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6CFD6934-A961-4D25-B3B9-6915F2D7B488}" xr6:coauthVersionLast="47" xr6:coauthVersionMax="47" xr10:uidLastSave="{00000000-0000-0000-0000-000000000000}"/>
  <bookViews>
    <workbookView xWindow="-108" yWindow="-108" windowWidth="23256" windowHeight="12576" activeTab="2" xr2:uid="{26D4546B-D2A1-4444-8EAF-A6228F96F0C1}"/>
  </bookViews>
  <sheets>
    <sheet name="Data" sheetId="2" r:id="rId1"/>
    <sheet name="Calculations" sheetId="5" r:id="rId2"/>
    <sheet name="Gantt Chart" sheetId="6" r:id="rId3"/>
    <sheet name="Issues" sheetId="4" r:id="rId4"/>
  </sheets>
  <externalReferences>
    <externalReference r:id="rId5"/>
  </externalReferences>
  <definedNames>
    <definedName name="_xlcn.WorksheetConnection_BlankDataFile.xlsxactivities1" hidden="1">activities[]</definedName>
    <definedName name="_xlcn.WorksheetConnection_BlankDataFile.xlsxpeople1" hidden="1">people[]</definedName>
    <definedName name="gantt.start">[1]Calculation!$L$3</definedName>
    <definedName name="Slicer_Team">#N/A</definedName>
    <definedName name="start.date">Calculations!$G$8</definedName>
  </definedNames>
  <calcPr calcId="191029"/>
  <pivotCaches>
    <pivotCache cacheId="138" r:id="rId6"/>
  </pivotCaches>
  <extLst>
    <ext xmlns:x14="http://schemas.microsoft.com/office/spreadsheetml/2009/9/main" uri="{876F7934-8845-4945-9796-88D515C7AA90}">
      <x14:pivotCaches>
        <pivotCache cacheId="137"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eople" name="people" connection="WorksheetConnection_Blank-Data-File.xlsx!people"/>
          <x15:modelTable id="activities" name="activities" connection="WorksheetConnection_Blank-Data-File.xlsx!activities"/>
        </x15:modelTables>
        <x15:modelRelationships>
          <x15:modelRelationship fromTable="activities" fromColumn="Owner" toTable="people" toColumn="Person"/>
        </x15:modelRelationships>
        <x15:extLst>
          <ext xmlns:x16="http://schemas.microsoft.com/office/spreadsheetml/2014/11/main" uri="{9835A34E-60A6-4A7C-AAB8-D5F71C897F49}">
            <x16:modelTimeGroupings>
              <x16:modelTimeGrouping tableName="activities" columnName="End Date" columnId="End Date">
                <x16:calculatedTimeColumn columnName="End Date (Month Index)" columnId="End Date (Month Index)" contentType="monthsindex" isSelected="1"/>
                <x16:calculatedTimeColumn columnName="End Date (Month)" columnId="End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6" i="2" l="1"/>
  <c r="G8" i="5"/>
  <c r="I2" i="6" s="1"/>
  <c r="J2" i="6" s="1"/>
  <c r="K2" i="6" s="1"/>
  <c r="L2" i="6" s="1"/>
  <c r="M2" i="6" s="1"/>
  <c r="N2" i="6" s="1"/>
  <c r="O2" i="6" s="1"/>
  <c r="P2" i="6" s="1"/>
  <c r="Q2" i="6" s="1"/>
  <c r="R2" i="6" s="1"/>
  <c r="S2" i="6" s="1"/>
  <c r="T2" i="6" s="1"/>
  <c r="U2" i="6" s="1"/>
  <c r="V2" i="6" s="1"/>
  <c r="W2" i="6" s="1"/>
  <c r="X2" i="6" s="1"/>
  <c r="Y2" i="6" s="1"/>
  <c r="Z2" i="6" s="1"/>
  <c r="AA2" i="6" s="1"/>
  <c r="AB2" i="6" s="1"/>
  <c r="AC2" i="6" s="1"/>
  <c r="AD2" i="6" s="1"/>
  <c r="AE2" i="6" s="1"/>
  <c r="AF2" i="6" s="1"/>
  <c r="AG2" i="6" s="1"/>
  <c r="AH2" i="6" s="1"/>
  <c r="AI2" i="6" s="1"/>
  <c r="AJ2" i="6" s="1"/>
  <c r="AK2" i="6" s="1"/>
  <c r="AL2" i="6" s="1"/>
  <c r="AM2" i="6" s="1"/>
  <c r="AN2" i="6" s="1"/>
  <c r="AO2" i="6" s="1"/>
  <c r="AP2" i="6" s="1"/>
  <c r="AQ2" i="6" s="1"/>
  <c r="AR2" i="6" s="1"/>
  <c r="AS2" i="6" s="1"/>
  <c r="AT2" i="6" s="1"/>
  <c r="AU2" i="6" s="1"/>
  <c r="AV2" i="6" s="1"/>
  <c r="AW2" i="6" s="1"/>
  <c r="AX2" i="6" s="1"/>
  <c r="AY2" i="6" s="1"/>
  <c r="AZ2" i="6" s="1"/>
  <c r="BA2" i="6" s="1"/>
  <c r="BB2" i="6" s="1"/>
  <c r="BC2" i="6" s="1"/>
  <c r="BD2" i="6" s="1"/>
  <c r="BE2" i="6" s="1"/>
  <c r="BF2" i="6" s="1"/>
  <c r="BG2" i="6" s="1"/>
  <c r="BH2" i="6" s="1"/>
  <c r="BI2" i="6" s="1"/>
  <c r="BJ2" i="6" s="1"/>
  <c r="BK2" i="6" s="1"/>
  <c r="E7"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C15" i="6"/>
  <c r="C16" i="6"/>
  <c r="C17" i="6"/>
  <c r="C18" i="6"/>
  <c r="D18" i="6" s="1"/>
  <c r="C19" i="6"/>
  <c r="C20" i="6"/>
  <c r="C21" i="6"/>
  <c r="C22" i="6"/>
  <c r="C23" i="6"/>
  <c r="C24" i="6"/>
  <c r="C25" i="6"/>
  <c r="C26" i="6"/>
  <c r="C27" i="6"/>
  <c r="C28" i="6"/>
  <c r="C29" i="6"/>
  <c r="C30" i="6"/>
  <c r="C31" i="6"/>
  <c r="C32" i="6"/>
  <c r="C33" i="6"/>
  <c r="C34" i="6"/>
  <c r="C35" i="6"/>
  <c r="C36" i="6"/>
  <c r="C37" i="6"/>
  <c r="C38" i="6"/>
  <c r="C39" i="6"/>
  <c r="C40" i="6"/>
  <c r="G40" i="6" s="1"/>
  <c r="C41" i="6"/>
  <c r="C42" i="6"/>
  <c r="D42" i="6" s="1"/>
  <c r="C43" i="6"/>
  <c r="C44" i="6"/>
  <c r="C45" i="6"/>
  <c r="C46" i="6"/>
  <c r="D46" i="6" s="1"/>
  <c r="C47" i="6"/>
  <c r="C48" i="6"/>
  <c r="C49" i="6"/>
  <c r="C50" i="6"/>
  <c r="C51" i="6"/>
  <c r="C52" i="6"/>
  <c r="C53" i="6"/>
  <c r="C54" i="6"/>
  <c r="C55" i="6"/>
  <c r="C56" i="6"/>
  <c r="C57" i="6"/>
  <c r="C58" i="6"/>
  <c r="C59" i="6"/>
  <c r="C60" i="6"/>
  <c r="C61" i="6"/>
  <c r="C62" i="6"/>
  <c r="C63" i="6"/>
  <c r="C64" i="6"/>
  <c r="C65" i="6"/>
  <c r="C66" i="6"/>
  <c r="C67" i="6"/>
  <c r="C68" i="6"/>
  <c r="D68" i="6" s="1"/>
  <c r="C69" i="6"/>
  <c r="C70" i="6"/>
  <c r="C71" i="6"/>
  <c r="C72" i="6"/>
  <c r="C73" i="6"/>
  <c r="C74" i="6"/>
  <c r="C75" i="6"/>
  <c r="C76" i="6"/>
  <c r="C77" i="6"/>
  <c r="C78" i="6"/>
  <c r="C79" i="6"/>
  <c r="C80" i="6"/>
  <c r="C81" i="6"/>
  <c r="C82" i="6"/>
  <c r="C83" i="6"/>
  <c r="C84" i="6"/>
  <c r="C85" i="6"/>
  <c r="C86" i="6"/>
  <c r="C87" i="6"/>
  <c r="C88" i="6"/>
  <c r="G88" i="6" s="1"/>
  <c r="C89" i="6"/>
  <c r="C90" i="6"/>
  <c r="C91" i="6"/>
  <c r="C92" i="6"/>
  <c r="G92" i="6" s="1"/>
  <c r="C93" i="6"/>
  <c r="C94" i="6"/>
  <c r="D94" i="6" s="1"/>
  <c r="C95" i="6"/>
  <c r="C96" i="6"/>
  <c r="C97" i="6"/>
  <c r="C98" i="6"/>
  <c r="C99" i="6"/>
  <c r="C100" i="6"/>
  <c r="C101" i="6"/>
  <c r="C102" i="6"/>
  <c r="C103" i="6"/>
  <c r="C104" i="6"/>
  <c r="C105" i="6"/>
  <c r="C106" i="6"/>
  <c r="D106" i="6" s="1"/>
  <c r="C107" i="6"/>
  <c r="C108" i="6"/>
  <c r="C109" i="6"/>
  <c r="C110" i="6"/>
  <c r="F14" i="6"/>
  <c r="E14" i="6"/>
  <c r="C14"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C6" i="6"/>
  <c r="E6" i="6"/>
  <c r="F6" i="6"/>
  <c r="B6" i="6"/>
  <c r="C7" i="6"/>
  <c r="F7" i="6"/>
  <c r="C8" i="6"/>
  <c r="D8" i="6" s="1"/>
  <c r="E8" i="6"/>
  <c r="F8" i="6"/>
  <c r="C9" i="6"/>
  <c r="E9" i="6"/>
  <c r="F9" i="6"/>
  <c r="C10" i="6"/>
  <c r="E10" i="6"/>
  <c r="F10" i="6"/>
  <c r="C11" i="6"/>
  <c r="E11" i="6"/>
  <c r="F11" i="6"/>
  <c r="C12" i="6"/>
  <c r="E12" i="6"/>
  <c r="F12" i="6"/>
  <c r="C13" i="6"/>
  <c r="E13" i="6"/>
  <c r="F13" i="6"/>
  <c r="J7" i="2" l="1"/>
  <c r="K6" i="2"/>
  <c r="H103" i="6"/>
  <c r="D103" i="6"/>
  <c r="G103" i="6"/>
  <c r="H90" i="6"/>
  <c r="G90" i="6"/>
  <c r="D90" i="6"/>
  <c r="H86" i="6"/>
  <c r="G86" i="6"/>
  <c r="D86" i="6"/>
  <c r="H78" i="6"/>
  <c r="G78" i="6"/>
  <c r="D78" i="6"/>
  <c r="G53" i="6"/>
  <c r="H53" i="6"/>
  <c r="D53" i="6"/>
  <c r="D104" i="6"/>
  <c r="H104" i="6"/>
  <c r="G104" i="6"/>
  <c r="D96" i="6"/>
  <c r="G96" i="6"/>
  <c r="H96" i="6"/>
  <c r="H83" i="6"/>
  <c r="D83" i="6"/>
  <c r="G83" i="6"/>
  <c r="H71" i="6"/>
  <c r="D71" i="6"/>
  <c r="G71" i="6"/>
  <c r="H62" i="6"/>
  <c r="G62" i="6"/>
  <c r="D62" i="6"/>
  <c r="H54" i="6"/>
  <c r="G54" i="6"/>
  <c r="D54" i="6"/>
  <c r="H107" i="6"/>
  <c r="D107" i="6"/>
  <c r="G107" i="6"/>
  <c r="H99" i="6"/>
  <c r="D99" i="6"/>
  <c r="G99" i="6"/>
  <c r="H74" i="6"/>
  <c r="G74" i="6"/>
  <c r="D74" i="6"/>
  <c r="G65" i="6"/>
  <c r="H65" i="6"/>
  <c r="D65" i="6"/>
  <c r="G57" i="6"/>
  <c r="H57" i="6"/>
  <c r="D57" i="6"/>
  <c r="D108" i="6"/>
  <c r="H108" i="6"/>
  <c r="G108" i="6"/>
  <c r="D100" i="6"/>
  <c r="G100" i="6"/>
  <c r="H100" i="6"/>
  <c r="H91" i="6"/>
  <c r="D91" i="6"/>
  <c r="G91" i="6"/>
  <c r="H87" i="6"/>
  <c r="D87" i="6"/>
  <c r="G87" i="6"/>
  <c r="H79" i="6"/>
  <c r="D79" i="6"/>
  <c r="G79" i="6"/>
  <c r="H75" i="6"/>
  <c r="D75" i="6"/>
  <c r="G75" i="6"/>
  <c r="H66" i="6"/>
  <c r="G66" i="6"/>
  <c r="D66" i="6"/>
  <c r="H58" i="6"/>
  <c r="G58" i="6"/>
  <c r="D58" i="6"/>
  <c r="H110" i="6"/>
  <c r="G110" i="6"/>
  <c r="D110" i="6"/>
  <c r="H106" i="6"/>
  <c r="G106" i="6"/>
  <c r="H95" i="6"/>
  <c r="D95" i="6"/>
  <c r="G95" i="6"/>
  <c r="H82" i="6"/>
  <c r="G82" i="6"/>
  <c r="D82" i="6"/>
  <c r="H70" i="6"/>
  <c r="G70" i="6"/>
  <c r="D70" i="6"/>
  <c r="G61" i="6"/>
  <c r="H61" i="6"/>
  <c r="D61" i="6"/>
  <c r="D48" i="6"/>
  <c r="G48" i="6"/>
  <c r="H48" i="6"/>
  <c r="D44" i="6"/>
  <c r="H44" i="6"/>
  <c r="G44" i="6"/>
  <c r="D40" i="6"/>
  <c r="H40" i="6"/>
  <c r="D36" i="6"/>
  <c r="G36" i="6"/>
  <c r="H36" i="6"/>
  <c r="D32" i="6"/>
  <c r="G32" i="6"/>
  <c r="D28" i="6"/>
  <c r="H28" i="6"/>
  <c r="G28" i="6"/>
  <c r="H23" i="6"/>
  <c r="D23" i="6"/>
  <c r="G23" i="6"/>
  <c r="H19" i="6"/>
  <c r="D19" i="6"/>
  <c r="G19" i="6"/>
  <c r="H15" i="6"/>
  <c r="D15" i="6"/>
  <c r="G15" i="6"/>
  <c r="H11" i="6"/>
  <c r="D11" i="6"/>
  <c r="G11" i="6"/>
  <c r="H7" i="6"/>
  <c r="D7" i="6"/>
  <c r="G7" i="6"/>
  <c r="D6" i="6"/>
  <c r="H6" i="6"/>
  <c r="G6" i="6"/>
  <c r="H27" i="6"/>
  <c r="D27" i="6"/>
  <c r="G27" i="6"/>
  <c r="H32" i="6"/>
  <c r="H50" i="6"/>
  <c r="G50" i="6"/>
  <c r="D50" i="6"/>
  <c r="G41" i="6"/>
  <c r="H41" i="6"/>
  <c r="D41" i="6"/>
  <c r="G33" i="6"/>
  <c r="H33" i="6"/>
  <c r="D33" i="6"/>
  <c r="D24" i="6"/>
  <c r="H24" i="6"/>
  <c r="G24" i="6"/>
  <c r="D20" i="6"/>
  <c r="H20" i="6"/>
  <c r="G20" i="6"/>
  <c r="D16" i="6"/>
  <c r="G16" i="6"/>
  <c r="H16" i="6"/>
  <c r="D12" i="6"/>
  <c r="H12" i="6"/>
  <c r="G12" i="6"/>
  <c r="I9" i="6"/>
  <c r="I12" i="6" s="1"/>
  <c r="I15" i="6" s="1"/>
  <c r="I18" i="6" s="1"/>
  <c r="I21" i="6" s="1"/>
  <c r="I24" i="6" s="1"/>
  <c r="I27" i="6" s="1"/>
  <c r="I30" i="6" s="1"/>
  <c r="I33" i="6" s="1"/>
  <c r="I36" i="6" s="1"/>
  <c r="I39" i="6" s="1"/>
  <c r="I42" i="6" s="1"/>
  <c r="I45" i="6" s="1"/>
  <c r="I48" i="6" s="1"/>
  <c r="I51" i="6" s="1"/>
  <c r="I54" i="6" s="1"/>
  <c r="I57" i="6" s="1"/>
  <c r="I60" i="6" s="1"/>
  <c r="I63" i="6" s="1"/>
  <c r="I66" i="6" s="1"/>
  <c r="I69" i="6" s="1"/>
  <c r="I72" i="6" s="1"/>
  <c r="I75" i="6" s="1"/>
  <c r="I78" i="6" s="1"/>
  <c r="I81" i="6" s="1"/>
  <c r="I84" i="6" s="1"/>
  <c r="I87" i="6" s="1"/>
  <c r="I90" i="6" s="1"/>
  <c r="I93" i="6" s="1"/>
  <c r="I96" i="6" s="1"/>
  <c r="I99" i="6" s="1"/>
  <c r="I102" i="6" s="1"/>
  <c r="I105" i="6" s="1"/>
  <c r="I108" i="6" s="1"/>
  <c r="G45" i="6"/>
  <c r="H45" i="6"/>
  <c r="D45" i="6"/>
  <c r="G37" i="6"/>
  <c r="H37" i="6"/>
  <c r="D37" i="6"/>
  <c r="G29" i="6"/>
  <c r="H29" i="6"/>
  <c r="D29" i="6"/>
  <c r="G109" i="6"/>
  <c r="H109" i="6"/>
  <c r="D109" i="6"/>
  <c r="G105" i="6"/>
  <c r="H105" i="6"/>
  <c r="D105" i="6"/>
  <c r="G101" i="6"/>
  <c r="H101" i="6"/>
  <c r="D101" i="6"/>
  <c r="G97" i="6"/>
  <c r="H97" i="6"/>
  <c r="D97" i="6"/>
  <c r="D92" i="6"/>
  <c r="H92" i="6"/>
  <c r="D88" i="6"/>
  <c r="H88" i="6"/>
  <c r="D84" i="6"/>
  <c r="H84" i="6"/>
  <c r="G84" i="6"/>
  <c r="D80" i="6"/>
  <c r="G80" i="6"/>
  <c r="H80" i="6"/>
  <c r="D76" i="6"/>
  <c r="H76" i="6"/>
  <c r="G76" i="6"/>
  <c r="D72" i="6"/>
  <c r="G72" i="6"/>
  <c r="H63" i="6"/>
  <c r="D63" i="6"/>
  <c r="G63" i="6"/>
  <c r="H59" i="6"/>
  <c r="D59" i="6"/>
  <c r="G59" i="6"/>
  <c r="H55" i="6"/>
  <c r="D55" i="6"/>
  <c r="G55" i="6"/>
  <c r="H51" i="6"/>
  <c r="D51" i="6"/>
  <c r="G51" i="6"/>
  <c r="H46" i="6"/>
  <c r="G46" i="6"/>
  <c r="H42" i="6"/>
  <c r="G42" i="6"/>
  <c r="H38" i="6"/>
  <c r="G38" i="6"/>
  <c r="D38" i="6"/>
  <c r="H34" i="6"/>
  <c r="G34" i="6"/>
  <c r="D34" i="6"/>
  <c r="H30" i="6"/>
  <c r="G30" i="6"/>
  <c r="D30" i="6"/>
  <c r="G25" i="6"/>
  <c r="H25" i="6"/>
  <c r="D25" i="6"/>
  <c r="G21" i="6"/>
  <c r="H21" i="6"/>
  <c r="D21" i="6"/>
  <c r="G17" i="6"/>
  <c r="H17" i="6"/>
  <c r="D17" i="6"/>
  <c r="G13" i="6"/>
  <c r="H13" i="6"/>
  <c r="D13" i="6"/>
  <c r="G9" i="6"/>
  <c r="H9" i="6"/>
  <c r="D9" i="6"/>
  <c r="H67" i="6"/>
  <c r="D67" i="6"/>
  <c r="G67" i="6"/>
  <c r="BH9" i="6"/>
  <c r="BH12" i="6" s="1"/>
  <c r="BH15" i="6" s="1"/>
  <c r="BH18" i="6" s="1"/>
  <c r="BH21" i="6" s="1"/>
  <c r="BH24" i="6" s="1"/>
  <c r="BH27" i="6" s="1"/>
  <c r="BH30" i="6" s="1"/>
  <c r="BH33" i="6" s="1"/>
  <c r="BH36" i="6" s="1"/>
  <c r="BH39" i="6" s="1"/>
  <c r="BH42" i="6" s="1"/>
  <c r="BH45" i="6" s="1"/>
  <c r="BH48" i="6" s="1"/>
  <c r="BH51" i="6" s="1"/>
  <c r="BH54" i="6" s="1"/>
  <c r="BH57" i="6" s="1"/>
  <c r="BH60" i="6" s="1"/>
  <c r="BH63" i="6" s="1"/>
  <c r="BH66" i="6" s="1"/>
  <c r="BH69" i="6" s="1"/>
  <c r="BH72" i="6" s="1"/>
  <c r="BH75" i="6" s="1"/>
  <c r="BH78" i="6" s="1"/>
  <c r="BH81" i="6" s="1"/>
  <c r="BH84" i="6" s="1"/>
  <c r="BH87" i="6" s="1"/>
  <c r="BH90" i="6" s="1"/>
  <c r="BH93" i="6" s="1"/>
  <c r="BH96" i="6" s="1"/>
  <c r="BH99" i="6" s="1"/>
  <c r="BH102" i="6" s="1"/>
  <c r="BH105" i="6" s="1"/>
  <c r="BH108" i="6" s="1"/>
  <c r="G68" i="6"/>
  <c r="G8" i="6"/>
  <c r="H68" i="6"/>
  <c r="H102" i="6"/>
  <c r="G102" i="6"/>
  <c r="D102" i="6"/>
  <c r="H98" i="6"/>
  <c r="G98" i="6"/>
  <c r="D98" i="6"/>
  <c r="G93" i="6"/>
  <c r="H93" i="6"/>
  <c r="D93" i="6"/>
  <c r="G89" i="6"/>
  <c r="H89" i="6"/>
  <c r="D89" i="6"/>
  <c r="G85" i="6"/>
  <c r="H85" i="6"/>
  <c r="D85" i="6"/>
  <c r="G81" i="6"/>
  <c r="H81" i="6"/>
  <c r="D81" i="6"/>
  <c r="G77" i="6"/>
  <c r="H77" i="6"/>
  <c r="D77" i="6"/>
  <c r="G73" i="6"/>
  <c r="H73" i="6"/>
  <c r="D73" i="6"/>
  <c r="G69" i="6"/>
  <c r="H69" i="6"/>
  <c r="D69" i="6"/>
  <c r="D64" i="6"/>
  <c r="G64" i="6"/>
  <c r="H64" i="6"/>
  <c r="D60" i="6"/>
  <c r="H60" i="6"/>
  <c r="D56" i="6"/>
  <c r="G56" i="6"/>
  <c r="H56" i="6"/>
  <c r="D52" i="6"/>
  <c r="H52" i="6"/>
  <c r="G52" i="6"/>
  <c r="H47" i="6"/>
  <c r="D47" i="6"/>
  <c r="G47" i="6"/>
  <c r="H43" i="6"/>
  <c r="D43" i="6"/>
  <c r="G43" i="6"/>
  <c r="H39" i="6"/>
  <c r="D39" i="6"/>
  <c r="G39" i="6"/>
  <c r="H35" i="6"/>
  <c r="D35" i="6"/>
  <c r="G35" i="6"/>
  <c r="H31" i="6"/>
  <c r="D31" i="6"/>
  <c r="G31" i="6"/>
  <c r="H26" i="6"/>
  <c r="G26" i="6"/>
  <c r="D26" i="6"/>
  <c r="H22" i="6"/>
  <c r="G22" i="6"/>
  <c r="D22" i="6"/>
  <c r="H18" i="6"/>
  <c r="G18" i="6"/>
  <c r="H14" i="6"/>
  <c r="G14" i="6"/>
  <c r="D14" i="6"/>
  <c r="H10" i="6"/>
  <c r="G10" i="6"/>
  <c r="G49" i="6"/>
  <c r="H49" i="6"/>
  <c r="D49" i="6"/>
  <c r="D10" i="6"/>
  <c r="G60" i="6"/>
  <c r="H8" i="6"/>
  <c r="H72" i="6"/>
  <c r="H94" i="6"/>
  <c r="G94" i="6"/>
  <c r="AO3" i="6"/>
  <c r="AK3" i="6"/>
  <c r="AC3" i="6"/>
  <c r="U3" i="6"/>
  <c r="M3" i="6"/>
  <c r="L3" i="6"/>
  <c r="AI3" i="6"/>
  <c r="AE3" i="6"/>
  <c r="O3" i="6"/>
  <c r="AP3" i="6"/>
  <c r="AL3" i="6"/>
  <c r="AH3" i="6"/>
  <c r="V3" i="6"/>
  <c r="R3" i="6"/>
  <c r="J3" i="6"/>
  <c r="AS3" i="6"/>
  <c r="AG3" i="6"/>
  <c r="Y3" i="6"/>
  <c r="Q3" i="6"/>
  <c r="AR3" i="6"/>
  <c r="AN3" i="6"/>
  <c r="AJ3" i="6"/>
  <c r="AF3" i="6"/>
  <c r="AB3" i="6"/>
  <c r="X3" i="6"/>
  <c r="T3" i="6"/>
  <c r="P3" i="6"/>
  <c r="AQ3" i="6"/>
  <c r="AM3" i="6"/>
  <c r="AA3" i="6"/>
  <c r="W3" i="6"/>
  <c r="S3" i="6"/>
  <c r="K3" i="6"/>
  <c r="AD3" i="6"/>
  <c r="Z3" i="6"/>
  <c r="N3" i="6"/>
  <c r="I3" i="6"/>
  <c r="I7" i="6" s="1"/>
  <c r="L7" i="6" l="1"/>
  <c r="L8" i="6"/>
  <c r="L12" i="6"/>
  <c r="L16" i="6"/>
  <c r="L20" i="6"/>
  <c r="L24" i="6"/>
  <c r="L28" i="6"/>
  <c r="L32" i="6"/>
  <c r="L36" i="6"/>
  <c r="L40" i="6"/>
  <c r="L44" i="6"/>
  <c r="L48" i="6"/>
  <c r="L52" i="6"/>
  <c r="L56" i="6"/>
  <c r="L60" i="6"/>
  <c r="L64" i="6"/>
  <c r="L68" i="6"/>
  <c r="L72" i="6"/>
  <c r="L76" i="6"/>
  <c r="L80" i="6"/>
  <c r="L84" i="6"/>
  <c r="L88" i="6"/>
  <c r="L92" i="6"/>
  <c r="L96" i="6"/>
  <c r="L104" i="6"/>
  <c r="L108" i="6"/>
  <c r="L9" i="6"/>
  <c r="L13" i="6"/>
  <c r="L17" i="6"/>
  <c r="L21" i="6"/>
  <c r="L25" i="6"/>
  <c r="L29" i="6"/>
  <c r="L33" i="6"/>
  <c r="L37" i="6"/>
  <c r="L41" i="6"/>
  <c r="L45" i="6"/>
  <c r="L49" i="6"/>
  <c r="L53" i="6"/>
  <c r="L57" i="6"/>
  <c r="L61" i="6"/>
  <c r="L65" i="6"/>
  <c r="L69" i="6"/>
  <c r="L73" i="6"/>
  <c r="L77" i="6"/>
  <c r="L81" i="6"/>
  <c r="L85" i="6"/>
  <c r="L89" i="6"/>
  <c r="L93" i="6"/>
  <c r="L97" i="6"/>
  <c r="L101" i="6"/>
  <c r="L105" i="6"/>
  <c r="L109" i="6"/>
  <c r="L10" i="6"/>
  <c r="L14" i="6"/>
  <c r="L18" i="6"/>
  <c r="L22" i="6"/>
  <c r="L26" i="6"/>
  <c r="L30" i="6"/>
  <c r="L34" i="6"/>
  <c r="L38" i="6"/>
  <c r="L42" i="6"/>
  <c r="L46" i="6"/>
  <c r="L50" i="6"/>
  <c r="L54" i="6"/>
  <c r="L58" i="6"/>
  <c r="L62" i="6"/>
  <c r="L66" i="6"/>
  <c r="L70" i="6"/>
  <c r="L74" i="6"/>
  <c r="L78" i="6"/>
  <c r="L82" i="6"/>
  <c r="L86" i="6"/>
  <c r="L90" i="6"/>
  <c r="L94" i="6"/>
  <c r="L98" i="6"/>
  <c r="L102" i="6"/>
  <c r="L106" i="6"/>
  <c r="L110" i="6"/>
  <c r="L11" i="6"/>
  <c r="L15" i="6"/>
  <c r="L19" i="6"/>
  <c r="L23" i="6"/>
  <c r="L27" i="6"/>
  <c r="L31" i="6"/>
  <c r="L35" i="6"/>
  <c r="L39" i="6"/>
  <c r="L43" i="6"/>
  <c r="L47" i="6"/>
  <c r="L51" i="6"/>
  <c r="L55" i="6"/>
  <c r="L59" i="6"/>
  <c r="L63" i="6"/>
  <c r="L67" i="6"/>
  <c r="L71" i="6"/>
  <c r="L75" i="6"/>
  <c r="L79" i="6"/>
  <c r="L83" i="6"/>
  <c r="L87" i="6"/>
  <c r="L91" i="6"/>
  <c r="L95" i="6"/>
  <c r="L99" i="6"/>
  <c r="L103" i="6"/>
  <c r="L107" i="6"/>
  <c r="L100" i="6"/>
  <c r="M7" i="6"/>
  <c r="M8" i="6"/>
  <c r="M12" i="6"/>
  <c r="M16" i="6"/>
  <c r="M20" i="6"/>
  <c r="M24" i="6"/>
  <c r="M28" i="6"/>
  <c r="M32" i="6"/>
  <c r="M36" i="6"/>
  <c r="M40" i="6"/>
  <c r="M44" i="6"/>
  <c r="M48" i="6"/>
  <c r="M52" i="6"/>
  <c r="M56" i="6"/>
  <c r="M60" i="6"/>
  <c r="M64" i="6"/>
  <c r="M68" i="6"/>
  <c r="M72" i="6"/>
  <c r="M76" i="6"/>
  <c r="M80" i="6"/>
  <c r="M84" i="6"/>
  <c r="M88" i="6"/>
  <c r="M92" i="6"/>
  <c r="M96" i="6"/>
  <c r="M100" i="6"/>
  <c r="M104" i="6"/>
  <c r="M108" i="6"/>
  <c r="M9" i="6"/>
  <c r="M13" i="6"/>
  <c r="M17" i="6"/>
  <c r="M21" i="6"/>
  <c r="M25" i="6"/>
  <c r="M29" i="6"/>
  <c r="M33" i="6"/>
  <c r="M37" i="6"/>
  <c r="M41" i="6"/>
  <c r="M45" i="6"/>
  <c r="M49" i="6"/>
  <c r="M53" i="6"/>
  <c r="M57" i="6"/>
  <c r="M61" i="6"/>
  <c r="M65" i="6"/>
  <c r="M69" i="6"/>
  <c r="M73" i="6"/>
  <c r="M77" i="6"/>
  <c r="M81" i="6"/>
  <c r="M85" i="6"/>
  <c r="M89" i="6"/>
  <c r="M93" i="6"/>
  <c r="M97" i="6"/>
  <c r="M101" i="6"/>
  <c r="M105" i="6"/>
  <c r="M109" i="6"/>
  <c r="M10" i="6"/>
  <c r="M14" i="6"/>
  <c r="M18" i="6"/>
  <c r="M22" i="6"/>
  <c r="M26" i="6"/>
  <c r="M30" i="6"/>
  <c r="M34" i="6"/>
  <c r="M38" i="6"/>
  <c r="M42" i="6"/>
  <c r="M46" i="6"/>
  <c r="M50" i="6"/>
  <c r="M54" i="6"/>
  <c r="M58" i="6"/>
  <c r="M62" i="6"/>
  <c r="M66" i="6"/>
  <c r="M70" i="6"/>
  <c r="M74" i="6"/>
  <c r="M78" i="6"/>
  <c r="M82" i="6"/>
  <c r="M86" i="6"/>
  <c r="M90" i="6"/>
  <c r="M94" i="6"/>
  <c r="M98" i="6"/>
  <c r="M102" i="6"/>
  <c r="M106" i="6"/>
  <c r="M110" i="6"/>
  <c r="M11" i="6"/>
  <c r="M15" i="6"/>
  <c r="M19" i="6"/>
  <c r="M23" i="6"/>
  <c r="M27" i="6"/>
  <c r="M31" i="6"/>
  <c r="M35" i="6"/>
  <c r="M39" i="6"/>
  <c r="M43" i="6"/>
  <c r="M47" i="6"/>
  <c r="M51" i="6"/>
  <c r="M55" i="6"/>
  <c r="M59" i="6"/>
  <c r="M63" i="6"/>
  <c r="M67" i="6"/>
  <c r="M71" i="6"/>
  <c r="M75" i="6"/>
  <c r="M79" i="6"/>
  <c r="M83" i="6"/>
  <c r="M87" i="6"/>
  <c r="M91" i="6"/>
  <c r="M95" i="6"/>
  <c r="M99" i="6"/>
  <c r="M103" i="6"/>
  <c r="M107" i="6"/>
  <c r="N7" i="6"/>
  <c r="N8" i="6"/>
  <c r="N16" i="6"/>
  <c r="N20" i="6"/>
  <c r="N24" i="6"/>
  <c r="N28" i="6"/>
  <c r="N36" i="6"/>
  <c r="N40" i="6"/>
  <c r="N48" i="6"/>
  <c r="N56" i="6"/>
  <c r="N64" i="6"/>
  <c r="N72" i="6"/>
  <c r="N84" i="6"/>
  <c r="N92" i="6"/>
  <c r="N100" i="6"/>
  <c r="N108" i="6"/>
  <c r="N9" i="6"/>
  <c r="N13" i="6"/>
  <c r="N17" i="6"/>
  <c r="N21" i="6"/>
  <c r="N25" i="6"/>
  <c r="N29" i="6"/>
  <c r="N33" i="6"/>
  <c r="N37" i="6"/>
  <c r="N41" i="6"/>
  <c r="N45" i="6"/>
  <c r="N49" i="6"/>
  <c r="N53" i="6"/>
  <c r="N57" i="6"/>
  <c r="N61" i="6"/>
  <c r="N65" i="6"/>
  <c r="N69" i="6"/>
  <c r="N73" i="6"/>
  <c r="N77" i="6"/>
  <c r="N81" i="6"/>
  <c r="N85" i="6"/>
  <c r="N89" i="6"/>
  <c r="N93" i="6"/>
  <c r="N97" i="6"/>
  <c r="N101" i="6"/>
  <c r="N105" i="6"/>
  <c r="N109" i="6"/>
  <c r="N10" i="6"/>
  <c r="N14" i="6"/>
  <c r="N18" i="6"/>
  <c r="N22" i="6"/>
  <c r="N26" i="6"/>
  <c r="N30" i="6"/>
  <c r="N34" i="6"/>
  <c r="N38" i="6"/>
  <c r="N42" i="6"/>
  <c r="N46" i="6"/>
  <c r="N50" i="6"/>
  <c r="N54" i="6"/>
  <c r="N58" i="6"/>
  <c r="N62" i="6"/>
  <c r="N66" i="6"/>
  <c r="N70" i="6"/>
  <c r="N74" i="6"/>
  <c r="N78" i="6"/>
  <c r="N82" i="6"/>
  <c r="N86" i="6"/>
  <c r="N90" i="6"/>
  <c r="N94" i="6"/>
  <c r="N98" i="6"/>
  <c r="N102" i="6"/>
  <c r="N106" i="6"/>
  <c r="N110" i="6"/>
  <c r="N11" i="6"/>
  <c r="N15" i="6"/>
  <c r="N19" i="6"/>
  <c r="N23" i="6"/>
  <c r="N27" i="6"/>
  <c r="N31" i="6"/>
  <c r="N35" i="6"/>
  <c r="N39" i="6"/>
  <c r="N43" i="6"/>
  <c r="N47" i="6"/>
  <c r="N51" i="6"/>
  <c r="N55" i="6"/>
  <c r="N59" i="6"/>
  <c r="N63" i="6"/>
  <c r="N67" i="6"/>
  <c r="N71" i="6"/>
  <c r="N75" i="6"/>
  <c r="N79" i="6"/>
  <c r="N83" i="6"/>
  <c r="N87" i="6"/>
  <c r="N91" i="6"/>
  <c r="N95" i="6"/>
  <c r="N99" i="6"/>
  <c r="N103" i="6"/>
  <c r="N107" i="6"/>
  <c r="N12" i="6"/>
  <c r="N32" i="6"/>
  <c r="N44" i="6"/>
  <c r="N52" i="6"/>
  <c r="N60" i="6"/>
  <c r="N68" i="6"/>
  <c r="N76" i="6"/>
  <c r="N80" i="6"/>
  <c r="N88" i="6"/>
  <c r="N96" i="6"/>
  <c r="N104" i="6"/>
  <c r="O7" i="6"/>
  <c r="O8" i="6"/>
  <c r="O12" i="6"/>
  <c r="O16" i="6"/>
  <c r="O20" i="6"/>
  <c r="O24" i="6"/>
  <c r="O28" i="6"/>
  <c r="O32" i="6"/>
  <c r="O36" i="6"/>
  <c r="O40" i="6"/>
  <c r="O44" i="6"/>
  <c r="O48" i="6"/>
  <c r="O52" i="6"/>
  <c r="O56" i="6"/>
  <c r="O60" i="6"/>
  <c r="O64" i="6"/>
  <c r="O68" i="6"/>
  <c r="O72" i="6"/>
  <c r="O76" i="6"/>
  <c r="O80" i="6"/>
  <c r="O84" i="6"/>
  <c r="O88" i="6"/>
  <c r="O92" i="6"/>
  <c r="O96" i="6"/>
  <c r="O100" i="6"/>
  <c r="O104" i="6"/>
  <c r="O108" i="6"/>
  <c r="O9" i="6"/>
  <c r="O13" i="6"/>
  <c r="O17" i="6"/>
  <c r="O21" i="6"/>
  <c r="O25" i="6"/>
  <c r="O29" i="6"/>
  <c r="O33" i="6"/>
  <c r="O37" i="6"/>
  <c r="O41" i="6"/>
  <c r="O45" i="6"/>
  <c r="O49" i="6"/>
  <c r="O53" i="6"/>
  <c r="O57" i="6"/>
  <c r="O61" i="6"/>
  <c r="O65" i="6"/>
  <c r="O69" i="6"/>
  <c r="O73" i="6"/>
  <c r="O77" i="6"/>
  <c r="O81" i="6"/>
  <c r="O85" i="6"/>
  <c r="O89" i="6"/>
  <c r="O93" i="6"/>
  <c r="O97" i="6"/>
  <c r="O101" i="6"/>
  <c r="O105" i="6"/>
  <c r="O109" i="6"/>
  <c r="O10" i="6"/>
  <c r="O14" i="6"/>
  <c r="O18" i="6"/>
  <c r="O22" i="6"/>
  <c r="O26" i="6"/>
  <c r="O30" i="6"/>
  <c r="O34" i="6"/>
  <c r="O38" i="6"/>
  <c r="O42" i="6"/>
  <c r="O46" i="6"/>
  <c r="O50" i="6"/>
  <c r="O54" i="6"/>
  <c r="O58" i="6"/>
  <c r="O62" i="6"/>
  <c r="O66" i="6"/>
  <c r="O70" i="6"/>
  <c r="O74" i="6"/>
  <c r="O78" i="6"/>
  <c r="O82" i="6"/>
  <c r="O86" i="6"/>
  <c r="O90" i="6"/>
  <c r="O94" i="6"/>
  <c r="O98" i="6"/>
  <c r="O102" i="6"/>
  <c r="O106" i="6"/>
  <c r="O110" i="6"/>
  <c r="O11" i="6"/>
  <c r="O15" i="6"/>
  <c r="O19" i="6"/>
  <c r="O23" i="6"/>
  <c r="O27" i="6"/>
  <c r="O31" i="6"/>
  <c r="O35" i="6"/>
  <c r="O39" i="6"/>
  <c r="O43" i="6"/>
  <c r="O47" i="6"/>
  <c r="O51" i="6"/>
  <c r="O55" i="6"/>
  <c r="O59" i="6"/>
  <c r="O63" i="6"/>
  <c r="O67" i="6"/>
  <c r="O71" i="6"/>
  <c r="O75" i="6"/>
  <c r="O79" i="6"/>
  <c r="O83" i="6"/>
  <c r="O87" i="6"/>
  <c r="O91" i="6"/>
  <c r="O95" i="6"/>
  <c r="O99" i="6"/>
  <c r="O103" i="6"/>
  <c r="O107" i="6"/>
  <c r="P7" i="6"/>
  <c r="P8" i="6"/>
  <c r="P12" i="6"/>
  <c r="P16" i="6"/>
  <c r="P20" i="6"/>
  <c r="P24" i="6"/>
  <c r="P28" i="6"/>
  <c r="P32" i="6"/>
  <c r="P36" i="6"/>
  <c r="P40" i="6"/>
  <c r="P44" i="6"/>
  <c r="P48" i="6"/>
  <c r="P52" i="6"/>
  <c r="P56" i="6"/>
  <c r="P60" i="6"/>
  <c r="P64" i="6"/>
  <c r="P68" i="6"/>
  <c r="P72" i="6"/>
  <c r="P76" i="6"/>
  <c r="P80" i="6"/>
  <c r="P84" i="6"/>
  <c r="P88" i="6"/>
  <c r="P92" i="6"/>
  <c r="P100" i="6"/>
  <c r="P104" i="6"/>
  <c r="P108" i="6"/>
  <c r="P9" i="6"/>
  <c r="P13" i="6"/>
  <c r="P17" i="6"/>
  <c r="P21" i="6"/>
  <c r="P25" i="6"/>
  <c r="P29" i="6"/>
  <c r="P33" i="6"/>
  <c r="P37" i="6"/>
  <c r="P41" i="6"/>
  <c r="P45" i="6"/>
  <c r="P49" i="6"/>
  <c r="P53" i="6"/>
  <c r="P57" i="6"/>
  <c r="P61" i="6"/>
  <c r="P65" i="6"/>
  <c r="P69" i="6"/>
  <c r="P73" i="6"/>
  <c r="P77" i="6"/>
  <c r="P81" i="6"/>
  <c r="P85" i="6"/>
  <c r="P89" i="6"/>
  <c r="P93" i="6"/>
  <c r="P97" i="6"/>
  <c r="P101" i="6"/>
  <c r="P105" i="6"/>
  <c r="P109" i="6"/>
  <c r="P10" i="6"/>
  <c r="P14" i="6"/>
  <c r="P18" i="6"/>
  <c r="P22" i="6"/>
  <c r="P26" i="6"/>
  <c r="P30" i="6"/>
  <c r="P34" i="6"/>
  <c r="P38" i="6"/>
  <c r="P42" i="6"/>
  <c r="P46" i="6"/>
  <c r="P50" i="6"/>
  <c r="P54" i="6"/>
  <c r="P58" i="6"/>
  <c r="P62" i="6"/>
  <c r="P66" i="6"/>
  <c r="P70" i="6"/>
  <c r="P74" i="6"/>
  <c r="P78" i="6"/>
  <c r="P82" i="6"/>
  <c r="P86" i="6"/>
  <c r="P90" i="6"/>
  <c r="P94" i="6"/>
  <c r="P98" i="6"/>
  <c r="P102" i="6"/>
  <c r="P106" i="6"/>
  <c r="P110" i="6"/>
  <c r="P11" i="6"/>
  <c r="P15" i="6"/>
  <c r="P19" i="6"/>
  <c r="P23" i="6"/>
  <c r="P27" i="6"/>
  <c r="P31" i="6"/>
  <c r="P35" i="6"/>
  <c r="P39" i="6"/>
  <c r="P43" i="6"/>
  <c r="P47" i="6"/>
  <c r="P51" i="6"/>
  <c r="P55" i="6"/>
  <c r="P59" i="6"/>
  <c r="P63" i="6"/>
  <c r="P67" i="6"/>
  <c r="P71" i="6"/>
  <c r="P75" i="6"/>
  <c r="P79" i="6"/>
  <c r="P83" i="6"/>
  <c r="P87" i="6"/>
  <c r="P91" i="6"/>
  <c r="P95" i="6"/>
  <c r="P99" i="6"/>
  <c r="P103" i="6"/>
  <c r="P107" i="6"/>
  <c r="P96" i="6"/>
  <c r="Q7" i="6"/>
  <c r="Q8" i="6"/>
  <c r="Q12" i="6"/>
  <c r="Q16" i="6"/>
  <c r="Q20" i="6"/>
  <c r="Q24" i="6"/>
  <c r="Q28" i="6"/>
  <c r="Q32" i="6"/>
  <c r="Q36" i="6"/>
  <c r="Q40" i="6"/>
  <c r="Q44" i="6"/>
  <c r="Q48" i="6"/>
  <c r="Q52" i="6"/>
  <c r="Q56" i="6"/>
  <c r="Q60" i="6"/>
  <c r="Q64" i="6"/>
  <c r="Q68" i="6"/>
  <c r="Q72" i="6"/>
  <c r="Q76" i="6"/>
  <c r="Q80" i="6"/>
  <c r="Q84" i="6"/>
  <c r="Q88" i="6"/>
  <c r="Q92" i="6"/>
  <c r="Q96" i="6"/>
  <c r="Q100" i="6"/>
  <c r="Q104" i="6"/>
  <c r="Q108" i="6"/>
  <c r="Q9" i="6"/>
  <c r="Q13" i="6"/>
  <c r="Q17" i="6"/>
  <c r="Q21" i="6"/>
  <c r="Q25" i="6"/>
  <c r="Q29" i="6"/>
  <c r="Q33" i="6"/>
  <c r="Q37" i="6"/>
  <c r="Q41" i="6"/>
  <c r="Q45" i="6"/>
  <c r="Q49" i="6"/>
  <c r="Q53" i="6"/>
  <c r="Q57" i="6"/>
  <c r="Q61" i="6"/>
  <c r="Q65" i="6"/>
  <c r="Q69" i="6"/>
  <c r="Q73" i="6"/>
  <c r="Q77" i="6"/>
  <c r="Q81" i="6"/>
  <c r="Q85" i="6"/>
  <c r="Q89" i="6"/>
  <c r="Q93" i="6"/>
  <c r="Q97" i="6"/>
  <c r="Q101" i="6"/>
  <c r="Q105" i="6"/>
  <c r="Q109" i="6"/>
  <c r="Q10" i="6"/>
  <c r="Q14" i="6"/>
  <c r="Q18" i="6"/>
  <c r="Q22" i="6"/>
  <c r="Q26" i="6"/>
  <c r="Q30" i="6"/>
  <c r="Q34" i="6"/>
  <c r="Q38" i="6"/>
  <c r="Q42" i="6"/>
  <c r="Q46" i="6"/>
  <c r="Q50" i="6"/>
  <c r="Q54" i="6"/>
  <c r="Q58" i="6"/>
  <c r="Q62" i="6"/>
  <c r="Q66" i="6"/>
  <c r="Q70" i="6"/>
  <c r="Q74" i="6"/>
  <c r="Q78" i="6"/>
  <c r="Q82" i="6"/>
  <c r="Q86" i="6"/>
  <c r="Q90" i="6"/>
  <c r="Q94" i="6"/>
  <c r="Q98" i="6"/>
  <c r="Q102" i="6"/>
  <c r="Q106" i="6"/>
  <c r="Q110" i="6"/>
  <c r="Q11" i="6"/>
  <c r="Q15" i="6"/>
  <c r="Q19" i="6"/>
  <c r="Q23" i="6"/>
  <c r="Q27" i="6"/>
  <c r="Q31" i="6"/>
  <c r="Q35" i="6"/>
  <c r="Q39" i="6"/>
  <c r="Q43" i="6"/>
  <c r="Q47" i="6"/>
  <c r="Q51" i="6"/>
  <c r="Q55" i="6"/>
  <c r="Q59" i="6"/>
  <c r="Q63" i="6"/>
  <c r="Q67" i="6"/>
  <c r="Q71" i="6"/>
  <c r="Q75" i="6"/>
  <c r="Q79" i="6"/>
  <c r="Q83" i="6"/>
  <c r="Q87" i="6"/>
  <c r="Q91" i="6"/>
  <c r="Q95" i="6"/>
  <c r="Q99" i="6"/>
  <c r="Q103" i="6"/>
  <c r="Q107" i="6"/>
  <c r="R7" i="6"/>
  <c r="R8" i="6"/>
  <c r="R12" i="6"/>
  <c r="R16" i="6"/>
  <c r="R20" i="6"/>
  <c r="R24" i="6"/>
  <c r="R28" i="6"/>
  <c r="R32" i="6"/>
  <c r="R36" i="6"/>
  <c r="R40" i="6"/>
  <c r="R44" i="6"/>
  <c r="R48" i="6"/>
  <c r="R52" i="6"/>
  <c r="R56" i="6"/>
  <c r="R60" i="6"/>
  <c r="R64" i="6"/>
  <c r="R68" i="6"/>
  <c r="R72" i="6"/>
  <c r="R76" i="6"/>
  <c r="R80" i="6"/>
  <c r="R84" i="6"/>
  <c r="R88" i="6"/>
  <c r="R92" i="6"/>
  <c r="R96" i="6"/>
  <c r="R100" i="6"/>
  <c r="R104" i="6"/>
  <c r="R108" i="6"/>
  <c r="R9" i="6"/>
  <c r="R13" i="6"/>
  <c r="R17" i="6"/>
  <c r="R21" i="6"/>
  <c r="R25" i="6"/>
  <c r="R29" i="6"/>
  <c r="R33" i="6"/>
  <c r="R37" i="6"/>
  <c r="R41" i="6"/>
  <c r="R45" i="6"/>
  <c r="R49" i="6"/>
  <c r="R53" i="6"/>
  <c r="R57" i="6"/>
  <c r="R61" i="6"/>
  <c r="R65" i="6"/>
  <c r="R69" i="6"/>
  <c r="R73" i="6"/>
  <c r="R77" i="6"/>
  <c r="R81" i="6"/>
  <c r="R85" i="6"/>
  <c r="R89" i="6"/>
  <c r="R93" i="6"/>
  <c r="R97" i="6"/>
  <c r="R101" i="6"/>
  <c r="R105" i="6"/>
  <c r="R109" i="6"/>
  <c r="R10" i="6"/>
  <c r="R14" i="6"/>
  <c r="R18" i="6"/>
  <c r="R22" i="6"/>
  <c r="R26" i="6"/>
  <c r="R30" i="6"/>
  <c r="R34" i="6"/>
  <c r="R38" i="6"/>
  <c r="R42" i="6"/>
  <c r="R46" i="6"/>
  <c r="R50" i="6"/>
  <c r="R54" i="6"/>
  <c r="R58" i="6"/>
  <c r="R62" i="6"/>
  <c r="R66" i="6"/>
  <c r="R70" i="6"/>
  <c r="R74" i="6"/>
  <c r="R78" i="6"/>
  <c r="R82" i="6"/>
  <c r="R86" i="6"/>
  <c r="R90" i="6"/>
  <c r="R94" i="6"/>
  <c r="R98" i="6"/>
  <c r="R102" i="6"/>
  <c r="R106" i="6"/>
  <c r="R110" i="6"/>
  <c r="R11" i="6"/>
  <c r="R15" i="6"/>
  <c r="R19" i="6"/>
  <c r="R23" i="6"/>
  <c r="R27" i="6"/>
  <c r="R31" i="6"/>
  <c r="R35" i="6"/>
  <c r="R39" i="6"/>
  <c r="R43" i="6"/>
  <c r="R47" i="6"/>
  <c r="R51" i="6"/>
  <c r="R55" i="6"/>
  <c r="R59" i="6"/>
  <c r="R63" i="6"/>
  <c r="R67" i="6"/>
  <c r="R71" i="6"/>
  <c r="R75" i="6"/>
  <c r="R79" i="6"/>
  <c r="R83" i="6"/>
  <c r="R87" i="6"/>
  <c r="R91" i="6"/>
  <c r="R95" i="6"/>
  <c r="R99" i="6"/>
  <c r="R103" i="6"/>
  <c r="R107" i="6"/>
  <c r="S7" i="6"/>
  <c r="S8" i="6"/>
  <c r="S12" i="6"/>
  <c r="S16" i="6"/>
  <c r="S20" i="6"/>
  <c r="S24" i="6"/>
  <c r="S28" i="6"/>
  <c r="S32" i="6"/>
  <c r="S36" i="6"/>
  <c r="S40" i="6"/>
  <c r="S44" i="6"/>
  <c r="S48" i="6"/>
  <c r="S52" i="6"/>
  <c r="S56" i="6"/>
  <c r="S60" i="6"/>
  <c r="S64" i="6"/>
  <c r="S68" i="6"/>
  <c r="S72" i="6"/>
  <c r="S76" i="6"/>
  <c r="S80" i="6"/>
  <c r="S84" i="6"/>
  <c r="S88" i="6"/>
  <c r="S92" i="6"/>
  <c r="S96" i="6"/>
  <c r="S100" i="6"/>
  <c r="S104" i="6"/>
  <c r="S108" i="6"/>
  <c r="S9" i="6"/>
  <c r="S13" i="6"/>
  <c r="S17" i="6"/>
  <c r="S21" i="6"/>
  <c r="S25" i="6"/>
  <c r="S29" i="6"/>
  <c r="S33" i="6"/>
  <c r="S37" i="6"/>
  <c r="S41" i="6"/>
  <c r="S45" i="6"/>
  <c r="S49" i="6"/>
  <c r="S53" i="6"/>
  <c r="S57" i="6"/>
  <c r="S61" i="6"/>
  <c r="S65" i="6"/>
  <c r="S69" i="6"/>
  <c r="S73" i="6"/>
  <c r="S77" i="6"/>
  <c r="S81" i="6"/>
  <c r="S85" i="6"/>
  <c r="S89" i="6"/>
  <c r="S93" i="6"/>
  <c r="S97" i="6"/>
  <c r="S101" i="6"/>
  <c r="S105" i="6"/>
  <c r="S109" i="6"/>
  <c r="S10" i="6"/>
  <c r="S14" i="6"/>
  <c r="S18" i="6"/>
  <c r="S22" i="6"/>
  <c r="S26" i="6"/>
  <c r="S30" i="6"/>
  <c r="S34" i="6"/>
  <c r="S38" i="6"/>
  <c r="S42" i="6"/>
  <c r="S46" i="6"/>
  <c r="S50" i="6"/>
  <c r="S54" i="6"/>
  <c r="S58" i="6"/>
  <c r="S62" i="6"/>
  <c r="S66" i="6"/>
  <c r="S70" i="6"/>
  <c r="S74" i="6"/>
  <c r="S78" i="6"/>
  <c r="S82" i="6"/>
  <c r="S86" i="6"/>
  <c r="S90" i="6"/>
  <c r="S94" i="6"/>
  <c r="S98" i="6"/>
  <c r="S102" i="6"/>
  <c r="S106" i="6"/>
  <c r="S110" i="6"/>
  <c r="S11" i="6"/>
  <c r="S15" i="6"/>
  <c r="S19" i="6"/>
  <c r="S23" i="6"/>
  <c r="S27" i="6"/>
  <c r="S31" i="6"/>
  <c r="S35" i="6"/>
  <c r="S39" i="6"/>
  <c r="S43" i="6"/>
  <c r="S47" i="6"/>
  <c r="S51" i="6"/>
  <c r="S55" i="6"/>
  <c r="S59" i="6"/>
  <c r="S63" i="6"/>
  <c r="S67" i="6"/>
  <c r="S71" i="6"/>
  <c r="S75" i="6"/>
  <c r="S79" i="6"/>
  <c r="S83" i="6"/>
  <c r="S87" i="6"/>
  <c r="S91" i="6"/>
  <c r="S95" i="6"/>
  <c r="S99" i="6"/>
  <c r="S103" i="6"/>
  <c r="S107" i="6"/>
  <c r="T7" i="6"/>
  <c r="T12" i="6"/>
  <c r="T36" i="6"/>
  <c r="T52" i="6"/>
  <c r="T60" i="6"/>
  <c r="T68" i="6"/>
  <c r="T76" i="6"/>
  <c r="T84" i="6"/>
  <c r="T92" i="6"/>
  <c r="T100" i="6"/>
  <c r="T9" i="6"/>
  <c r="T13" i="6"/>
  <c r="T17" i="6"/>
  <c r="T21" i="6"/>
  <c r="T25" i="6"/>
  <c r="T29" i="6"/>
  <c r="T33" i="6"/>
  <c r="T37" i="6"/>
  <c r="T41" i="6"/>
  <c r="T45" i="6"/>
  <c r="T49" i="6"/>
  <c r="T53" i="6"/>
  <c r="T57" i="6"/>
  <c r="T61" i="6"/>
  <c r="T65" i="6"/>
  <c r="T69" i="6"/>
  <c r="T73" i="6"/>
  <c r="T77" i="6"/>
  <c r="T81" i="6"/>
  <c r="T85" i="6"/>
  <c r="T89" i="6"/>
  <c r="T93" i="6"/>
  <c r="T97" i="6"/>
  <c r="T101" i="6"/>
  <c r="T105" i="6"/>
  <c r="T109" i="6"/>
  <c r="T10" i="6"/>
  <c r="T14" i="6"/>
  <c r="T18" i="6"/>
  <c r="T22" i="6"/>
  <c r="T26" i="6"/>
  <c r="T30" i="6"/>
  <c r="T34" i="6"/>
  <c r="T38" i="6"/>
  <c r="T42" i="6"/>
  <c r="T46" i="6"/>
  <c r="T50" i="6"/>
  <c r="T54" i="6"/>
  <c r="T58" i="6"/>
  <c r="T62" i="6"/>
  <c r="T66" i="6"/>
  <c r="T70" i="6"/>
  <c r="T74" i="6"/>
  <c r="T78" i="6"/>
  <c r="T82" i="6"/>
  <c r="T86" i="6"/>
  <c r="T90" i="6"/>
  <c r="T94" i="6"/>
  <c r="T98" i="6"/>
  <c r="T102" i="6"/>
  <c r="T106" i="6"/>
  <c r="T110" i="6"/>
  <c r="T11" i="6"/>
  <c r="T15" i="6"/>
  <c r="T19" i="6"/>
  <c r="T23" i="6"/>
  <c r="T27" i="6"/>
  <c r="T31" i="6"/>
  <c r="T35" i="6"/>
  <c r="T39" i="6"/>
  <c r="T43" i="6"/>
  <c r="T47" i="6"/>
  <c r="T51" i="6"/>
  <c r="T55" i="6"/>
  <c r="T59" i="6"/>
  <c r="T63" i="6"/>
  <c r="T67" i="6"/>
  <c r="T71" i="6"/>
  <c r="T75" i="6"/>
  <c r="T79" i="6"/>
  <c r="T83" i="6"/>
  <c r="T87" i="6"/>
  <c r="T91" i="6"/>
  <c r="T95" i="6"/>
  <c r="T99" i="6"/>
  <c r="T103" i="6"/>
  <c r="T107" i="6"/>
  <c r="T8" i="6"/>
  <c r="T16" i="6"/>
  <c r="T20" i="6"/>
  <c r="T24" i="6"/>
  <c r="T28" i="6"/>
  <c r="T32" i="6"/>
  <c r="T40" i="6"/>
  <c r="T44" i="6"/>
  <c r="T48" i="6"/>
  <c r="T56" i="6"/>
  <c r="T64" i="6"/>
  <c r="T72" i="6"/>
  <c r="T80" i="6"/>
  <c r="T88" i="6"/>
  <c r="T96" i="6"/>
  <c r="T104" i="6"/>
  <c r="T108" i="6"/>
  <c r="U7" i="6"/>
  <c r="U8" i="6"/>
  <c r="U12" i="6"/>
  <c r="U16" i="6"/>
  <c r="U20" i="6"/>
  <c r="U24" i="6"/>
  <c r="U28" i="6"/>
  <c r="U32" i="6"/>
  <c r="U36" i="6"/>
  <c r="U40" i="6"/>
  <c r="U44" i="6"/>
  <c r="U48" i="6"/>
  <c r="U52" i="6"/>
  <c r="U56" i="6"/>
  <c r="U60" i="6"/>
  <c r="U64" i="6"/>
  <c r="U68" i="6"/>
  <c r="U72" i="6"/>
  <c r="U76" i="6"/>
  <c r="U80" i="6"/>
  <c r="U84" i="6"/>
  <c r="U88" i="6"/>
  <c r="U92" i="6"/>
  <c r="U96" i="6"/>
  <c r="U100" i="6"/>
  <c r="U104" i="6"/>
  <c r="U108" i="6"/>
  <c r="U9" i="6"/>
  <c r="U13" i="6"/>
  <c r="U17" i="6"/>
  <c r="U21" i="6"/>
  <c r="U25" i="6"/>
  <c r="U29" i="6"/>
  <c r="U33" i="6"/>
  <c r="U37" i="6"/>
  <c r="U41" i="6"/>
  <c r="U45" i="6"/>
  <c r="U49" i="6"/>
  <c r="U53" i="6"/>
  <c r="U57" i="6"/>
  <c r="U61" i="6"/>
  <c r="U65" i="6"/>
  <c r="U69" i="6"/>
  <c r="U73" i="6"/>
  <c r="U77" i="6"/>
  <c r="U81" i="6"/>
  <c r="U85" i="6"/>
  <c r="U89" i="6"/>
  <c r="U93" i="6"/>
  <c r="U97" i="6"/>
  <c r="U101" i="6"/>
  <c r="U105" i="6"/>
  <c r="U109" i="6"/>
  <c r="U10" i="6"/>
  <c r="U14" i="6"/>
  <c r="U18" i="6"/>
  <c r="U22" i="6"/>
  <c r="U26" i="6"/>
  <c r="U30" i="6"/>
  <c r="U34" i="6"/>
  <c r="U38" i="6"/>
  <c r="U42" i="6"/>
  <c r="U46" i="6"/>
  <c r="U50" i="6"/>
  <c r="U54" i="6"/>
  <c r="U58" i="6"/>
  <c r="U62" i="6"/>
  <c r="U66" i="6"/>
  <c r="U70" i="6"/>
  <c r="U74" i="6"/>
  <c r="U78" i="6"/>
  <c r="U82" i="6"/>
  <c r="U86" i="6"/>
  <c r="U90" i="6"/>
  <c r="U94" i="6"/>
  <c r="U98" i="6"/>
  <c r="U102" i="6"/>
  <c r="U106" i="6"/>
  <c r="U110" i="6"/>
  <c r="U11" i="6"/>
  <c r="U15" i="6"/>
  <c r="U19" i="6"/>
  <c r="U23" i="6"/>
  <c r="U27" i="6"/>
  <c r="U31" i="6"/>
  <c r="U35" i="6"/>
  <c r="U39" i="6"/>
  <c r="U43" i="6"/>
  <c r="U47" i="6"/>
  <c r="U51" i="6"/>
  <c r="U55" i="6"/>
  <c r="U59" i="6"/>
  <c r="U63" i="6"/>
  <c r="U67" i="6"/>
  <c r="U71" i="6"/>
  <c r="U75" i="6"/>
  <c r="U79" i="6"/>
  <c r="U83" i="6"/>
  <c r="U87" i="6"/>
  <c r="U91" i="6"/>
  <c r="U95" i="6"/>
  <c r="U99" i="6"/>
  <c r="U103" i="6"/>
  <c r="U107" i="6"/>
  <c r="V7" i="6"/>
  <c r="V76" i="6"/>
  <c r="V89" i="6"/>
  <c r="V109" i="6"/>
  <c r="V9" i="6"/>
  <c r="V13" i="6"/>
  <c r="V17" i="6"/>
  <c r="V21" i="6"/>
  <c r="V25" i="6"/>
  <c r="V29" i="6"/>
  <c r="V33" i="6"/>
  <c r="V37" i="6"/>
  <c r="V41" i="6"/>
  <c r="V45" i="6"/>
  <c r="V49" i="6"/>
  <c r="V53" i="6"/>
  <c r="V57" i="6"/>
  <c r="V61" i="6"/>
  <c r="V65" i="6"/>
  <c r="V69" i="6"/>
  <c r="V73" i="6"/>
  <c r="V77" i="6"/>
  <c r="V81" i="6"/>
  <c r="V85" i="6"/>
  <c r="V93" i="6"/>
  <c r="V97" i="6"/>
  <c r="V101" i="6"/>
  <c r="V105" i="6"/>
  <c r="V10" i="6"/>
  <c r="V14" i="6"/>
  <c r="V18" i="6"/>
  <c r="V22" i="6"/>
  <c r="V26" i="6"/>
  <c r="V30" i="6"/>
  <c r="V34" i="6"/>
  <c r="V38" i="6"/>
  <c r="V42" i="6"/>
  <c r="V46" i="6"/>
  <c r="V50" i="6"/>
  <c r="V54" i="6"/>
  <c r="V58" i="6"/>
  <c r="V62" i="6"/>
  <c r="V66" i="6"/>
  <c r="V70" i="6"/>
  <c r="V74" i="6"/>
  <c r="V78" i="6"/>
  <c r="V82" i="6"/>
  <c r="V86" i="6"/>
  <c r="V90" i="6"/>
  <c r="V94" i="6"/>
  <c r="V98" i="6"/>
  <c r="V102" i="6"/>
  <c r="V106" i="6"/>
  <c r="V110" i="6"/>
  <c r="V11" i="6"/>
  <c r="V15" i="6"/>
  <c r="V19" i="6"/>
  <c r="V23" i="6"/>
  <c r="V27" i="6"/>
  <c r="V31" i="6"/>
  <c r="V35" i="6"/>
  <c r="V39" i="6"/>
  <c r="V43" i="6"/>
  <c r="V47" i="6"/>
  <c r="V51" i="6"/>
  <c r="V55" i="6"/>
  <c r="V59" i="6"/>
  <c r="V63" i="6"/>
  <c r="V67" i="6"/>
  <c r="V71" i="6"/>
  <c r="V75" i="6"/>
  <c r="V79" i="6"/>
  <c r="V83" i="6"/>
  <c r="V87" i="6"/>
  <c r="V91" i="6"/>
  <c r="V95" i="6"/>
  <c r="V99" i="6"/>
  <c r="V103" i="6"/>
  <c r="V107" i="6"/>
  <c r="V8" i="6"/>
  <c r="V12" i="6"/>
  <c r="V16" i="6"/>
  <c r="V20" i="6"/>
  <c r="V24" i="6"/>
  <c r="V28" i="6"/>
  <c r="V32" i="6"/>
  <c r="V36" i="6"/>
  <c r="V40" i="6"/>
  <c r="V44" i="6"/>
  <c r="V48" i="6"/>
  <c r="V52" i="6"/>
  <c r="V56" i="6"/>
  <c r="V60" i="6"/>
  <c r="V64" i="6"/>
  <c r="V68" i="6"/>
  <c r="V72" i="6"/>
  <c r="V80" i="6"/>
  <c r="V84" i="6"/>
  <c r="V88" i="6"/>
  <c r="V92" i="6"/>
  <c r="V96" i="6"/>
  <c r="V100" i="6"/>
  <c r="V104" i="6"/>
  <c r="V108" i="6"/>
  <c r="W7" i="6"/>
  <c r="W8" i="6"/>
  <c r="W12" i="6"/>
  <c r="W16" i="6"/>
  <c r="W20" i="6"/>
  <c r="W24" i="6"/>
  <c r="W28" i="6"/>
  <c r="W32" i="6"/>
  <c r="W36" i="6"/>
  <c r="W40" i="6"/>
  <c r="W44" i="6"/>
  <c r="W48" i="6"/>
  <c r="W52" i="6"/>
  <c r="W56" i="6"/>
  <c r="W60" i="6"/>
  <c r="W64" i="6"/>
  <c r="W68" i="6"/>
  <c r="W72" i="6"/>
  <c r="W76" i="6"/>
  <c r="W80" i="6"/>
  <c r="W84" i="6"/>
  <c r="W88" i="6"/>
  <c r="W92" i="6"/>
  <c r="W96" i="6"/>
  <c r="W100" i="6"/>
  <c r="W104" i="6"/>
  <c r="W108" i="6"/>
  <c r="W10" i="6"/>
  <c r="W14" i="6"/>
  <c r="W18" i="6"/>
  <c r="W22" i="6"/>
  <c r="W26" i="6"/>
  <c r="W30" i="6"/>
  <c r="W34" i="6"/>
  <c r="W38" i="6"/>
  <c r="W42" i="6"/>
  <c r="W46" i="6"/>
  <c r="W50" i="6"/>
  <c r="W54" i="6"/>
  <c r="W58" i="6"/>
  <c r="W62" i="6"/>
  <c r="W66" i="6"/>
  <c r="W70" i="6"/>
  <c r="W74" i="6"/>
  <c r="W78" i="6"/>
  <c r="W82" i="6"/>
  <c r="W86" i="6"/>
  <c r="W90" i="6"/>
  <c r="W94" i="6"/>
  <c r="W98" i="6"/>
  <c r="W102" i="6"/>
  <c r="W106" i="6"/>
  <c r="W110" i="6"/>
  <c r="W11" i="6"/>
  <c r="W15" i="6"/>
  <c r="W19" i="6"/>
  <c r="W23" i="6"/>
  <c r="W27" i="6"/>
  <c r="W31" i="6"/>
  <c r="W35" i="6"/>
  <c r="W39" i="6"/>
  <c r="W43" i="6"/>
  <c r="W47" i="6"/>
  <c r="W51" i="6"/>
  <c r="W55" i="6"/>
  <c r="W59" i="6"/>
  <c r="W63" i="6"/>
  <c r="W67" i="6"/>
  <c r="W71" i="6"/>
  <c r="W75" i="6"/>
  <c r="W79" i="6"/>
  <c r="W83" i="6"/>
  <c r="W87" i="6"/>
  <c r="W91" i="6"/>
  <c r="W95" i="6"/>
  <c r="W99" i="6"/>
  <c r="W103" i="6"/>
  <c r="W107" i="6"/>
  <c r="W9" i="6"/>
  <c r="W13" i="6"/>
  <c r="W17" i="6"/>
  <c r="W21" i="6"/>
  <c r="W25" i="6"/>
  <c r="W29" i="6"/>
  <c r="W33" i="6"/>
  <c r="W37" i="6"/>
  <c r="W41" i="6"/>
  <c r="W45" i="6"/>
  <c r="W49" i="6"/>
  <c r="W53" i="6"/>
  <c r="W57" i="6"/>
  <c r="W61" i="6"/>
  <c r="W65" i="6"/>
  <c r="W69" i="6"/>
  <c r="W73" i="6"/>
  <c r="W77" i="6"/>
  <c r="W81" i="6"/>
  <c r="W85" i="6"/>
  <c r="W89" i="6"/>
  <c r="W93" i="6"/>
  <c r="W97" i="6"/>
  <c r="W101" i="6"/>
  <c r="W105" i="6"/>
  <c r="W109" i="6"/>
  <c r="X7" i="6"/>
  <c r="X8" i="6"/>
  <c r="X12" i="6"/>
  <c r="X16" i="6"/>
  <c r="X20" i="6"/>
  <c r="X24" i="6"/>
  <c r="X28" i="6"/>
  <c r="X32" i="6"/>
  <c r="X36" i="6"/>
  <c r="X40" i="6"/>
  <c r="X44" i="6"/>
  <c r="X48" i="6"/>
  <c r="X52" i="6"/>
  <c r="X56" i="6"/>
  <c r="X60" i="6"/>
  <c r="X64" i="6"/>
  <c r="X68" i="6"/>
  <c r="X72" i="6"/>
  <c r="X76" i="6"/>
  <c r="X80" i="6"/>
  <c r="X84" i="6"/>
  <c r="X88" i="6"/>
  <c r="X92" i="6"/>
  <c r="X96" i="6"/>
  <c r="X100" i="6"/>
  <c r="X104" i="6"/>
  <c r="X108" i="6"/>
  <c r="X9" i="6"/>
  <c r="X13" i="6"/>
  <c r="X17" i="6"/>
  <c r="X21" i="6"/>
  <c r="X25" i="6"/>
  <c r="X29" i="6"/>
  <c r="X33" i="6"/>
  <c r="X37" i="6"/>
  <c r="X41" i="6"/>
  <c r="X45" i="6"/>
  <c r="X49" i="6"/>
  <c r="X53" i="6"/>
  <c r="X57" i="6"/>
  <c r="X61" i="6"/>
  <c r="X65" i="6"/>
  <c r="X69" i="6"/>
  <c r="X73" i="6"/>
  <c r="X77" i="6"/>
  <c r="X81" i="6"/>
  <c r="X85" i="6"/>
  <c r="X89" i="6"/>
  <c r="X93" i="6"/>
  <c r="X97" i="6"/>
  <c r="X101" i="6"/>
  <c r="X105" i="6"/>
  <c r="X109" i="6"/>
  <c r="X10" i="6"/>
  <c r="X14" i="6"/>
  <c r="X18" i="6"/>
  <c r="X22" i="6"/>
  <c r="X26" i="6"/>
  <c r="X30" i="6"/>
  <c r="X34" i="6"/>
  <c r="X38" i="6"/>
  <c r="X42" i="6"/>
  <c r="X46" i="6"/>
  <c r="X50" i="6"/>
  <c r="X54" i="6"/>
  <c r="X58" i="6"/>
  <c r="X62" i="6"/>
  <c r="X66" i="6"/>
  <c r="X70" i="6"/>
  <c r="X74" i="6"/>
  <c r="X78" i="6"/>
  <c r="X82" i="6"/>
  <c r="X86" i="6"/>
  <c r="X90" i="6"/>
  <c r="X94" i="6"/>
  <c r="X98" i="6"/>
  <c r="X102" i="6"/>
  <c r="X106" i="6"/>
  <c r="X110" i="6"/>
  <c r="X11" i="6"/>
  <c r="X15" i="6"/>
  <c r="X19" i="6"/>
  <c r="X23" i="6"/>
  <c r="X27" i="6"/>
  <c r="X31" i="6"/>
  <c r="X35" i="6"/>
  <c r="X39" i="6"/>
  <c r="X43" i="6"/>
  <c r="X47" i="6"/>
  <c r="X51" i="6"/>
  <c r="X55" i="6"/>
  <c r="X59" i="6"/>
  <c r="X63" i="6"/>
  <c r="X67" i="6"/>
  <c r="X71" i="6"/>
  <c r="X75" i="6"/>
  <c r="X79" i="6"/>
  <c r="X83" i="6"/>
  <c r="X87" i="6"/>
  <c r="X91" i="6"/>
  <c r="X95" i="6"/>
  <c r="X99" i="6"/>
  <c r="X103" i="6"/>
  <c r="X107" i="6"/>
  <c r="Y7" i="6"/>
  <c r="Y8" i="6"/>
  <c r="Y12" i="6"/>
  <c r="Y16" i="6"/>
  <c r="Y20" i="6"/>
  <c r="Y24" i="6"/>
  <c r="Y28" i="6"/>
  <c r="Y32" i="6"/>
  <c r="Y36" i="6"/>
  <c r="Y40" i="6"/>
  <c r="Y44" i="6"/>
  <c r="Y48" i="6"/>
  <c r="Y52" i="6"/>
  <c r="Y56" i="6"/>
  <c r="Y60" i="6"/>
  <c r="Y64" i="6"/>
  <c r="Y68" i="6"/>
  <c r="Y72" i="6"/>
  <c r="Y76" i="6"/>
  <c r="Y80" i="6"/>
  <c r="Y84" i="6"/>
  <c r="Y92" i="6"/>
  <c r="Y96" i="6"/>
  <c r="Y100" i="6"/>
  <c r="Y104" i="6"/>
  <c r="Y108" i="6"/>
  <c r="Y9" i="6"/>
  <c r="Y13" i="6"/>
  <c r="Y17" i="6"/>
  <c r="Y21" i="6"/>
  <c r="Y25" i="6"/>
  <c r="Y29" i="6"/>
  <c r="Y33" i="6"/>
  <c r="Y37" i="6"/>
  <c r="Y41" i="6"/>
  <c r="Y45" i="6"/>
  <c r="Y49" i="6"/>
  <c r="Y53" i="6"/>
  <c r="Y57" i="6"/>
  <c r="Y61" i="6"/>
  <c r="Y65" i="6"/>
  <c r="Y69" i="6"/>
  <c r="Y73" i="6"/>
  <c r="Y77" i="6"/>
  <c r="Y81" i="6"/>
  <c r="Y85" i="6"/>
  <c r="Y89" i="6"/>
  <c r="Y93" i="6"/>
  <c r="Y97" i="6"/>
  <c r="Y101" i="6"/>
  <c r="Y105" i="6"/>
  <c r="Y109" i="6"/>
  <c r="Y10" i="6"/>
  <c r="Y14" i="6"/>
  <c r="Y18" i="6"/>
  <c r="Y22" i="6"/>
  <c r="Y26" i="6"/>
  <c r="Y30" i="6"/>
  <c r="Y34" i="6"/>
  <c r="Y38" i="6"/>
  <c r="Y42" i="6"/>
  <c r="Y46" i="6"/>
  <c r="Y50" i="6"/>
  <c r="Y54" i="6"/>
  <c r="Y58" i="6"/>
  <c r="Y62" i="6"/>
  <c r="Y66" i="6"/>
  <c r="Y70" i="6"/>
  <c r="Y74" i="6"/>
  <c r="Y78" i="6"/>
  <c r="Y82" i="6"/>
  <c r="Y86" i="6"/>
  <c r="Y90" i="6"/>
  <c r="Y94" i="6"/>
  <c r="Y98" i="6"/>
  <c r="Y102" i="6"/>
  <c r="Y106" i="6"/>
  <c r="Y110" i="6"/>
  <c r="Y11" i="6"/>
  <c r="Y15" i="6"/>
  <c r="Y19" i="6"/>
  <c r="Y23" i="6"/>
  <c r="Y27" i="6"/>
  <c r="Y31" i="6"/>
  <c r="Y35" i="6"/>
  <c r="Y39" i="6"/>
  <c r="Y43" i="6"/>
  <c r="Y47" i="6"/>
  <c r="Y51" i="6"/>
  <c r="Y55" i="6"/>
  <c r="Y59" i="6"/>
  <c r="Y63" i="6"/>
  <c r="Y67" i="6"/>
  <c r="Y71" i="6"/>
  <c r="Y75" i="6"/>
  <c r="Y79" i="6"/>
  <c r="Y83" i="6"/>
  <c r="Y87" i="6"/>
  <c r="Y91" i="6"/>
  <c r="Y95" i="6"/>
  <c r="Y99" i="6"/>
  <c r="Y103" i="6"/>
  <c r="Y107" i="6"/>
  <c r="Y88" i="6"/>
  <c r="Z7" i="6"/>
  <c r="Z8" i="6"/>
  <c r="Z12" i="6"/>
  <c r="Z16" i="6"/>
  <c r="Z20" i="6"/>
  <c r="Z24" i="6"/>
  <c r="Z28" i="6"/>
  <c r="Z32" i="6"/>
  <c r="Z36" i="6"/>
  <c r="Z40" i="6"/>
  <c r="Z44" i="6"/>
  <c r="Z48" i="6"/>
  <c r="Z52" i="6"/>
  <c r="Z56" i="6"/>
  <c r="Z60" i="6"/>
  <c r="Z64" i="6"/>
  <c r="Z68" i="6"/>
  <c r="Z72" i="6"/>
  <c r="Z76" i="6"/>
  <c r="Z80" i="6"/>
  <c r="Z84" i="6"/>
  <c r="Z88" i="6"/>
  <c r="Z92" i="6"/>
  <c r="Z96" i="6"/>
  <c r="Z100" i="6"/>
  <c r="Z104" i="6"/>
  <c r="Z108" i="6"/>
  <c r="Z9" i="6"/>
  <c r="Z13" i="6"/>
  <c r="Z17" i="6"/>
  <c r="Z21" i="6"/>
  <c r="Z25" i="6"/>
  <c r="Z29" i="6"/>
  <c r="Z33" i="6"/>
  <c r="Z37" i="6"/>
  <c r="Z41" i="6"/>
  <c r="Z45" i="6"/>
  <c r="Z49" i="6"/>
  <c r="Z53" i="6"/>
  <c r="Z57" i="6"/>
  <c r="Z61" i="6"/>
  <c r="Z65" i="6"/>
  <c r="Z69" i="6"/>
  <c r="Z73" i="6"/>
  <c r="Z77" i="6"/>
  <c r="Z81" i="6"/>
  <c r="Z85" i="6"/>
  <c r="Z89" i="6"/>
  <c r="Z93" i="6"/>
  <c r="Z97" i="6"/>
  <c r="Z101" i="6"/>
  <c r="Z105" i="6"/>
  <c r="Z109" i="6"/>
  <c r="Z10" i="6"/>
  <c r="Z14" i="6"/>
  <c r="Z18" i="6"/>
  <c r="Z22" i="6"/>
  <c r="Z26" i="6"/>
  <c r="Z30" i="6"/>
  <c r="Z34" i="6"/>
  <c r="Z38" i="6"/>
  <c r="Z42" i="6"/>
  <c r="Z46" i="6"/>
  <c r="Z50" i="6"/>
  <c r="Z54" i="6"/>
  <c r="Z58" i="6"/>
  <c r="Z62" i="6"/>
  <c r="Z66" i="6"/>
  <c r="Z70" i="6"/>
  <c r="Z74" i="6"/>
  <c r="Z78" i="6"/>
  <c r="Z82" i="6"/>
  <c r="Z86" i="6"/>
  <c r="Z90" i="6"/>
  <c r="Z94" i="6"/>
  <c r="Z98" i="6"/>
  <c r="Z102" i="6"/>
  <c r="Z106" i="6"/>
  <c r="Z110" i="6"/>
  <c r="Z11" i="6"/>
  <c r="Z15" i="6"/>
  <c r="Z19" i="6"/>
  <c r="Z23" i="6"/>
  <c r="Z27" i="6"/>
  <c r="Z31" i="6"/>
  <c r="Z35" i="6"/>
  <c r="Z39" i="6"/>
  <c r="Z43" i="6"/>
  <c r="Z47" i="6"/>
  <c r="Z51" i="6"/>
  <c r="Z55" i="6"/>
  <c r="Z59" i="6"/>
  <c r="Z63" i="6"/>
  <c r="Z67" i="6"/>
  <c r="Z71" i="6"/>
  <c r="Z75" i="6"/>
  <c r="Z79" i="6"/>
  <c r="Z83" i="6"/>
  <c r="Z87" i="6"/>
  <c r="Z91" i="6"/>
  <c r="Z95" i="6"/>
  <c r="Z99" i="6"/>
  <c r="Z103" i="6"/>
  <c r="Z107" i="6"/>
  <c r="AA7" i="6"/>
  <c r="AA8" i="6"/>
  <c r="AA12" i="6"/>
  <c r="AA16" i="6"/>
  <c r="AA20" i="6"/>
  <c r="AA24" i="6"/>
  <c r="AA28" i="6"/>
  <c r="AA32" i="6"/>
  <c r="AA36" i="6"/>
  <c r="AA40" i="6"/>
  <c r="AA44" i="6"/>
  <c r="AA48" i="6"/>
  <c r="AA52" i="6"/>
  <c r="AA56" i="6"/>
  <c r="AA60" i="6"/>
  <c r="AA64" i="6"/>
  <c r="AA68" i="6"/>
  <c r="AA72" i="6"/>
  <c r="AA76" i="6"/>
  <c r="AA80" i="6"/>
  <c r="AA84" i="6"/>
  <c r="AA88" i="6"/>
  <c r="AA92" i="6"/>
  <c r="AA96" i="6"/>
  <c r="AA100" i="6"/>
  <c r="AA104" i="6"/>
  <c r="AA108" i="6"/>
  <c r="AA9" i="6"/>
  <c r="AA13" i="6"/>
  <c r="AA17" i="6"/>
  <c r="AA21" i="6"/>
  <c r="AA25" i="6"/>
  <c r="AA29" i="6"/>
  <c r="AA33" i="6"/>
  <c r="AA37" i="6"/>
  <c r="AA41" i="6"/>
  <c r="AA45" i="6"/>
  <c r="AA49" i="6"/>
  <c r="AA53" i="6"/>
  <c r="AA57" i="6"/>
  <c r="AA61" i="6"/>
  <c r="AA65" i="6"/>
  <c r="AA69" i="6"/>
  <c r="AA73" i="6"/>
  <c r="AA77" i="6"/>
  <c r="AA81" i="6"/>
  <c r="AA85" i="6"/>
  <c r="AA89" i="6"/>
  <c r="AA93" i="6"/>
  <c r="AA97" i="6"/>
  <c r="AA101" i="6"/>
  <c r="AA105" i="6"/>
  <c r="AA109" i="6"/>
  <c r="AA10" i="6"/>
  <c r="AA14" i="6"/>
  <c r="AA18" i="6"/>
  <c r="AA22" i="6"/>
  <c r="AA26" i="6"/>
  <c r="AA30" i="6"/>
  <c r="AA34" i="6"/>
  <c r="AA38" i="6"/>
  <c r="AA42" i="6"/>
  <c r="AA46" i="6"/>
  <c r="AA50" i="6"/>
  <c r="AA54" i="6"/>
  <c r="AA58" i="6"/>
  <c r="AA62" i="6"/>
  <c r="AA66" i="6"/>
  <c r="AA70" i="6"/>
  <c r="AA74" i="6"/>
  <c r="AA78" i="6"/>
  <c r="AA82" i="6"/>
  <c r="AA86" i="6"/>
  <c r="AA90" i="6"/>
  <c r="AA94" i="6"/>
  <c r="AA98" i="6"/>
  <c r="AA102" i="6"/>
  <c r="AA106" i="6"/>
  <c r="AA110" i="6"/>
  <c r="AA11" i="6"/>
  <c r="AA15" i="6"/>
  <c r="AA19" i="6"/>
  <c r="AA23" i="6"/>
  <c r="AA27" i="6"/>
  <c r="AA31" i="6"/>
  <c r="AA35" i="6"/>
  <c r="AA39" i="6"/>
  <c r="AA43" i="6"/>
  <c r="AA47" i="6"/>
  <c r="AA51" i="6"/>
  <c r="AA55" i="6"/>
  <c r="AA59" i="6"/>
  <c r="AA63" i="6"/>
  <c r="AA67" i="6"/>
  <c r="AA71" i="6"/>
  <c r="AA75" i="6"/>
  <c r="AA79" i="6"/>
  <c r="AA83" i="6"/>
  <c r="AA87" i="6"/>
  <c r="AA91" i="6"/>
  <c r="AA95" i="6"/>
  <c r="AA99" i="6"/>
  <c r="AA103" i="6"/>
  <c r="AA107" i="6"/>
  <c r="AB7" i="6"/>
  <c r="AB8" i="6"/>
  <c r="AB12" i="6"/>
  <c r="AB16" i="6"/>
  <c r="AB20" i="6"/>
  <c r="AB24" i="6"/>
  <c r="AB28" i="6"/>
  <c r="AB32" i="6"/>
  <c r="AB36" i="6"/>
  <c r="AB40" i="6"/>
  <c r="AB44" i="6"/>
  <c r="AB48" i="6"/>
  <c r="AB52" i="6"/>
  <c r="AB56" i="6"/>
  <c r="AB60" i="6"/>
  <c r="AB64" i="6"/>
  <c r="AB68" i="6"/>
  <c r="AB72" i="6"/>
  <c r="AB76" i="6"/>
  <c r="AB80" i="6"/>
  <c r="AB84" i="6"/>
  <c r="AB88" i="6"/>
  <c r="AB92" i="6"/>
  <c r="AB96" i="6"/>
  <c r="AB100" i="6"/>
  <c r="AB104" i="6"/>
  <c r="AB108" i="6"/>
  <c r="AB9" i="6"/>
  <c r="AB13" i="6"/>
  <c r="AB17" i="6"/>
  <c r="AB21" i="6"/>
  <c r="AB25" i="6"/>
  <c r="AB29" i="6"/>
  <c r="AB33" i="6"/>
  <c r="AB37" i="6"/>
  <c r="AB41" i="6"/>
  <c r="AB45" i="6"/>
  <c r="AB49" i="6"/>
  <c r="AB53" i="6"/>
  <c r="AB57" i="6"/>
  <c r="AB61" i="6"/>
  <c r="AB65" i="6"/>
  <c r="AB69" i="6"/>
  <c r="AB73" i="6"/>
  <c r="AB77" i="6"/>
  <c r="AB81" i="6"/>
  <c r="AB85" i="6"/>
  <c r="AB89" i="6"/>
  <c r="AB93" i="6"/>
  <c r="AB97" i="6"/>
  <c r="AB101" i="6"/>
  <c r="AB105" i="6"/>
  <c r="AB109" i="6"/>
  <c r="AB10" i="6"/>
  <c r="AB14" i="6"/>
  <c r="AB18" i="6"/>
  <c r="AB22" i="6"/>
  <c r="AB26" i="6"/>
  <c r="AB30" i="6"/>
  <c r="AB34" i="6"/>
  <c r="AB38" i="6"/>
  <c r="AB42" i="6"/>
  <c r="AB46" i="6"/>
  <c r="AB50" i="6"/>
  <c r="AB54" i="6"/>
  <c r="AB58" i="6"/>
  <c r="AB62" i="6"/>
  <c r="AB66" i="6"/>
  <c r="AB70" i="6"/>
  <c r="AB74" i="6"/>
  <c r="AB78" i="6"/>
  <c r="AB82" i="6"/>
  <c r="AB86" i="6"/>
  <c r="AB90" i="6"/>
  <c r="AB94" i="6"/>
  <c r="AB98" i="6"/>
  <c r="AB102" i="6"/>
  <c r="AB106" i="6"/>
  <c r="AB110" i="6"/>
  <c r="AB11" i="6"/>
  <c r="AB15" i="6"/>
  <c r="AB19" i="6"/>
  <c r="AB23" i="6"/>
  <c r="AB27" i="6"/>
  <c r="AB31" i="6"/>
  <c r="AB35" i="6"/>
  <c r="AB39" i="6"/>
  <c r="AB43" i="6"/>
  <c r="AB47" i="6"/>
  <c r="AB51" i="6"/>
  <c r="AB55" i="6"/>
  <c r="AB59" i="6"/>
  <c r="AB63" i="6"/>
  <c r="AB67" i="6"/>
  <c r="AB71" i="6"/>
  <c r="AB75" i="6"/>
  <c r="AB79" i="6"/>
  <c r="AB83" i="6"/>
  <c r="AB87" i="6"/>
  <c r="AB91" i="6"/>
  <c r="AB95" i="6"/>
  <c r="AB99" i="6"/>
  <c r="AB103" i="6"/>
  <c r="AB107" i="6"/>
  <c r="AC7" i="6"/>
  <c r="AC8" i="6"/>
  <c r="AC12" i="6"/>
  <c r="AC16" i="6"/>
  <c r="AC20" i="6"/>
  <c r="AC24" i="6"/>
  <c r="AC28" i="6"/>
  <c r="AC32" i="6"/>
  <c r="AC36" i="6"/>
  <c r="AC40" i="6"/>
  <c r="AC44" i="6"/>
  <c r="AC48" i="6"/>
  <c r="AC52" i="6"/>
  <c r="AC56" i="6"/>
  <c r="AC60" i="6"/>
  <c r="AC64" i="6"/>
  <c r="AC68" i="6"/>
  <c r="AC72" i="6"/>
  <c r="AC76" i="6"/>
  <c r="AC80" i="6"/>
  <c r="AC84" i="6"/>
  <c r="AC88" i="6"/>
  <c r="AC92" i="6"/>
  <c r="AC96" i="6"/>
  <c r="AC100" i="6"/>
  <c r="AC104" i="6"/>
  <c r="AC108" i="6"/>
  <c r="AC9" i="6"/>
  <c r="AC13" i="6"/>
  <c r="AC17" i="6"/>
  <c r="AC21" i="6"/>
  <c r="AC25" i="6"/>
  <c r="AC29" i="6"/>
  <c r="AC33" i="6"/>
  <c r="AC37" i="6"/>
  <c r="AC41" i="6"/>
  <c r="AC45" i="6"/>
  <c r="AC49" i="6"/>
  <c r="AC53" i="6"/>
  <c r="AC57" i="6"/>
  <c r="AC61" i="6"/>
  <c r="AC65" i="6"/>
  <c r="AC69" i="6"/>
  <c r="AC73" i="6"/>
  <c r="AC77" i="6"/>
  <c r="AC81" i="6"/>
  <c r="AC85" i="6"/>
  <c r="AC89" i="6"/>
  <c r="AC93" i="6"/>
  <c r="AC97" i="6"/>
  <c r="AC101" i="6"/>
  <c r="AC105" i="6"/>
  <c r="AC109" i="6"/>
  <c r="AC10" i="6"/>
  <c r="AC14" i="6"/>
  <c r="AC18" i="6"/>
  <c r="AC22" i="6"/>
  <c r="AC26" i="6"/>
  <c r="AC30" i="6"/>
  <c r="AC34" i="6"/>
  <c r="AC38" i="6"/>
  <c r="AC42" i="6"/>
  <c r="AC46" i="6"/>
  <c r="AC50" i="6"/>
  <c r="AC54" i="6"/>
  <c r="AC58" i="6"/>
  <c r="AC62" i="6"/>
  <c r="AC66" i="6"/>
  <c r="AC70" i="6"/>
  <c r="AC74" i="6"/>
  <c r="AC78" i="6"/>
  <c r="AC82" i="6"/>
  <c r="AC86" i="6"/>
  <c r="AC90" i="6"/>
  <c r="AC94" i="6"/>
  <c r="AC98" i="6"/>
  <c r="AC102" i="6"/>
  <c r="AC106" i="6"/>
  <c r="AC110" i="6"/>
  <c r="AC11" i="6"/>
  <c r="AC15" i="6"/>
  <c r="AC19" i="6"/>
  <c r="AC23" i="6"/>
  <c r="AC27" i="6"/>
  <c r="AC31" i="6"/>
  <c r="AC35" i="6"/>
  <c r="AC39" i="6"/>
  <c r="AC43" i="6"/>
  <c r="AC47" i="6"/>
  <c r="AC51" i="6"/>
  <c r="AC55" i="6"/>
  <c r="AC59" i="6"/>
  <c r="AC63" i="6"/>
  <c r="AC67" i="6"/>
  <c r="AC71" i="6"/>
  <c r="AC75" i="6"/>
  <c r="AC79" i="6"/>
  <c r="AC83" i="6"/>
  <c r="AC87" i="6"/>
  <c r="AC91" i="6"/>
  <c r="AC95" i="6"/>
  <c r="AC99" i="6"/>
  <c r="AC103" i="6"/>
  <c r="AC107" i="6"/>
  <c r="AD7" i="6"/>
  <c r="AD8" i="6"/>
  <c r="AD12" i="6"/>
  <c r="AD16" i="6"/>
  <c r="AD20" i="6"/>
  <c r="AD24" i="6"/>
  <c r="AD28" i="6"/>
  <c r="AD32" i="6"/>
  <c r="AD36" i="6"/>
  <c r="AD40" i="6"/>
  <c r="AD44" i="6"/>
  <c r="AD48" i="6"/>
  <c r="AD52" i="6"/>
  <c r="AD56" i="6"/>
  <c r="AD60" i="6"/>
  <c r="AD64" i="6"/>
  <c r="AD68" i="6"/>
  <c r="AD72" i="6"/>
  <c r="AD76" i="6"/>
  <c r="AD80" i="6"/>
  <c r="AD84" i="6"/>
  <c r="AD88" i="6"/>
  <c r="AD92" i="6"/>
  <c r="AD96" i="6"/>
  <c r="AD100" i="6"/>
  <c r="AD104" i="6"/>
  <c r="AD108" i="6"/>
  <c r="AD9" i="6"/>
  <c r="AD13" i="6"/>
  <c r="AD17" i="6"/>
  <c r="AD21" i="6"/>
  <c r="AD25" i="6"/>
  <c r="AD29" i="6"/>
  <c r="AD33" i="6"/>
  <c r="AD37" i="6"/>
  <c r="AD41" i="6"/>
  <c r="AD45" i="6"/>
  <c r="AD49" i="6"/>
  <c r="AD53" i="6"/>
  <c r="AD57" i="6"/>
  <c r="AD61" i="6"/>
  <c r="AD65" i="6"/>
  <c r="AD69" i="6"/>
  <c r="AD73" i="6"/>
  <c r="AD77" i="6"/>
  <c r="AD81" i="6"/>
  <c r="AD85" i="6"/>
  <c r="AD89" i="6"/>
  <c r="AD93" i="6"/>
  <c r="AD97" i="6"/>
  <c r="AD101" i="6"/>
  <c r="AD105" i="6"/>
  <c r="AD109" i="6"/>
  <c r="AD10" i="6"/>
  <c r="AD14" i="6"/>
  <c r="AD18" i="6"/>
  <c r="AD22" i="6"/>
  <c r="AD26" i="6"/>
  <c r="AD30" i="6"/>
  <c r="AD34" i="6"/>
  <c r="AD38" i="6"/>
  <c r="AD42" i="6"/>
  <c r="AD46" i="6"/>
  <c r="AD50" i="6"/>
  <c r="AD54" i="6"/>
  <c r="AD58" i="6"/>
  <c r="AD62" i="6"/>
  <c r="AD66" i="6"/>
  <c r="AD70" i="6"/>
  <c r="AD74" i="6"/>
  <c r="AD78" i="6"/>
  <c r="AD82" i="6"/>
  <c r="AD86" i="6"/>
  <c r="AD90" i="6"/>
  <c r="AD94" i="6"/>
  <c r="AD98" i="6"/>
  <c r="AD102" i="6"/>
  <c r="AD106" i="6"/>
  <c r="AD110" i="6"/>
  <c r="AD11" i="6"/>
  <c r="AD15" i="6"/>
  <c r="AD19" i="6"/>
  <c r="AD23" i="6"/>
  <c r="AD27" i="6"/>
  <c r="AD31" i="6"/>
  <c r="AD35" i="6"/>
  <c r="AD39" i="6"/>
  <c r="AD43" i="6"/>
  <c r="AD47" i="6"/>
  <c r="AD51" i="6"/>
  <c r="AD55" i="6"/>
  <c r="AD59" i="6"/>
  <c r="AD63" i="6"/>
  <c r="AD67" i="6"/>
  <c r="AD71" i="6"/>
  <c r="AD75" i="6"/>
  <c r="AD79" i="6"/>
  <c r="AD83" i="6"/>
  <c r="AD87" i="6"/>
  <c r="AD91" i="6"/>
  <c r="AD95" i="6"/>
  <c r="AD99" i="6"/>
  <c r="AD103" i="6"/>
  <c r="AD107" i="6"/>
  <c r="AE7" i="6"/>
  <c r="AE9" i="6"/>
  <c r="AE13" i="6"/>
  <c r="AE17" i="6"/>
  <c r="AE21" i="6"/>
  <c r="AE25" i="6"/>
  <c r="AE29" i="6"/>
  <c r="AE33" i="6"/>
  <c r="AE37" i="6"/>
  <c r="AE41" i="6"/>
  <c r="AE45" i="6"/>
  <c r="AE49" i="6"/>
  <c r="AE53" i="6"/>
  <c r="AE57" i="6"/>
  <c r="AE61" i="6"/>
  <c r="AE65" i="6"/>
  <c r="AE69" i="6"/>
  <c r="AE73" i="6"/>
  <c r="AE77" i="6"/>
  <c r="AE81" i="6"/>
  <c r="AE85" i="6"/>
  <c r="AE89" i="6"/>
  <c r="AE93" i="6"/>
  <c r="AE97" i="6"/>
  <c r="AE101" i="6"/>
  <c r="AE105" i="6"/>
  <c r="AE109" i="6"/>
  <c r="AE10" i="6"/>
  <c r="AE14" i="6"/>
  <c r="AE18" i="6"/>
  <c r="AE22" i="6"/>
  <c r="AE26" i="6"/>
  <c r="AE30" i="6"/>
  <c r="AE34" i="6"/>
  <c r="AE38" i="6"/>
  <c r="AE42" i="6"/>
  <c r="AE46" i="6"/>
  <c r="AE50" i="6"/>
  <c r="AE54" i="6"/>
  <c r="AE58" i="6"/>
  <c r="AE62" i="6"/>
  <c r="AE66" i="6"/>
  <c r="AE70" i="6"/>
  <c r="AE74" i="6"/>
  <c r="AE78" i="6"/>
  <c r="AE82" i="6"/>
  <c r="AE86" i="6"/>
  <c r="AE90" i="6"/>
  <c r="AE94" i="6"/>
  <c r="AE98" i="6"/>
  <c r="AE102" i="6"/>
  <c r="AE106" i="6"/>
  <c r="AE110" i="6"/>
  <c r="AE11" i="6"/>
  <c r="AE15" i="6"/>
  <c r="AE19" i="6"/>
  <c r="AE23" i="6"/>
  <c r="AE27" i="6"/>
  <c r="AE31" i="6"/>
  <c r="AE35" i="6"/>
  <c r="AE39" i="6"/>
  <c r="AE43" i="6"/>
  <c r="AE47" i="6"/>
  <c r="AE51" i="6"/>
  <c r="AE55" i="6"/>
  <c r="AE59" i="6"/>
  <c r="AE63" i="6"/>
  <c r="AE67" i="6"/>
  <c r="AE71" i="6"/>
  <c r="AE75" i="6"/>
  <c r="AE79" i="6"/>
  <c r="AE83" i="6"/>
  <c r="AE87" i="6"/>
  <c r="AE91" i="6"/>
  <c r="AE95" i="6"/>
  <c r="AE99" i="6"/>
  <c r="AE103" i="6"/>
  <c r="AE107" i="6"/>
  <c r="AE8" i="6"/>
  <c r="AE12" i="6"/>
  <c r="AE16" i="6"/>
  <c r="AE20" i="6"/>
  <c r="AE24" i="6"/>
  <c r="AE28" i="6"/>
  <c r="AE32" i="6"/>
  <c r="AE36" i="6"/>
  <c r="AE40" i="6"/>
  <c r="AE44" i="6"/>
  <c r="AE48" i="6"/>
  <c r="AE52" i="6"/>
  <c r="AE56" i="6"/>
  <c r="AE60" i="6"/>
  <c r="AE64" i="6"/>
  <c r="AE68" i="6"/>
  <c r="AE72" i="6"/>
  <c r="AE76" i="6"/>
  <c r="AE80" i="6"/>
  <c r="AE84" i="6"/>
  <c r="AE88" i="6"/>
  <c r="AE92" i="6"/>
  <c r="AE96" i="6"/>
  <c r="AE100" i="6"/>
  <c r="AE104" i="6"/>
  <c r="AE108" i="6"/>
  <c r="AF7" i="6"/>
  <c r="AF8" i="6"/>
  <c r="AF12" i="6"/>
  <c r="AF16" i="6"/>
  <c r="AF20" i="6"/>
  <c r="AF24" i="6"/>
  <c r="AF28" i="6"/>
  <c r="AF32" i="6"/>
  <c r="AF36" i="6"/>
  <c r="AF40" i="6"/>
  <c r="AF44" i="6"/>
  <c r="AF48" i="6"/>
  <c r="AF52" i="6"/>
  <c r="AF56" i="6"/>
  <c r="AF60" i="6"/>
  <c r="AF64" i="6"/>
  <c r="AF68" i="6"/>
  <c r="AF72" i="6"/>
  <c r="AF76" i="6"/>
  <c r="AF80" i="6"/>
  <c r="AF84" i="6"/>
  <c r="AF88" i="6"/>
  <c r="AF92" i="6"/>
  <c r="AF96" i="6"/>
  <c r="AF100" i="6"/>
  <c r="AF104" i="6"/>
  <c r="AF108" i="6"/>
  <c r="AF10" i="6"/>
  <c r="AF14" i="6"/>
  <c r="AF18" i="6"/>
  <c r="AF22" i="6"/>
  <c r="AF26" i="6"/>
  <c r="AF30" i="6"/>
  <c r="AF34" i="6"/>
  <c r="AF38" i="6"/>
  <c r="AF42" i="6"/>
  <c r="AF46" i="6"/>
  <c r="AF50" i="6"/>
  <c r="AF54" i="6"/>
  <c r="AF58" i="6"/>
  <c r="AF62" i="6"/>
  <c r="AF66" i="6"/>
  <c r="AF70" i="6"/>
  <c r="AF74" i="6"/>
  <c r="AF78" i="6"/>
  <c r="AF82" i="6"/>
  <c r="AF86" i="6"/>
  <c r="AF90" i="6"/>
  <c r="AF94" i="6"/>
  <c r="AF98" i="6"/>
  <c r="AF102" i="6"/>
  <c r="AF106" i="6"/>
  <c r="AF110" i="6"/>
  <c r="AF11" i="6"/>
  <c r="AF15" i="6"/>
  <c r="AF19" i="6"/>
  <c r="AF23" i="6"/>
  <c r="AF27" i="6"/>
  <c r="AF31" i="6"/>
  <c r="AF35" i="6"/>
  <c r="AF39" i="6"/>
  <c r="AF43" i="6"/>
  <c r="AF47" i="6"/>
  <c r="AF51" i="6"/>
  <c r="AF55" i="6"/>
  <c r="AF59" i="6"/>
  <c r="AF63" i="6"/>
  <c r="AF67" i="6"/>
  <c r="AF71" i="6"/>
  <c r="AF75" i="6"/>
  <c r="AF79" i="6"/>
  <c r="AF83" i="6"/>
  <c r="AF87" i="6"/>
  <c r="AF91" i="6"/>
  <c r="AF95" i="6"/>
  <c r="AF99" i="6"/>
  <c r="AF103" i="6"/>
  <c r="AF107" i="6"/>
  <c r="AF9" i="6"/>
  <c r="AF13" i="6"/>
  <c r="AF17" i="6"/>
  <c r="AF21" i="6"/>
  <c r="AF25" i="6"/>
  <c r="AF29" i="6"/>
  <c r="AF33" i="6"/>
  <c r="AF37" i="6"/>
  <c r="AF41" i="6"/>
  <c r="AF45" i="6"/>
  <c r="AF49" i="6"/>
  <c r="AF53" i="6"/>
  <c r="AF57" i="6"/>
  <c r="AF61" i="6"/>
  <c r="AF65" i="6"/>
  <c r="AF69" i="6"/>
  <c r="AF73" i="6"/>
  <c r="AF77" i="6"/>
  <c r="AF81" i="6"/>
  <c r="AF85" i="6"/>
  <c r="AF89" i="6"/>
  <c r="AF93" i="6"/>
  <c r="AF97" i="6"/>
  <c r="AF101" i="6"/>
  <c r="AF105" i="6"/>
  <c r="AF109" i="6"/>
  <c r="AG7" i="6"/>
  <c r="AG12" i="6"/>
  <c r="AG48" i="6"/>
  <c r="AG60" i="6"/>
  <c r="AG72" i="6"/>
  <c r="AG80" i="6"/>
  <c r="AG88" i="6"/>
  <c r="AG96" i="6"/>
  <c r="AG108" i="6"/>
  <c r="AG9" i="6"/>
  <c r="AG13" i="6"/>
  <c r="AG17" i="6"/>
  <c r="AG21" i="6"/>
  <c r="AG25" i="6"/>
  <c r="AG29" i="6"/>
  <c r="AG33" i="6"/>
  <c r="AG37" i="6"/>
  <c r="AG41" i="6"/>
  <c r="AG45" i="6"/>
  <c r="AG49" i="6"/>
  <c r="AG53" i="6"/>
  <c r="AG57" i="6"/>
  <c r="AG61" i="6"/>
  <c r="AG65" i="6"/>
  <c r="AG69" i="6"/>
  <c r="AG73" i="6"/>
  <c r="AG77" i="6"/>
  <c r="AG81" i="6"/>
  <c r="AG85" i="6"/>
  <c r="AG89" i="6"/>
  <c r="AG93" i="6"/>
  <c r="AG97" i="6"/>
  <c r="AG101" i="6"/>
  <c r="AG105" i="6"/>
  <c r="AG109" i="6"/>
  <c r="AG10" i="6"/>
  <c r="AG14" i="6"/>
  <c r="AG18" i="6"/>
  <c r="AG22" i="6"/>
  <c r="AG26" i="6"/>
  <c r="AG30" i="6"/>
  <c r="AG34" i="6"/>
  <c r="AG38" i="6"/>
  <c r="AG42" i="6"/>
  <c r="AG46" i="6"/>
  <c r="AG50" i="6"/>
  <c r="AG54" i="6"/>
  <c r="AG58" i="6"/>
  <c r="AG62" i="6"/>
  <c r="AG66" i="6"/>
  <c r="AG70" i="6"/>
  <c r="AG74" i="6"/>
  <c r="AG78" i="6"/>
  <c r="AG82" i="6"/>
  <c r="AG86" i="6"/>
  <c r="AG90" i="6"/>
  <c r="AG94" i="6"/>
  <c r="AG98" i="6"/>
  <c r="AG102" i="6"/>
  <c r="AG106" i="6"/>
  <c r="AG110" i="6"/>
  <c r="AG11" i="6"/>
  <c r="AG15" i="6"/>
  <c r="AG19" i="6"/>
  <c r="AG23" i="6"/>
  <c r="AG27" i="6"/>
  <c r="AG31" i="6"/>
  <c r="AG35" i="6"/>
  <c r="AG39" i="6"/>
  <c r="AG43" i="6"/>
  <c r="AG47" i="6"/>
  <c r="AG51" i="6"/>
  <c r="AG55" i="6"/>
  <c r="AG59" i="6"/>
  <c r="AG63" i="6"/>
  <c r="AG67" i="6"/>
  <c r="AG71" i="6"/>
  <c r="AG75" i="6"/>
  <c r="AG79" i="6"/>
  <c r="AG83" i="6"/>
  <c r="AG87" i="6"/>
  <c r="AG91" i="6"/>
  <c r="AG95" i="6"/>
  <c r="AG99" i="6"/>
  <c r="AG103" i="6"/>
  <c r="AG107" i="6"/>
  <c r="AG8" i="6"/>
  <c r="AG16" i="6"/>
  <c r="AG20" i="6"/>
  <c r="AG24" i="6"/>
  <c r="AG28" i="6"/>
  <c r="AG32" i="6"/>
  <c r="AG36" i="6"/>
  <c r="AG40" i="6"/>
  <c r="AG44" i="6"/>
  <c r="AG52" i="6"/>
  <c r="AG56" i="6"/>
  <c r="AG64" i="6"/>
  <c r="AG68" i="6"/>
  <c r="AG76" i="6"/>
  <c r="AG84" i="6"/>
  <c r="AG92" i="6"/>
  <c r="AG100" i="6"/>
  <c r="AG104" i="6"/>
  <c r="AH7" i="6"/>
  <c r="AH8" i="6"/>
  <c r="AH12" i="6"/>
  <c r="AH16" i="6"/>
  <c r="AH20" i="6"/>
  <c r="AH24" i="6"/>
  <c r="AH28" i="6"/>
  <c r="AH32" i="6"/>
  <c r="AH36" i="6"/>
  <c r="AH40" i="6"/>
  <c r="AH44" i="6"/>
  <c r="AH48" i="6"/>
  <c r="AH52" i="6"/>
  <c r="AH56" i="6"/>
  <c r="AH60" i="6"/>
  <c r="AH64" i="6"/>
  <c r="AH68" i="6"/>
  <c r="AH72" i="6"/>
  <c r="AH76" i="6"/>
  <c r="AH80" i="6"/>
  <c r="AH84" i="6"/>
  <c r="AH88" i="6"/>
  <c r="AH92" i="6"/>
  <c r="AH96" i="6"/>
  <c r="AH100" i="6"/>
  <c r="AH104" i="6"/>
  <c r="AH108" i="6"/>
  <c r="AH9" i="6"/>
  <c r="AH13" i="6"/>
  <c r="AH17" i="6"/>
  <c r="AH21" i="6"/>
  <c r="AH25" i="6"/>
  <c r="AH29" i="6"/>
  <c r="AH33" i="6"/>
  <c r="AH37" i="6"/>
  <c r="AH41" i="6"/>
  <c r="AH45" i="6"/>
  <c r="AH49" i="6"/>
  <c r="AH53" i="6"/>
  <c r="AH57" i="6"/>
  <c r="AH61" i="6"/>
  <c r="AH65" i="6"/>
  <c r="AH69" i="6"/>
  <c r="AH73" i="6"/>
  <c r="AH77" i="6"/>
  <c r="AH81" i="6"/>
  <c r="AH85" i="6"/>
  <c r="AH89" i="6"/>
  <c r="AH93" i="6"/>
  <c r="AH97" i="6"/>
  <c r="AH101" i="6"/>
  <c r="AH105" i="6"/>
  <c r="AH109" i="6"/>
  <c r="AH10" i="6"/>
  <c r="AH14" i="6"/>
  <c r="AH18" i="6"/>
  <c r="AH22" i="6"/>
  <c r="AH26" i="6"/>
  <c r="AH30" i="6"/>
  <c r="AH34" i="6"/>
  <c r="AH38" i="6"/>
  <c r="AH42" i="6"/>
  <c r="AH46" i="6"/>
  <c r="AH50" i="6"/>
  <c r="AH54" i="6"/>
  <c r="AH58" i="6"/>
  <c r="AH62" i="6"/>
  <c r="AH66" i="6"/>
  <c r="AH70" i="6"/>
  <c r="AH74" i="6"/>
  <c r="AH78" i="6"/>
  <c r="AH82" i="6"/>
  <c r="AH86" i="6"/>
  <c r="AH90" i="6"/>
  <c r="AH94" i="6"/>
  <c r="AH98" i="6"/>
  <c r="AH102" i="6"/>
  <c r="AH106" i="6"/>
  <c r="AH110" i="6"/>
  <c r="AH11" i="6"/>
  <c r="AH15" i="6"/>
  <c r="AH19" i="6"/>
  <c r="AH23" i="6"/>
  <c r="AH27" i="6"/>
  <c r="AH31" i="6"/>
  <c r="AH35" i="6"/>
  <c r="AH39" i="6"/>
  <c r="AH43" i="6"/>
  <c r="AH47" i="6"/>
  <c r="AH51" i="6"/>
  <c r="AH55" i="6"/>
  <c r="AH59" i="6"/>
  <c r="AH63" i="6"/>
  <c r="AH67" i="6"/>
  <c r="AH71" i="6"/>
  <c r="AH75" i="6"/>
  <c r="AH79" i="6"/>
  <c r="AH83" i="6"/>
  <c r="AH87" i="6"/>
  <c r="AH91" i="6"/>
  <c r="AH95" i="6"/>
  <c r="AH99" i="6"/>
  <c r="AH103" i="6"/>
  <c r="AH107" i="6"/>
  <c r="AI7" i="6"/>
  <c r="AI8" i="6"/>
  <c r="AI12" i="6"/>
  <c r="AI16" i="6"/>
  <c r="AI20" i="6"/>
  <c r="AI24" i="6"/>
  <c r="AI28" i="6"/>
  <c r="AI32" i="6"/>
  <c r="AI36" i="6"/>
  <c r="AI40" i="6"/>
  <c r="AI44" i="6"/>
  <c r="AI48" i="6"/>
  <c r="AI52" i="6"/>
  <c r="AI56" i="6"/>
  <c r="AI60" i="6"/>
  <c r="AI64" i="6"/>
  <c r="AI68" i="6"/>
  <c r="AI72" i="6"/>
  <c r="AI76" i="6"/>
  <c r="AI80" i="6"/>
  <c r="AI84" i="6"/>
  <c r="AI88" i="6"/>
  <c r="AI92" i="6"/>
  <c r="AI96" i="6"/>
  <c r="AI100" i="6"/>
  <c r="AI104" i="6"/>
  <c r="AI108" i="6"/>
  <c r="AI9" i="6"/>
  <c r="AI13" i="6"/>
  <c r="AI17" i="6"/>
  <c r="AI21" i="6"/>
  <c r="AI25" i="6"/>
  <c r="AI29" i="6"/>
  <c r="AI33" i="6"/>
  <c r="AI37" i="6"/>
  <c r="AI41" i="6"/>
  <c r="AI45" i="6"/>
  <c r="AI49" i="6"/>
  <c r="AI53" i="6"/>
  <c r="AI57" i="6"/>
  <c r="AI61" i="6"/>
  <c r="AI65" i="6"/>
  <c r="AI69" i="6"/>
  <c r="AI73" i="6"/>
  <c r="AI77" i="6"/>
  <c r="AI81" i="6"/>
  <c r="AI85" i="6"/>
  <c r="AI89" i="6"/>
  <c r="AI93" i="6"/>
  <c r="AI97" i="6"/>
  <c r="AI101" i="6"/>
  <c r="AI105" i="6"/>
  <c r="AI109" i="6"/>
  <c r="AI10" i="6"/>
  <c r="AI14" i="6"/>
  <c r="AI18" i="6"/>
  <c r="AI22" i="6"/>
  <c r="AI26" i="6"/>
  <c r="AI30" i="6"/>
  <c r="AI34" i="6"/>
  <c r="AI38" i="6"/>
  <c r="AI42" i="6"/>
  <c r="AI46" i="6"/>
  <c r="AI50" i="6"/>
  <c r="AI54" i="6"/>
  <c r="AI58" i="6"/>
  <c r="AI62" i="6"/>
  <c r="AI66" i="6"/>
  <c r="AI70" i="6"/>
  <c r="AI74" i="6"/>
  <c r="AI78" i="6"/>
  <c r="AI82" i="6"/>
  <c r="AI86" i="6"/>
  <c r="AI90" i="6"/>
  <c r="AI94" i="6"/>
  <c r="AI98" i="6"/>
  <c r="AI102" i="6"/>
  <c r="AI106" i="6"/>
  <c r="AI110" i="6"/>
  <c r="AI11" i="6"/>
  <c r="AI15" i="6"/>
  <c r="AI19" i="6"/>
  <c r="AI23" i="6"/>
  <c r="AI27" i="6"/>
  <c r="AI31" i="6"/>
  <c r="AI35" i="6"/>
  <c r="AI39" i="6"/>
  <c r="AI43" i="6"/>
  <c r="AI47" i="6"/>
  <c r="AI51" i="6"/>
  <c r="AI55" i="6"/>
  <c r="AI59" i="6"/>
  <c r="AI63" i="6"/>
  <c r="AI67" i="6"/>
  <c r="AI71" i="6"/>
  <c r="AI75" i="6"/>
  <c r="AI79" i="6"/>
  <c r="AI83" i="6"/>
  <c r="AI87" i="6"/>
  <c r="AI91" i="6"/>
  <c r="AI95" i="6"/>
  <c r="AI99" i="6"/>
  <c r="AI103" i="6"/>
  <c r="AI107" i="6"/>
  <c r="AJ7" i="6"/>
  <c r="AJ8" i="6"/>
  <c r="AJ12" i="6"/>
  <c r="AJ16" i="6"/>
  <c r="AJ20" i="6"/>
  <c r="AJ24" i="6"/>
  <c r="AJ28" i="6"/>
  <c r="AJ32" i="6"/>
  <c r="AJ36" i="6"/>
  <c r="AJ40" i="6"/>
  <c r="AJ44" i="6"/>
  <c r="AJ48" i="6"/>
  <c r="AJ52" i="6"/>
  <c r="AJ56" i="6"/>
  <c r="AJ60" i="6"/>
  <c r="AJ64" i="6"/>
  <c r="AJ68" i="6"/>
  <c r="AJ72" i="6"/>
  <c r="AJ76" i="6"/>
  <c r="AJ80" i="6"/>
  <c r="AJ84" i="6"/>
  <c r="AJ88" i="6"/>
  <c r="AJ92" i="6"/>
  <c r="AJ96" i="6"/>
  <c r="AJ100" i="6"/>
  <c r="AJ104" i="6"/>
  <c r="AJ108" i="6"/>
  <c r="AJ9" i="6"/>
  <c r="AJ13" i="6"/>
  <c r="AJ17" i="6"/>
  <c r="AJ21" i="6"/>
  <c r="AJ25" i="6"/>
  <c r="AJ29" i="6"/>
  <c r="AJ33" i="6"/>
  <c r="AJ37" i="6"/>
  <c r="AJ41" i="6"/>
  <c r="AJ45" i="6"/>
  <c r="AJ49" i="6"/>
  <c r="AJ53" i="6"/>
  <c r="AJ57" i="6"/>
  <c r="AJ61" i="6"/>
  <c r="AJ65" i="6"/>
  <c r="AJ69" i="6"/>
  <c r="AJ73" i="6"/>
  <c r="AJ77" i="6"/>
  <c r="AJ81" i="6"/>
  <c r="AJ85" i="6"/>
  <c r="AJ89" i="6"/>
  <c r="AJ93" i="6"/>
  <c r="AJ97" i="6"/>
  <c r="AJ101" i="6"/>
  <c r="AJ105" i="6"/>
  <c r="AJ109" i="6"/>
  <c r="AJ10" i="6"/>
  <c r="AJ14" i="6"/>
  <c r="AJ18" i="6"/>
  <c r="AJ22" i="6"/>
  <c r="AJ26" i="6"/>
  <c r="AJ30" i="6"/>
  <c r="AJ34" i="6"/>
  <c r="AJ38" i="6"/>
  <c r="AJ42" i="6"/>
  <c r="AJ46" i="6"/>
  <c r="AJ50" i="6"/>
  <c r="AJ54" i="6"/>
  <c r="AJ58" i="6"/>
  <c r="AJ62" i="6"/>
  <c r="AJ66" i="6"/>
  <c r="AJ70" i="6"/>
  <c r="AJ74" i="6"/>
  <c r="AJ78" i="6"/>
  <c r="AJ82" i="6"/>
  <c r="AJ86" i="6"/>
  <c r="AJ90" i="6"/>
  <c r="AJ94" i="6"/>
  <c r="AJ98" i="6"/>
  <c r="AJ102" i="6"/>
  <c r="AJ106" i="6"/>
  <c r="AJ110" i="6"/>
  <c r="AJ11" i="6"/>
  <c r="AJ15" i="6"/>
  <c r="AJ19" i="6"/>
  <c r="AJ23" i="6"/>
  <c r="AJ27" i="6"/>
  <c r="AJ31" i="6"/>
  <c r="AJ35" i="6"/>
  <c r="AJ39" i="6"/>
  <c r="AJ43" i="6"/>
  <c r="AJ47" i="6"/>
  <c r="AJ51" i="6"/>
  <c r="AJ55" i="6"/>
  <c r="AJ59" i="6"/>
  <c r="AJ63" i="6"/>
  <c r="AJ67" i="6"/>
  <c r="AJ71" i="6"/>
  <c r="AJ75" i="6"/>
  <c r="AJ79" i="6"/>
  <c r="AJ83" i="6"/>
  <c r="AJ87" i="6"/>
  <c r="AJ91" i="6"/>
  <c r="AJ95" i="6"/>
  <c r="AJ99" i="6"/>
  <c r="AJ103" i="6"/>
  <c r="AJ107" i="6"/>
  <c r="AK7" i="6"/>
  <c r="AK8" i="6"/>
  <c r="AK12" i="6"/>
  <c r="AK16" i="6"/>
  <c r="AK20" i="6"/>
  <c r="AK24" i="6"/>
  <c r="AK28" i="6"/>
  <c r="AK32" i="6"/>
  <c r="AK36" i="6"/>
  <c r="AK40" i="6"/>
  <c r="AK44" i="6"/>
  <c r="AK48" i="6"/>
  <c r="AK52" i="6"/>
  <c r="AK56" i="6"/>
  <c r="AK60" i="6"/>
  <c r="AK64" i="6"/>
  <c r="AK68" i="6"/>
  <c r="AK72" i="6"/>
  <c r="AK76" i="6"/>
  <c r="AK80" i="6"/>
  <c r="AK84" i="6"/>
  <c r="AK88" i="6"/>
  <c r="AK92" i="6"/>
  <c r="AK96" i="6"/>
  <c r="AK100" i="6"/>
  <c r="AK104" i="6"/>
  <c r="AK108" i="6"/>
  <c r="AK9" i="6"/>
  <c r="AK13" i="6"/>
  <c r="AK17" i="6"/>
  <c r="AK21" i="6"/>
  <c r="AK25" i="6"/>
  <c r="AK29" i="6"/>
  <c r="AK33" i="6"/>
  <c r="AK37" i="6"/>
  <c r="AK41" i="6"/>
  <c r="AK45" i="6"/>
  <c r="AK49" i="6"/>
  <c r="AK53" i="6"/>
  <c r="AK57" i="6"/>
  <c r="AK61" i="6"/>
  <c r="AK65" i="6"/>
  <c r="AK69" i="6"/>
  <c r="AK73" i="6"/>
  <c r="AK77" i="6"/>
  <c r="AK81" i="6"/>
  <c r="AK85" i="6"/>
  <c r="AK89" i="6"/>
  <c r="AK93" i="6"/>
  <c r="AK97" i="6"/>
  <c r="AK101" i="6"/>
  <c r="AK105" i="6"/>
  <c r="AK109" i="6"/>
  <c r="AK10" i="6"/>
  <c r="AK14" i="6"/>
  <c r="AK18" i="6"/>
  <c r="AK22" i="6"/>
  <c r="AK26" i="6"/>
  <c r="AK30" i="6"/>
  <c r="AK34" i="6"/>
  <c r="AK38" i="6"/>
  <c r="AK42" i="6"/>
  <c r="AK46" i="6"/>
  <c r="AK50" i="6"/>
  <c r="AK54" i="6"/>
  <c r="AK58" i="6"/>
  <c r="AK62" i="6"/>
  <c r="AK66" i="6"/>
  <c r="AK70" i="6"/>
  <c r="AK74" i="6"/>
  <c r="AK78" i="6"/>
  <c r="AK82" i="6"/>
  <c r="AK86" i="6"/>
  <c r="AK90" i="6"/>
  <c r="AK94" i="6"/>
  <c r="AK98" i="6"/>
  <c r="AK102" i="6"/>
  <c r="AK106" i="6"/>
  <c r="AK110" i="6"/>
  <c r="AK11" i="6"/>
  <c r="AK15" i="6"/>
  <c r="AK19" i="6"/>
  <c r="AK23" i="6"/>
  <c r="AK27" i="6"/>
  <c r="AK31" i="6"/>
  <c r="AK35" i="6"/>
  <c r="AK39" i="6"/>
  <c r="AK43" i="6"/>
  <c r="AK47" i="6"/>
  <c r="AK51" i="6"/>
  <c r="AK55" i="6"/>
  <c r="AK59" i="6"/>
  <c r="AK63" i="6"/>
  <c r="AK67" i="6"/>
  <c r="AK71" i="6"/>
  <c r="AK75" i="6"/>
  <c r="AK79" i="6"/>
  <c r="AK83" i="6"/>
  <c r="AK87" i="6"/>
  <c r="AK91" i="6"/>
  <c r="AK95" i="6"/>
  <c r="AK99" i="6"/>
  <c r="AK103" i="6"/>
  <c r="AK107" i="6"/>
  <c r="AL7" i="6"/>
  <c r="AL8" i="6"/>
  <c r="AL12" i="6"/>
  <c r="AL16" i="6"/>
  <c r="AL20" i="6"/>
  <c r="AL24" i="6"/>
  <c r="AL28" i="6"/>
  <c r="AL32" i="6"/>
  <c r="AL36" i="6"/>
  <c r="AL40" i="6"/>
  <c r="AL44" i="6"/>
  <c r="AL48" i="6"/>
  <c r="AL52" i="6"/>
  <c r="AL56" i="6"/>
  <c r="AL60" i="6"/>
  <c r="AL64" i="6"/>
  <c r="AL68" i="6"/>
  <c r="AL72" i="6"/>
  <c r="AL76" i="6"/>
  <c r="AL80" i="6"/>
  <c r="AL84" i="6"/>
  <c r="AL88" i="6"/>
  <c r="AL92" i="6"/>
  <c r="AL96" i="6"/>
  <c r="AL100" i="6"/>
  <c r="AL104" i="6"/>
  <c r="AL108" i="6"/>
  <c r="AL10" i="6"/>
  <c r="AL14" i="6"/>
  <c r="AL18" i="6"/>
  <c r="AL22" i="6"/>
  <c r="AL26" i="6"/>
  <c r="AL30" i="6"/>
  <c r="AL34" i="6"/>
  <c r="AL38" i="6"/>
  <c r="AL42" i="6"/>
  <c r="AL46" i="6"/>
  <c r="AL50" i="6"/>
  <c r="AL54" i="6"/>
  <c r="AL58" i="6"/>
  <c r="AL62" i="6"/>
  <c r="AL66" i="6"/>
  <c r="AL70" i="6"/>
  <c r="AL74" i="6"/>
  <c r="AL78" i="6"/>
  <c r="AL82" i="6"/>
  <c r="AL86" i="6"/>
  <c r="AL90" i="6"/>
  <c r="AL94" i="6"/>
  <c r="AL98" i="6"/>
  <c r="AL102" i="6"/>
  <c r="AL106" i="6"/>
  <c r="AL110" i="6"/>
  <c r="AL11" i="6"/>
  <c r="AL15" i="6"/>
  <c r="AL19" i="6"/>
  <c r="AL23" i="6"/>
  <c r="AL27" i="6"/>
  <c r="AL31" i="6"/>
  <c r="AL35" i="6"/>
  <c r="AL39" i="6"/>
  <c r="AL43" i="6"/>
  <c r="AL47" i="6"/>
  <c r="AL51" i="6"/>
  <c r="AL55" i="6"/>
  <c r="AL59" i="6"/>
  <c r="AL63" i="6"/>
  <c r="AL67" i="6"/>
  <c r="AL71" i="6"/>
  <c r="AL75" i="6"/>
  <c r="AL79" i="6"/>
  <c r="AL83" i="6"/>
  <c r="AL87" i="6"/>
  <c r="AL91" i="6"/>
  <c r="AL95" i="6"/>
  <c r="AL99" i="6"/>
  <c r="AL103" i="6"/>
  <c r="AL107" i="6"/>
  <c r="AL9" i="6"/>
  <c r="AL13" i="6"/>
  <c r="AL17" i="6"/>
  <c r="AL21" i="6"/>
  <c r="AL25" i="6"/>
  <c r="AL29" i="6"/>
  <c r="AL33" i="6"/>
  <c r="AL37" i="6"/>
  <c r="AL41" i="6"/>
  <c r="AL45" i="6"/>
  <c r="AL49" i="6"/>
  <c r="AL53" i="6"/>
  <c r="AL57" i="6"/>
  <c r="AL61" i="6"/>
  <c r="AL65" i="6"/>
  <c r="AL69" i="6"/>
  <c r="AL73" i="6"/>
  <c r="AL77" i="6"/>
  <c r="AL81" i="6"/>
  <c r="AL85" i="6"/>
  <c r="AL89" i="6"/>
  <c r="AL93" i="6"/>
  <c r="AL97" i="6"/>
  <c r="AL101" i="6"/>
  <c r="AL105" i="6"/>
  <c r="AL109" i="6"/>
  <c r="AM7" i="6"/>
  <c r="AM8" i="6"/>
  <c r="AM12" i="6"/>
  <c r="AM16" i="6"/>
  <c r="AM20" i="6"/>
  <c r="AM24" i="6"/>
  <c r="AM28" i="6"/>
  <c r="AM32" i="6"/>
  <c r="AM36" i="6"/>
  <c r="AM40" i="6"/>
  <c r="AM44" i="6"/>
  <c r="AM48" i="6"/>
  <c r="AM52" i="6"/>
  <c r="AM56" i="6"/>
  <c r="AM60" i="6"/>
  <c r="AM64" i="6"/>
  <c r="AM68" i="6"/>
  <c r="AM72" i="6"/>
  <c r="AM76" i="6"/>
  <c r="AM80" i="6"/>
  <c r="AM84" i="6"/>
  <c r="AM88" i="6"/>
  <c r="AM92" i="6"/>
  <c r="AM96" i="6"/>
  <c r="AM100" i="6"/>
  <c r="AM104" i="6"/>
  <c r="AM108" i="6"/>
  <c r="AM9" i="6"/>
  <c r="AM13" i="6"/>
  <c r="AM17" i="6"/>
  <c r="AM21" i="6"/>
  <c r="AM25" i="6"/>
  <c r="AM29" i="6"/>
  <c r="AM33" i="6"/>
  <c r="AM37" i="6"/>
  <c r="AM41" i="6"/>
  <c r="AM45" i="6"/>
  <c r="AM49" i="6"/>
  <c r="AM53" i="6"/>
  <c r="AM57" i="6"/>
  <c r="AM61" i="6"/>
  <c r="AM65" i="6"/>
  <c r="AM69" i="6"/>
  <c r="AM73" i="6"/>
  <c r="AM77" i="6"/>
  <c r="AM81" i="6"/>
  <c r="AM85" i="6"/>
  <c r="AM89" i="6"/>
  <c r="AM93" i="6"/>
  <c r="AM97" i="6"/>
  <c r="AM101" i="6"/>
  <c r="AM105" i="6"/>
  <c r="AM109" i="6"/>
  <c r="AM10" i="6"/>
  <c r="AM14" i="6"/>
  <c r="AM18" i="6"/>
  <c r="AM22" i="6"/>
  <c r="AM26" i="6"/>
  <c r="AM30" i="6"/>
  <c r="AM34" i="6"/>
  <c r="AM38" i="6"/>
  <c r="AM42" i="6"/>
  <c r="AM46" i="6"/>
  <c r="AM50" i="6"/>
  <c r="AM54" i="6"/>
  <c r="AM58" i="6"/>
  <c r="AM62" i="6"/>
  <c r="AM66" i="6"/>
  <c r="AM70" i="6"/>
  <c r="AM74" i="6"/>
  <c r="AM78" i="6"/>
  <c r="AM82" i="6"/>
  <c r="AM86" i="6"/>
  <c r="AM90" i="6"/>
  <c r="AM94" i="6"/>
  <c r="AM98" i="6"/>
  <c r="AM102" i="6"/>
  <c r="AM106" i="6"/>
  <c r="AM110" i="6"/>
  <c r="AM11" i="6"/>
  <c r="AM15" i="6"/>
  <c r="AM19" i="6"/>
  <c r="AM23" i="6"/>
  <c r="AM27" i="6"/>
  <c r="AM31" i="6"/>
  <c r="AM35" i="6"/>
  <c r="AM39" i="6"/>
  <c r="AM43" i="6"/>
  <c r="AM47" i="6"/>
  <c r="AM51" i="6"/>
  <c r="AM55" i="6"/>
  <c r="AM59" i="6"/>
  <c r="AM63" i="6"/>
  <c r="AM67" i="6"/>
  <c r="AM71" i="6"/>
  <c r="AM75" i="6"/>
  <c r="AM79" i="6"/>
  <c r="AM83" i="6"/>
  <c r="AM87" i="6"/>
  <c r="AM91" i="6"/>
  <c r="AM95" i="6"/>
  <c r="AM99" i="6"/>
  <c r="AM103" i="6"/>
  <c r="AM107" i="6"/>
  <c r="AN7" i="6"/>
  <c r="AN8" i="6"/>
  <c r="AN12" i="6"/>
  <c r="AN16" i="6"/>
  <c r="AN20" i="6"/>
  <c r="AN24" i="6"/>
  <c r="AN28" i="6"/>
  <c r="AN32" i="6"/>
  <c r="AN36" i="6"/>
  <c r="AN40" i="6"/>
  <c r="AN44" i="6"/>
  <c r="AN48" i="6"/>
  <c r="AN52" i="6"/>
  <c r="AN56" i="6"/>
  <c r="AN60" i="6"/>
  <c r="AN64" i="6"/>
  <c r="AN68" i="6"/>
  <c r="AN72" i="6"/>
  <c r="AN76" i="6"/>
  <c r="AN80" i="6"/>
  <c r="AN84" i="6"/>
  <c r="AN88" i="6"/>
  <c r="AN92" i="6"/>
  <c r="AN96" i="6"/>
  <c r="AN100" i="6"/>
  <c r="AN104" i="6"/>
  <c r="AN108" i="6"/>
  <c r="AN9" i="6"/>
  <c r="AN13" i="6"/>
  <c r="AN17" i="6"/>
  <c r="AN21" i="6"/>
  <c r="AN25" i="6"/>
  <c r="AN29" i="6"/>
  <c r="AN33" i="6"/>
  <c r="AN37" i="6"/>
  <c r="AN41" i="6"/>
  <c r="AN45" i="6"/>
  <c r="AN49" i="6"/>
  <c r="AN53" i="6"/>
  <c r="AN57" i="6"/>
  <c r="AN61" i="6"/>
  <c r="AN65" i="6"/>
  <c r="AN69" i="6"/>
  <c r="AN73" i="6"/>
  <c r="AN77" i="6"/>
  <c r="AN81" i="6"/>
  <c r="AN85" i="6"/>
  <c r="AN89" i="6"/>
  <c r="AN93" i="6"/>
  <c r="AN97" i="6"/>
  <c r="AN101" i="6"/>
  <c r="AN105" i="6"/>
  <c r="AN109" i="6"/>
  <c r="AN10" i="6"/>
  <c r="AN14" i="6"/>
  <c r="AN18" i="6"/>
  <c r="AN22" i="6"/>
  <c r="AN26" i="6"/>
  <c r="AN30" i="6"/>
  <c r="AN34" i="6"/>
  <c r="AN38" i="6"/>
  <c r="AN42" i="6"/>
  <c r="AN46" i="6"/>
  <c r="AN50" i="6"/>
  <c r="AN54" i="6"/>
  <c r="AN58" i="6"/>
  <c r="AN62" i="6"/>
  <c r="AN66" i="6"/>
  <c r="AN70" i="6"/>
  <c r="AN74" i="6"/>
  <c r="AN78" i="6"/>
  <c r="AN82" i="6"/>
  <c r="AN86" i="6"/>
  <c r="AN90" i="6"/>
  <c r="AN94" i="6"/>
  <c r="AN98" i="6"/>
  <c r="AN102" i="6"/>
  <c r="AN106" i="6"/>
  <c r="AN110" i="6"/>
  <c r="AN11" i="6"/>
  <c r="AN15" i="6"/>
  <c r="AN19" i="6"/>
  <c r="AN23" i="6"/>
  <c r="AN27" i="6"/>
  <c r="AN31" i="6"/>
  <c r="AN35" i="6"/>
  <c r="AN39" i="6"/>
  <c r="AN43" i="6"/>
  <c r="AN47" i="6"/>
  <c r="AN51" i="6"/>
  <c r="AN55" i="6"/>
  <c r="AN59" i="6"/>
  <c r="AN63" i="6"/>
  <c r="AN67" i="6"/>
  <c r="AN71" i="6"/>
  <c r="AN75" i="6"/>
  <c r="AN79" i="6"/>
  <c r="AN83" i="6"/>
  <c r="AN87" i="6"/>
  <c r="AN91" i="6"/>
  <c r="AN95" i="6"/>
  <c r="AN99" i="6"/>
  <c r="AN103" i="6"/>
  <c r="AN107" i="6"/>
  <c r="AO7" i="6"/>
  <c r="AO8" i="6"/>
  <c r="AO12" i="6"/>
  <c r="AO16" i="6"/>
  <c r="AO20" i="6"/>
  <c r="AO24" i="6"/>
  <c r="AO28" i="6"/>
  <c r="AO32" i="6"/>
  <c r="AO36" i="6"/>
  <c r="AO40" i="6"/>
  <c r="AO44" i="6"/>
  <c r="AO48" i="6"/>
  <c r="AO52" i="6"/>
  <c r="AO56" i="6"/>
  <c r="AO60" i="6"/>
  <c r="AO64" i="6"/>
  <c r="AO68" i="6"/>
  <c r="AO72" i="6"/>
  <c r="AO76" i="6"/>
  <c r="AO80" i="6"/>
  <c r="AO84" i="6"/>
  <c r="AO88" i="6"/>
  <c r="AO92" i="6"/>
  <c r="AO96" i="6"/>
  <c r="AO100" i="6"/>
  <c r="AO104" i="6"/>
  <c r="AO108" i="6"/>
  <c r="AO9" i="6"/>
  <c r="AO13" i="6"/>
  <c r="AO17" i="6"/>
  <c r="AO21" i="6"/>
  <c r="AO25" i="6"/>
  <c r="AO29" i="6"/>
  <c r="AO33" i="6"/>
  <c r="AO37" i="6"/>
  <c r="AO41" i="6"/>
  <c r="AO45" i="6"/>
  <c r="AO49" i="6"/>
  <c r="AO53" i="6"/>
  <c r="AO57" i="6"/>
  <c r="AO61" i="6"/>
  <c r="AO65" i="6"/>
  <c r="AO69" i="6"/>
  <c r="AO73" i="6"/>
  <c r="AO77" i="6"/>
  <c r="AO81" i="6"/>
  <c r="AO85" i="6"/>
  <c r="AO89" i="6"/>
  <c r="AO93" i="6"/>
  <c r="AO97" i="6"/>
  <c r="AO101" i="6"/>
  <c r="AO105" i="6"/>
  <c r="AO109" i="6"/>
  <c r="AO10" i="6"/>
  <c r="AO14" i="6"/>
  <c r="AO18" i="6"/>
  <c r="AO22" i="6"/>
  <c r="AO26" i="6"/>
  <c r="AO30" i="6"/>
  <c r="AO34" i="6"/>
  <c r="AO38" i="6"/>
  <c r="AO42" i="6"/>
  <c r="AO46" i="6"/>
  <c r="AO50" i="6"/>
  <c r="AO54" i="6"/>
  <c r="AO58" i="6"/>
  <c r="AO62" i="6"/>
  <c r="AO66" i="6"/>
  <c r="AO70" i="6"/>
  <c r="AO74" i="6"/>
  <c r="AO78" i="6"/>
  <c r="AO82" i="6"/>
  <c r="AO86" i="6"/>
  <c r="AO90" i="6"/>
  <c r="AO94" i="6"/>
  <c r="AO98" i="6"/>
  <c r="AO102" i="6"/>
  <c r="AO106" i="6"/>
  <c r="AO110" i="6"/>
  <c r="AO11" i="6"/>
  <c r="AO15" i="6"/>
  <c r="AO19" i="6"/>
  <c r="AO23" i="6"/>
  <c r="AO27" i="6"/>
  <c r="AO31" i="6"/>
  <c r="AO35" i="6"/>
  <c r="AO39" i="6"/>
  <c r="AO43" i="6"/>
  <c r="AO47" i="6"/>
  <c r="AO51" i="6"/>
  <c r="AO55" i="6"/>
  <c r="AO59" i="6"/>
  <c r="AO63" i="6"/>
  <c r="AO67" i="6"/>
  <c r="AO71" i="6"/>
  <c r="AO75" i="6"/>
  <c r="AO79" i="6"/>
  <c r="AO83" i="6"/>
  <c r="AO87" i="6"/>
  <c r="AO91" i="6"/>
  <c r="AO95" i="6"/>
  <c r="AO99" i="6"/>
  <c r="AO103" i="6"/>
  <c r="AO107" i="6"/>
  <c r="AP7" i="6"/>
  <c r="AP8" i="6"/>
  <c r="AP12" i="6"/>
  <c r="AP16" i="6"/>
  <c r="AP20" i="6"/>
  <c r="AP24" i="6"/>
  <c r="AP28" i="6"/>
  <c r="AP32" i="6"/>
  <c r="AP36" i="6"/>
  <c r="AP40" i="6"/>
  <c r="AP44" i="6"/>
  <c r="AP48" i="6"/>
  <c r="AP52" i="6"/>
  <c r="AP56" i="6"/>
  <c r="AP60" i="6"/>
  <c r="AP64" i="6"/>
  <c r="AP68" i="6"/>
  <c r="AP72" i="6"/>
  <c r="AP76" i="6"/>
  <c r="AP80" i="6"/>
  <c r="AP84" i="6"/>
  <c r="AP88" i="6"/>
  <c r="AP92" i="6"/>
  <c r="AP96" i="6"/>
  <c r="AP100" i="6"/>
  <c r="AP104" i="6"/>
  <c r="AP108" i="6"/>
  <c r="AP9" i="6"/>
  <c r="AP13" i="6"/>
  <c r="AP17" i="6"/>
  <c r="AP21" i="6"/>
  <c r="AP25" i="6"/>
  <c r="AP29" i="6"/>
  <c r="AP33" i="6"/>
  <c r="AP37" i="6"/>
  <c r="AP41" i="6"/>
  <c r="AP45" i="6"/>
  <c r="AP49" i="6"/>
  <c r="AP53" i="6"/>
  <c r="AP57" i="6"/>
  <c r="AP61" i="6"/>
  <c r="AP65" i="6"/>
  <c r="AP69" i="6"/>
  <c r="AP73" i="6"/>
  <c r="AP77" i="6"/>
  <c r="AP81" i="6"/>
  <c r="AP85" i="6"/>
  <c r="AP89" i="6"/>
  <c r="AP93" i="6"/>
  <c r="AP97" i="6"/>
  <c r="AP101" i="6"/>
  <c r="AP105" i="6"/>
  <c r="AP109" i="6"/>
  <c r="AP10" i="6"/>
  <c r="AP14" i="6"/>
  <c r="AP18" i="6"/>
  <c r="AP22" i="6"/>
  <c r="AP26" i="6"/>
  <c r="AP30" i="6"/>
  <c r="AP34" i="6"/>
  <c r="AP38" i="6"/>
  <c r="AP42" i="6"/>
  <c r="AP46" i="6"/>
  <c r="AP50" i="6"/>
  <c r="AP54" i="6"/>
  <c r="AP58" i="6"/>
  <c r="AP62" i="6"/>
  <c r="AP66" i="6"/>
  <c r="AP70" i="6"/>
  <c r="AP74" i="6"/>
  <c r="AP78" i="6"/>
  <c r="AP82" i="6"/>
  <c r="AP86" i="6"/>
  <c r="AP90" i="6"/>
  <c r="AP94" i="6"/>
  <c r="AP98" i="6"/>
  <c r="AP102" i="6"/>
  <c r="AP106" i="6"/>
  <c r="AP110" i="6"/>
  <c r="AP11" i="6"/>
  <c r="AP15" i="6"/>
  <c r="AP19" i="6"/>
  <c r="AP23" i="6"/>
  <c r="AP27" i="6"/>
  <c r="AP31" i="6"/>
  <c r="AP35" i="6"/>
  <c r="AP39" i="6"/>
  <c r="AP43" i="6"/>
  <c r="AP47" i="6"/>
  <c r="AP51" i="6"/>
  <c r="AP55" i="6"/>
  <c r="AP59" i="6"/>
  <c r="AP63" i="6"/>
  <c r="AP67" i="6"/>
  <c r="AP71" i="6"/>
  <c r="AP75" i="6"/>
  <c r="AP79" i="6"/>
  <c r="AP83" i="6"/>
  <c r="AP87" i="6"/>
  <c r="AP91" i="6"/>
  <c r="AP95" i="6"/>
  <c r="AP99" i="6"/>
  <c r="AP103" i="6"/>
  <c r="AP107" i="6"/>
  <c r="AQ7" i="6"/>
  <c r="AQ8" i="6"/>
  <c r="AQ12" i="6"/>
  <c r="AQ16" i="6"/>
  <c r="AQ20" i="6"/>
  <c r="AQ24" i="6"/>
  <c r="AQ28" i="6"/>
  <c r="AQ32" i="6"/>
  <c r="AQ36" i="6"/>
  <c r="AQ40" i="6"/>
  <c r="AQ44" i="6"/>
  <c r="AQ48" i="6"/>
  <c r="AQ52" i="6"/>
  <c r="AQ56" i="6"/>
  <c r="AQ60" i="6"/>
  <c r="AQ64" i="6"/>
  <c r="AQ68" i="6"/>
  <c r="AQ72" i="6"/>
  <c r="AQ76" i="6"/>
  <c r="AQ80" i="6"/>
  <c r="AQ84" i="6"/>
  <c r="AQ88" i="6"/>
  <c r="AQ92" i="6"/>
  <c r="AQ96" i="6"/>
  <c r="AQ100" i="6"/>
  <c r="AQ104" i="6"/>
  <c r="AQ108" i="6"/>
  <c r="AQ10" i="6"/>
  <c r="AQ14" i="6"/>
  <c r="AQ18" i="6"/>
  <c r="AQ22" i="6"/>
  <c r="AQ26" i="6"/>
  <c r="AQ30" i="6"/>
  <c r="AQ34" i="6"/>
  <c r="AQ38" i="6"/>
  <c r="AQ42" i="6"/>
  <c r="AQ46" i="6"/>
  <c r="AQ50" i="6"/>
  <c r="AQ54" i="6"/>
  <c r="AQ58" i="6"/>
  <c r="AQ62" i="6"/>
  <c r="AQ66" i="6"/>
  <c r="AQ70" i="6"/>
  <c r="AQ74" i="6"/>
  <c r="AQ78" i="6"/>
  <c r="AQ82" i="6"/>
  <c r="AQ86" i="6"/>
  <c r="AQ90" i="6"/>
  <c r="AQ94" i="6"/>
  <c r="AQ98" i="6"/>
  <c r="AQ102" i="6"/>
  <c r="AQ106" i="6"/>
  <c r="AQ110" i="6"/>
  <c r="AQ11" i="6"/>
  <c r="AQ15" i="6"/>
  <c r="AQ19" i="6"/>
  <c r="AQ23" i="6"/>
  <c r="AQ27" i="6"/>
  <c r="AQ31" i="6"/>
  <c r="AQ35" i="6"/>
  <c r="AQ39" i="6"/>
  <c r="AQ43" i="6"/>
  <c r="AQ47" i="6"/>
  <c r="AQ51" i="6"/>
  <c r="AQ55" i="6"/>
  <c r="AQ59" i="6"/>
  <c r="AQ63" i="6"/>
  <c r="AQ67" i="6"/>
  <c r="AQ71" i="6"/>
  <c r="AQ75" i="6"/>
  <c r="AQ79" i="6"/>
  <c r="AQ83" i="6"/>
  <c r="AQ87" i="6"/>
  <c r="AQ91" i="6"/>
  <c r="AQ95" i="6"/>
  <c r="AQ99" i="6"/>
  <c r="AQ103" i="6"/>
  <c r="AQ107" i="6"/>
  <c r="AQ9" i="6"/>
  <c r="AQ13" i="6"/>
  <c r="AQ17" i="6"/>
  <c r="AQ21" i="6"/>
  <c r="AQ25" i="6"/>
  <c r="AQ29" i="6"/>
  <c r="AQ33" i="6"/>
  <c r="AQ37" i="6"/>
  <c r="AQ41" i="6"/>
  <c r="AQ45" i="6"/>
  <c r="AQ49" i="6"/>
  <c r="AQ53" i="6"/>
  <c r="AQ57" i="6"/>
  <c r="AQ61" i="6"/>
  <c r="AQ65" i="6"/>
  <c r="AQ69" i="6"/>
  <c r="AQ73" i="6"/>
  <c r="AQ77" i="6"/>
  <c r="AQ81" i="6"/>
  <c r="AQ85" i="6"/>
  <c r="AQ89" i="6"/>
  <c r="AQ93" i="6"/>
  <c r="AQ97" i="6"/>
  <c r="AQ101" i="6"/>
  <c r="AQ105" i="6"/>
  <c r="AQ109" i="6"/>
  <c r="AR7" i="6"/>
  <c r="AR8" i="6"/>
  <c r="AR12" i="6"/>
  <c r="AR16" i="6"/>
  <c r="AR20" i="6"/>
  <c r="AR24" i="6"/>
  <c r="AR28" i="6"/>
  <c r="AR32" i="6"/>
  <c r="AR36" i="6"/>
  <c r="AR40" i="6"/>
  <c r="AR44" i="6"/>
  <c r="AR48" i="6"/>
  <c r="AR52" i="6"/>
  <c r="AR56" i="6"/>
  <c r="AR60" i="6"/>
  <c r="AR64" i="6"/>
  <c r="AR68" i="6"/>
  <c r="AR72" i="6"/>
  <c r="AR76" i="6"/>
  <c r="AR80" i="6"/>
  <c r="AR84" i="6"/>
  <c r="AR88" i="6"/>
  <c r="AR92" i="6"/>
  <c r="AR96" i="6"/>
  <c r="AR100" i="6"/>
  <c r="AR104" i="6"/>
  <c r="AR108" i="6"/>
  <c r="AR9" i="6"/>
  <c r="AR13" i="6"/>
  <c r="AR17" i="6"/>
  <c r="AR21" i="6"/>
  <c r="AR25" i="6"/>
  <c r="AR29" i="6"/>
  <c r="AR33" i="6"/>
  <c r="AR37" i="6"/>
  <c r="AR41" i="6"/>
  <c r="AR45" i="6"/>
  <c r="AR49" i="6"/>
  <c r="AR53" i="6"/>
  <c r="AR57" i="6"/>
  <c r="AR61" i="6"/>
  <c r="AR65" i="6"/>
  <c r="AR69" i="6"/>
  <c r="AR73" i="6"/>
  <c r="AR77" i="6"/>
  <c r="AR81" i="6"/>
  <c r="AR85" i="6"/>
  <c r="AR89" i="6"/>
  <c r="AR93" i="6"/>
  <c r="AR97" i="6"/>
  <c r="AR101" i="6"/>
  <c r="AR105" i="6"/>
  <c r="AR109" i="6"/>
  <c r="AR10" i="6"/>
  <c r="AR14" i="6"/>
  <c r="AR18" i="6"/>
  <c r="AR22" i="6"/>
  <c r="AR26" i="6"/>
  <c r="AR30" i="6"/>
  <c r="AR34" i="6"/>
  <c r="AR38" i="6"/>
  <c r="AR42" i="6"/>
  <c r="AR46" i="6"/>
  <c r="AR50" i="6"/>
  <c r="AR54" i="6"/>
  <c r="AR58" i="6"/>
  <c r="AR62" i="6"/>
  <c r="AR66" i="6"/>
  <c r="AR70" i="6"/>
  <c r="AR74" i="6"/>
  <c r="AR78" i="6"/>
  <c r="AR82" i="6"/>
  <c r="AR86" i="6"/>
  <c r="AR90" i="6"/>
  <c r="AR94" i="6"/>
  <c r="AR98" i="6"/>
  <c r="AR102" i="6"/>
  <c r="AR106" i="6"/>
  <c r="AR110" i="6"/>
  <c r="AR11" i="6"/>
  <c r="AR15" i="6"/>
  <c r="AR19" i="6"/>
  <c r="AR23" i="6"/>
  <c r="AR27" i="6"/>
  <c r="AR31" i="6"/>
  <c r="AR35" i="6"/>
  <c r="AR39" i="6"/>
  <c r="AR43" i="6"/>
  <c r="AR47" i="6"/>
  <c r="AR51" i="6"/>
  <c r="AR55" i="6"/>
  <c r="AR59" i="6"/>
  <c r="AR63" i="6"/>
  <c r="AR67" i="6"/>
  <c r="AR71" i="6"/>
  <c r="AR75" i="6"/>
  <c r="AR79" i="6"/>
  <c r="AR83" i="6"/>
  <c r="AR87" i="6"/>
  <c r="AR91" i="6"/>
  <c r="AR95" i="6"/>
  <c r="AR99" i="6"/>
  <c r="AR103" i="6"/>
  <c r="AR107" i="6"/>
  <c r="AS7" i="6"/>
  <c r="AS8" i="6"/>
  <c r="AS12" i="6"/>
  <c r="AS16" i="6"/>
  <c r="AS20" i="6"/>
  <c r="AS24" i="6"/>
  <c r="AS28" i="6"/>
  <c r="AS32" i="6"/>
  <c r="AS36" i="6"/>
  <c r="AS40" i="6"/>
  <c r="AS44" i="6"/>
  <c r="AS48" i="6"/>
  <c r="AS52" i="6"/>
  <c r="AS56" i="6"/>
  <c r="AS60" i="6"/>
  <c r="AS64" i="6"/>
  <c r="AS68" i="6"/>
  <c r="AS72" i="6"/>
  <c r="AS76" i="6"/>
  <c r="AS80" i="6"/>
  <c r="AS84" i="6"/>
  <c r="AS88" i="6"/>
  <c r="AS92" i="6"/>
  <c r="AS96" i="6"/>
  <c r="AS100" i="6"/>
  <c r="AS104" i="6"/>
  <c r="AS108" i="6"/>
  <c r="AS9" i="6"/>
  <c r="AS13" i="6"/>
  <c r="AS17" i="6"/>
  <c r="AS21" i="6"/>
  <c r="AS25" i="6"/>
  <c r="AS29" i="6"/>
  <c r="AS33" i="6"/>
  <c r="AS37" i="6"/>
  <c r="AS41" i="6"/>
  <c r="AS45" i="6"/>
  <c r="AS49" i="6"/>
  <c r="AS53" i="6"/>
  <c r="AS57" i="6"/>
  <c r="AS61" i="6"/>
  <c r="AS65" i="6"/>
  <c r="AS69" i="6"/>
  <c r="AS73" i="6"/>
  <c r="AS77" i="6"/>
  <c r="AS81" i="6"/>
  <c r="AS85" i="6"/>
  <c r="AS89" i="6"/>
  <c r="AS93" i="6"/>
  <c r="AS97" i="6"/>
  <c r="AS101" i="6"/>
  <c r="AS105" i="6"/>
  <c r="AS109" i="6"/>
  <c r="AS10" i="6"/>
  <c r="AS14" i="6"/>
  <c r="AS18" i="6"/>
  <c r="AS22" i="6"/>
  <c r="AS26" i="6"/>
  <c r="AS30" i="6"/>
  <c r="AS34" i="6"/>
  <c r="AS38" i="6"/>
  <c r="AS42" i="6"/>
  <c r="AS46" i="6"/>
  <c r="AS50" i="6"/>
  <c r="AS54" i="6"/>
  <c r="AS58" i="6"/>
  <c r="AS62" i="6"/>
  <c r="AS66" i="6"/>
  <c r="AS70" i="6"/>
  <c r="AS74" i="6"/>
  <c r="AS78" i="6"/>
  <c r="AS82" i="6"/>
  <c r="AS86" i="6"/>
  <c r="AS90" i="6"/>
  <c r="AS94" i="6"/>
  <c r="AS98" i="6"/>
  <c r="AS102" i="6"/>
  <c r="AS106" i="6"/>
  <c r="AS110" i="6"/>
  <c r="AS11" i="6"/>
  <c r="AS15" i="6"/>
  <c r="AS19" i="6"/>
  <c r="AS23" i="6"/>
  <c r="AS27" i="6"/>
  <c r="AS31" i="6"/>
  <c r="AS35" i="6"/>
  <c r="AS39" i="6"/>
  <c r="AS43" i="6"/>
  <c r="AS47" i="6"/>
  <c r="AS51" i="6"/>
  <c r="AS55" i="6"/>
  <c r="AS59" i="6"/>
  <c r="AS63" i="6"/>
  <c r="AS67" i="6"/>
  <c r="AS71" i="6"/>
  <c r="AS75" i="6"/>
  <c r="AS79" i="6"/>
  <c r="AS83" i="6"/>
  <c r="AS87" i="6"/>
  <c r="AS91" i="6"/>
  <c r="AS95" i="6"/>
  <c r="AS99" i="6"/>
  <c r="AS103" i="6"/>
  <c r="AS107" i="6"/>
  <c r="K7" i="6"/>
  <c r="K8" i="6"/>
  <c r="K12" i="6"/>
  <c r="K16" i="6"/>
  <c r="K20" i="6"/>
  <c r="K24" i="6"/>
  <c r="K28" i="6"/>
  <c r="K32" i="6"/>
  <c r="K36" i="6"/>
  <c r="K40" i="6"/>
  <c r="K44" i="6"/>
  <c r="K48" i="6"/>
  <c r="K52" i="6"/>
  <c r="K56" i="6"/>
  <c r="K60" i="6"/>
  <c r="K64" i="6"/>
  <c r="K68" i="6"/>
  <c r="K72" i="6"/>
  <c r="K76" i="6"/>
  <c r="K80" i="6"/>
  <c r="K84" i="6"/>
  <c r="K88" i="6"/>
  <c r="K92" i="6"/>
  <c r="K96" i="6"/>
  <c r="K100" i="6"/>
  <c r="K104" i="6"/>
  <c r="K108" i="6"/>
  <c r="K9" i="6"/>
  <c r="K13" i="6"/>
  <c r="K17" i="6"/>
  <c r="K21" i="6"/>
  <c r="K25" i="6"/>
  <c r="K29" i="6"/>
  <c r="K33" i="6"/>
  <c r="K37" i="6"/>
  <c r="K41" i="6"/>
  <c r="K45" i="6"/>
  <c r="K49" i="6"/>
  <c r="K53" i="6"/>
  <c r="K57" i="6"/>
  <c r="K61" i="6"/>
  <c r="K65" i="6"/>
  <c r="K69" i="6"/>
  <c r="K73" i="6"/>
  <c r="K77" i="6"/>
  <c r="K81" i="6"/>
  <c r="K85" i="6"/>
  <c r="K89" i="6"/>
  <c r="K93" i="6"/>
  <c r="K97" i="6"/>
  <c r="K101" i="6"/>
  <c r="K105" i="6"/>
  <c r="K109" i="6"/>
  <c r="K10" i="6"/>
  <c r="K14" i="6"/>
  <c r="K18" i="6"/>
  <c r="K22" i="6"/>
  <c r="K26" i="6"/>
  <c r="K30" i="6"/>
  <c r="K34" i="6"/>
  <c r="K38" i="6"/>
  <c r="K42" i="6"/>
  <c r="K46" i="6"/>
  <c r="K50" i="6"/>
  <c r="K54" i="6"/>
  <c r="K58" i="6"/>
  <c r="K62" i="6"/>
  <c r="K66" i="6"/>
  <c r="K70" i="6"/>
  <c r="K74" i="6"/>
  <c r="K78" i="6"/>
  <c r="K82" i="6"/>
  <c r="K86" i="6"/>
  <c r="K90" i="6"/>
  <c r="K94" i="6"/>
  <c r="K98" i="6"/>
  <c r="K102" i="6"/>
  <c r="K106" i="6"/>
  <c r="K110" i="6"/>
  <c r="K11" i="6"/>
  <c r="K15" i="6"/>
  <c r="K19" i="6"/>
  <c r="K23" i="6"/>
  <c r="K27" i="6"/>
  <c r="K31" i="6"/>
  <c r="K35" i="6"/>
  <c r="K39" i="6"/>
  <c r="K43" i="6"/>
  <c r="K47" i="6"/>
  <c r="K51" i="6"/>
  <c r="K55" i="6"/>
  <c r="K59" i="6"/>
  <c r="K63" i="6"/>
  <c r="K67" i="6"/>
  <c r="K71" i="6"/>
  <c r="K75" i="6"/>
  <c r="K79" i="6"/>
  <c r="K83" i="6"/>
  <c r="K87" i="6"/>
  <c r="K91" i="6"/>
  <c r="K95" i="6"/>
  <c r="K99" i="6"/>
  <c r="K103" i="6"/>
  <c r="K107" i="6"/>
  <c r="J7" i="6"/>
  <c r="J8" i="6"/>
  <c r="J12" i="6"/>
  <c r="J16" i="6"/>
  <c r="J20" i="6"/>
  <c r="J24" i="6"/>
  <c r="J28" i="6"/>
  <c r="J32" i="6"/>
  <c r="J36" i="6"/>
  <c r="J40" i="6"/>
  <c r="J44" i="6"/>
  <c r="J48" i="6"/>
  <c r="J52" i="6"/>
  <c r="J56" i="6"/>
  <c r="J60" i="6"/>
  <c r="J64" i="6"/>
  <c r="J68" i="6"/>
  <c r="J72" i="6"/>
  <c r="J76" i="6"/>
  <c r="J80" i="6"/>
  <c r="J84" i="6"/>
  <c r="J88" i="6"/>
  <c r="J92" i="6"/>
  <c r="J96" i="6"/>
  <c r="J100" i="6"/>
  <c r="J104" i="6"/>
  <c r="J108" i="6"/>
  <c r="J9" i="6"/>
  <c r="J13" i="6"/>
  <c r="J17" i="6"/>
  <c r="J21" i="6"/>
  <c r="J25" i="6"/>
  <c r="J29" i="6"/>
  <c r="J33" i="6"/>
  <c r="J37" i="6"/>
  <c r="J41" i="6"/>
  <c r="J45" i="6"/>
  <c r="J49" i="6"/>
  <c r="J53" i="6"/>
  <c r="J57" i="6"/>
  <c r="J61" i="6"/>
  <c r="J65" i="6"/>
  <c r="J69" i="6"/>
  <c r="J73" i="6"/>
  <c r="J77" i="6"/>
  <c r="J81" i="6"/>
  <c r="J85" i="6"/>
  <c r="J89" i="6"/>
  <c r="J93" i="6"/>
  <c r="J97" i="6"/>
  <c r="J101" i="6"/>
  <c r="J105" i="6"/>
  <c r="J109" i="6"/>
  <c r="J10" i="6"/>
  <c r="J14" i="6"/>
  <c r="J18" i="6"/>
  <c r="J22" i="6"/>
  <c r="J26" i="6"/>
  <c r="J30" i="6"/>
  <c r="J34" i="6"/>
  <c r="J38" i="6"/>
  <c r="J42" i="6"/>
  <c r="J46" i="6"/>
  <c r="J50" i="6"/>
  <c r="J54" i="6"/>
  <c r="J58" i="6"/>
  <c r="J62" i="6"/>
  <c r="J66" i="6"/>
  <c r="J70" i="6"/>
  <c r="J74" i="6"/>
  <c r="J78" i="6"/>
  <c r="J82" i="6"/>
  <c r="J86" i="6"/>
  <c r="J90" i="6"/>
  <c r="J94" i="6"/>
  <c r="J98" i="6"/>
  <c r="J102" i="6"/>
  <c r="J106" i="6"/>
  <c r="J110" i="6"/>
  <c r="J11" i="6"/>
  <c r="J15" i="6"/>
  <c r="J19" i="6"/>
  <c r="J23" i="6"/>
  <c r="J27" i="6"/>
  <c r="J31" i="6"/>
  <c r="J35" i="6"/>
  <c r="J39" i="6"/>
  <c r="J43" i="6"/>
  <c r="J47" i="6"/>
  <c r="J51" i="6"/>
  <c r="J55" i="6"/>
  <c r="J59" i="6"/>
  <c r="J63" i="6"/>
  <c r="J67" i="6"/>
  <c r="J71" i="6"/>
  <c r="J75" i="6"/>
  <c r="J79" i="6"/>
  <c r="J83" i="6"/>
  <c r="J87" i="6"/>
  <c r="J91" i="6"/>
  <c r="J95" i="6"/>
  <c r="J99" i="6"/>
  <c r="J103" i="6"/>
  <c r="J107" i="6"/>
  <c r="J8" i="2"/>
  <c r="K8" i="2" s="1"/>
  <c r="K7" i="2"/>
  <c r="AT3" i="6"/>
  <c r="I10" i="6"/>
  <c r="I13" i="6" s="1"/>
  <c r="I16" i="6" s="1"/>
  <c r="I19" i="6" s="1"/>
  <c r="I22" i="6" s="1"/>
  <c r="I25" i="6" s="1"/>
  <c r="I28" i="6" s="1"/>
  <c r="I31" i="6" s="1"/>
  <c r="I34" i="6" s="1"/>
  <c r="I37" i="6" s="1"/>
  <c r="I40" i="6" s="1"/>
  <c r="I43" i="6" s="1"/>
  <c r="I46" i="6" s="1"/>
  <c r="I49" i="6" s="1"/>
  <c r="I52" i="6" s="1"/>
  <c r="I55" i="6" s="1"/>
  <c r="I58" i="6" s="1"/>
  <c r="I61" i="6" s="1"/>
  <c r="I64" i="6" s="1"/>
  <c r="I67" i="6" s="1"/>
  <c r="I70" i="6" s="1"/>
  <c r="I73" i="6" s="1"/>
  <c r="I76" i="6" s="1"/>
  <c r="I79" i="6" s="1"/>
  <c r="I82" i="6" s="1"/>
  <c r="I85" i="6" s="1"/>
  <c r="I88" i="6" s="1"/>
  <c r="I91" i="6" s="1"/>
  <c r="I94" i="6" s="1"/>
  <c r="I97" i="6" s="1"/>
  <c r="I100" i="6" s="1"/>
  <c r="I103" i="6" s="1"/>
  <c r="I106" i="6" s="1"/>
  <c r="I109" i="6" s="1"/>
  <c r="V4" i="6"/>
  <c r="AL4" i="6"/>
  <c r="S4" i="6"/>
  <c r="AI4" i="6"/>
  <c r="P4" i="6"/>
  <c r="AF4" i="6"/>
  <c r="Q4" i="6"/>
  <c r="AG4" i="6"/>
  <c r="J4" i="6"/>
  <c r="Z4" i="6"/>
  <c r="AP4" i="6"/>
  <c r="W4" i="6"/>
  <c r="AM4" i="6"/>
  <c r="T4" i="6"/>
  <c r="AJ4" i="6"/>
  <c r="U4" i="6"/>
  <c r="AK4" i="6"/>
  <c r="N4" i="6"/>
  <c r="AD4" i="6"/>
  <c r="K4" i="6"/>
  <c r="AA4" i="6"/>
  <c r="AQ4" i="6"/>
  <c r="X4" i="6"/>
  <c r="AN4" i="6"/>
  <c r="Y4" i="6"/>
  <c r="AO4" i="6"/>
  <c r="R4" i="6"/>
  <c r="AH4" i="6"/>
  <c r="O4" i="6"/>
  <c r="AE4" i="6"/>
  <c r="L4" i="6"/>
  <c r="AB4" i="6"/>
  <c r="AR4" i="6"/>
  <c r="M4" i="6"/>
  <c r="AC4" i="6"/>
  <c r="AS4" i="6"/>
  <c r="I4" i="6"/>
  <c r="AT8" i="6" l="1"/>
  <c r="AT12" i="6"/>
  <c r="AT16" i="6"/>
  <c r="AT20" i="6"/>
  <c r="AT24" i="6"/>
  <c r="AT28" i="6"/>
  <c r="AT32" i="6"/>
  <c r="AT36" i="6"/>
  <c r="AT40" i="6"/>
  <c r="AT44" i="6"/>
  <c r="AT48" i="6"/>
  <c r="AT52" i="6"/>
  <c r="AT56" i="6"/>
  <c r="AT60" i="6"/>
  <c r="AT64" i="6"/>
  <c r="AT68" i="6"/>
  <c r="AT72" i="6"/>
  <c r="AT76" i="6"/>
  <c r="AT80" i="6"/>
  <c r="AT84" i="6"/>
  <c r="AT88" i="6"/>
  <c r="AT92" i="6"/>
  <c r="AT96" i="6"/>
  <c r="AT100" i="6"/>
  <c r="AT104" i="6"/>
  <c r="AT108" i="6"/>
  <c r="AT9" i="6"/>
  <c r="AT13" i="6"/>
  <c r="AT17" i="6"/>
  <c r="AT21" i="6"/>
  <c r="AT25" i="6"/>
  <c r="AT29" i="6"/>
  <c r="AT33" i="6"/>
  <c r="AT37" i="6"/>
  <c r="AT41" i="6"/>
  <c r="AT45" i="6"/>
  <c r="AT49" i="6"/>
  <c r="AT53" i="6"/>
  <c r="AT57" i="6"/>
  <c r="AT61" i="6"/>
  <c r="AT65" i="6"/>
  <c r="AT69" i="6"/>
  <c r="AT73" i="6"/>
  <c r="AT77" i="6"/>
  <c r="AT81" i="6"/>
  <c r="AT85" i="6"/>
  <c r="AT89" i="6"/>
  <c r="AT93" i="6"/>
  <c r="AT97" i="6"/>
  <c r="AT101" i="6"/>
  <c r="AT105" i="6"/>
  <c r="AT109" i="6"/>
  <c r="AT10" i="6"/>
  <c r="AT14" i="6"/>
  <c r="AT18" i="6"/>
  <c r="AT22" i="6"/>
  <c r="AT26" i="6"/>
  <c r="AT30" i="6"/>
  <c r="AT34" i="6"/>
  <c r="AT38" i="6"/>
  <c r="AT42" i="6"/>
  <c r="AT46" i="6"/>
  <c r="AT50" i="6"/>
  <c r="AT54" i="6"/>
  <c r="AT58" i="6"/>
  <c r="AT62" i="6"/>
  <c r="AT66" i="6"/>
  <c r="AT70" i="6"/>
  <c r="AT74" i="6"/>
  <c r="AT78" i="6"/>
  <c r="AT82" i="6"/>
  <c r="AT86" i="6"/>
  <c r="AT90" i="6"/>
  <c r="AT94" i="6"/>
  <c r="AT98" i="6"/>
  <c r="AT102" i="6"/>
  <c r="AT106" i="6"/>
  <c r="AT110" i="6"/>
  <c r="AT11" i="6"/>
  <c r="AT15" i="6"/>
  <c r="AT19" i="6"/>
  <c r="AT23" i="6"/>
  <c r="AT27" i="6"/>
  <c r="AT31" i="6"/>
  <c r="AT35" i="6"/>
  <c r="AT39" i="6"/>
  <c r="AT43" i="6"/>
  <c r="AT47" i="6"/>
  <c r="AT51" i="6"/>
  <c r="AT55" i="6"/>
  <c r="AT59" i="6"/>
  <c r="AT63" i="6"/>
  <c r="AT67" i="6"/>
  <c r="AT71" i="6"/>
  <c r="AT75" i="6"/>
  <c r="AT79" i="6"/>
  <c r="AT83" i="6"/>
  <c r="AT87" i="6"/>
  <c r="AT91" i="6"/>
  <c r="AT95" i="6"/>
  <c r="AT99" i="6"/>
  <c r="AT103" i="6"/>
  <c r="AT107" i="6"/>
  <c r="AT4" i="6"/>
  <c r="AT7" i="6"/>
  <c r="J9" i="2"/>
  <c r="K9" i="2" s="1"/>
  <c r="AU3" i="6"/>
  <c r="I8" i="6"/>
  <c r="I11" i="6" s="1"/>
  <c r="I14" i="6" s="1"/>
  <c r="I17" i="6" s="1"/>
  <c r="I20" i="6" s="1"/>
  <c r="I23" i="6" s="1"/>
  <c r="I26" i="6" s="1"/>
  <c r="I29" i="6" s="1"/>
  <c r="I32" i="6" s="1"/>
  <c r="I35" i="6" s="1"/>
  <c r="I38" i="6" s="1"/>
  <c r="I41" i="6" s="1"/>
  <c r="I44" i="6" s="1"/>
  <c r="I47" i="6" s="1"/>
  <c r="I50" i="6" s="1"/>
  <c r="I53" i="6" s="1"/>
  <c r="I56" i="6" s="1"/>
  <c r="I59" i="6" s="1"/>
  <c r="I62" i="6" s="1"/>
  <c r="I65" i="6" s="1"/>
  <c r="I68" i="6" s="1"/>
  <c r="I71" i="6" s="1"/>
  <c r="I74" i="6" s="1"/>
  <c r="I77" i="6" s="1"/>
  <c r="I80" i="6" s="1"/>
  <c r="I83" i="6" s="1"/>
  <c r="I86" i="6" s="1"/>
  <c r="I89" i="6" s="1"/>
  <c r="I92" i="6" s="1"/>
  <c r="I95" i="6" s="1"/>
  <c r="I98" i="6" s="1"/>
  <c r="I101" i="6" s="1"/>
  <c r="I104" i="6" s="1"/>
  <c r="I107" i="6" s="1"/>
  <c r="I110" i="6" s="1"/>
  <c r="AU7" i="6" l="1"/>
  <c r="AU8" i="6"/>
  <c r="AU16" i="6"/>
  <c r="AU20" i="6"/>
  <c r="AU24" i="6"/>
  <c r="AU28" i="6"/>
  <c r="AU36" i="6"/>
  <c r="AU44" i="6"/>
  <c r="AU52" i="6"/>
  <c r="AU64" i="6"/>
  <c r="AU72" i="6"/>
  <c r="AU80" i="6"/>
  <c r="AU88" i="6"/>
  <c r="AU96" i="6"/>
  <c r="AU104" i="6"/>
  <c r="AU9" i="6"/>
  <c r="AU13" i="6"/>
  <c r="AU17" i="6"/>
  <c r="AU21" i="6"/>
  <c r="AU25" i="6"/>
  <c r="AU29" i="6"/>
  <c r="AU33" i="6"/>
  <c r="AU37" i="6"/>
  <c r="AU41" i="6"/>
  <c r="AU45" i="6"/>
  <c r="AU49" i="6"/>
  <c r="AU53" i="6"/>
  <c r="AU57" i="6"/>
  <c r="AU61" i="6"/>
  <c r="AU65" i="6"/>
  <c r="AU69" i="6"/>
  <c r="AU73" i="6"/>
  <c r="AU77" i="6"/>
  <c r="AU81" i="6"/>
  <c r="AU85" i="6"/>
  <c r="AU89" i="6"/>
  <c r="AU93" i="6"/>
  <c r="AU97" i="6"/>
  <c r="AU101" i="6"/>
  <c r="AU105" i="6"/>
  <c r="AU109" i="6"/>
  <c r="AU10" i="6"/>
  <c r="AU14" i="6"/>
  <c r="AU18" i="6"/>
  <c r="AU22" i="6"/>
  <c r="AU26" i="6"/>
  <c r="AU30" i="6"/>
  <c r="AU34" i="6"/>
  <c r="AU38" i="6"/>
  <c r="AU42" i="6"/>
  <c r="AU46" i="6"/>
  <c r="AU50" i="6"/>
  <c r="AU54" i="6"/>
  <c r="AU58" i="6"/>
  <c r="AU62" i="6"/>
  <c r="AU66" i="6"/>
  <c r="AU70" i="6"/>
  <c r="AU74" i="6"/>
  <c r="AU78" i="6"/>
  <c r="AU82" i="6"/>
  <c r="AU86" i="6"/>
  <c r="AU90" i="6"/>
  <c r="AU94" i="6"/>
  <c r="AU98" i="6"/>
  <c r="AU102" i="6"/>
  <c r="AU106" i="6"/>
  <c r="AU110" i="6"/>
  <c r="AU11" i="6"/>
  <c r="AU15" i="6"/>
  <c r="AU19" i="6"/>
  <c r="AU23" i="6"/>
  <c r="AU27" i="6"/>
  <c r="AU31" i="6"/>
  <c r="AU35" i="6"/>
  <c r="AU39" i="6"/>
  <c r="AU43" i="6"/>
  <c r="AU47" i="6"/>
  <c r="AU51" i="6"/>
  <c r="AU55" i="6"/>
  <c r="AU59" i="6"/>
  <c r="AU63" i="6"/>
  <c r="AU67" i="6"/>
  <c r="AU71" i="6"/>
  <c r="AU75" i="6"/>
  <c r="AU79" i="6"/>
  <c r="AU83" i="6"/>
  <c r="AU87" i="6"/>
  <c r="AU91" i="6"/>
  <c r="AU95" i="6"/>
  <c r="AU99" i="6"/>
  <c r="AU103" i="6"/>
  <c r="AU107" i="6"/>
  <c r="AU12" i="6"/>
  <c r="AU32" i="6"/>
  <c r="AU40" i="6"/>
  <c r="AU48" i="6"/>
  <c r="AU56" i="6"/>
  <c r="AU60" i="6"/>
  <c r="AU68" i="6"/>
  <c r="AU76" i="6"/>
  <c r="AU84" i="6"/>
  <c r="AU92" i="6"/>
  <c r="AU100" i="6"/>
  <c r="AU108" i="6"/>
  <c r="J10" i="2"/>
  <c r="K10" i="2" s="1"/>
  <c r="AU4" i="6"/>
  <c r="AV3" i="6"/>
  <c r="AV7" i="6" l="1"/>
  <c r="AV8" i="6"/>
  <c r="AV12" i="6"/>
  <c r="AV16" i="6"/>
  <c r="AV20" i="6"/>
  <c r="AV24" i="6"/>
  <c r="AV28" i="6"/>
  <c r="AV32" i="6"/>
  <c r="AV36" i="6"/>
  <c r="AV40" i="6"/>
  <c r="AV44" i="6"/>
  <c r="AV48" i="6"/>
  <c r="AV52" i="6"/>
  <c r="AV56" i="6"/>
  <c r="AV60" i="6"/>
  <c r="AV64" i="6"/>
  <c r="AV68" i="6"/>
  <c r="AV72" i="6"/>
  <c r="AV76" i="6"/>
  <c r="AV80" i="6"/>
  <c r="AV84" i="6"/>
  <c r="AV88" i="6"/>
  <c r="AV92" i="6"/>
  <c r="AV96" i="6"/>
  <c r="AV100" i="6"/>
  <c r="AV104" i="6"/>
  <c r="AV108" i="6"/>
  <c r="AV9" i="6"/>
  <c r="AV13" i="6"/>
  <c r="AV17" i="6"/>
  <c r="AV21" i="6"/>
  <c r="AV25" i="6"/>
  <c r="AV29" i="6"/>
  <c r="AV33" i="6"/>
  <c r="AV37" i="6"/>
  <c r="AV41" i="6"/>
  <c r="AV45" i="6"/>
  <c r="AV49" i="6"/>
  <c r="AV53" i="6"/>
  <c r="AV57" i="6"/>
  <c r="AV61" i="6"/>
  <c r="AV65" i="6"/>
  <c r="AV69" i="6"/>
  <c r="AV73" i="6"/>
  <c r="AV77" i="6"/>
  <c r="AV81" i="6"/>
  <c r="AV85" i="6"/>
  <c r="AV89" i="6"/>
  <c r="AV93" i="6"/>
  <c r="AV97" i="6"/>
  <c r="AV101" i="6"/>
  <c r="AV105" i="6"/>
  <c r="AV109" i="6"/>
  <c r="AV10" i="6"/>
  <c r="AV14" i="6"/>
  <c r="AV18" i="6"/>
  <c r="AV22" i="6"/>
  <c r="AV26" i="6"/>
  <c r="AV30" i="6"/>
  <c r="AV34" i="6"/>
  <c r="AV38" i="6"/>
  <c r="AV42" i="6"/>
  <c r="AV46" i="6"/>
  <c r="AV50" i="6"/>
  <c r="AV54" i="6"/>
  <c r="AV58" i="6"/>
  <c r="AV62" i="6"/>
  <c r="AV66" i="6"/>
  <c r="AV70" i="6"/>
  <c r="AV74" i="6"/>
  <c r="AV78" i="6"/>
  <c r="AV82" i="6"/>
  <c r="AV86" i="6"/>
  <c r="AV90" i="6"/>
  <c r="AV94" i="6"/>
  <c r="AV98" i="6"/>
  <c r="AV102" i="6"/>
  <c r="AV106" i="6"/>
  <c r="AV110" i="6"/>
  <c r="AV11" i="6"/>
  <c r="AV15" i="6"/>
  <c r="AV19" i="6"/>
  <c r="AV23" i="6"/>
  <c r="AV27" i="6"/>
  <c r="AV31" i="6"/>
  <c r="AV35" i="6"/>
  <c r="AV39" i="6"/>
  <c r="AV43" i="6"/>
  <c r="AV47" i="6"/>
  <c r="AV51" i="6"/>
  <c r="AV55" i="6"/>
  <c r="AV59" i="6"/>
  <c r="AV63" i="6"/>
  <c r="AV67" i="6"/>
  <c r="AV71" i="6"/>
  <c r="AV75" i="6"/>
  <c r="AV79" i="6"/>
  <c r="AV83" i="6"/>
  <c r="AV87" i="6"/>
  <c r="AV91" i="6"/>
  <c r="AV95" i="6"/>
  <c r="AV99" i="6"/>
  <c r="AV103" i="6"/>
  <c r="AV107" i="6"/>
  <c r="J11" i="2"/>
  <c r="K11" i="2" s="1"/>
  <c r="AV4" i="6"/>
  <c r="AW3" i="6"/>
  <c r="AW7" i="6" l="1"/>
  <c r="AW8" i="6"/>
  <c r="AW12" i="6"/>
  <c r="AW16" i="6"/>
  <c r="AW20" i="6"/>
  <c r="AW24" i="6"/>
  <c r="AW28" i="6"/>
  <c r="AW32" i="6"/>
  <c r="AW36" i="6"/>
  <c r="AW40" i="6"/>
  <c r="AW44" i="6"/>
  <c r="AW48" i="6"/>
  <c r="AW52" i="6"/>
  <c r="AW56" i="6"/>
  <c r="AW60" i="6"/>
  <c r="AW64" i="6"/>
  <c r="AW68" i="6"/>
  <c r="AW72" i="6"/>
  <c r="AW76" i="6"/>
  <c r="AW80" i="6"/>
  <c r="AW84" i="6"/>
  <c r="AW88" i="6"/>
  <c r="AW92" i="6"/>
  <c r="AW96" i="6"/>
  <c r="AW100" i="6"/>
  <c r="AW104" i="6"/>
  <c r="AW108" i="6"/>
  <c r="AW9" i="6"/>
  <c r="AW13" i="6"/>
  <c r="AW17" i="6"/>
  <c r="AW21" i="6"/>
  <c r="AW25" i="6"/>
  <c r="AW29" i="6"/>
  <c r="AW33" i="6"/>
  <c r="AW37" i="6"/>
  <c r="AW41" i="6"/>
  <c r="AW45" i="6"/>
  <c r="AW49" i="6"/>
  <c r="AW53" i="6"/>
  <c r="AW57" i="6"/>
  <c r="AW61" i="6"/>
  <c r="AW65" i="6"/>
  <c r="AW69" i="6"/>
  <c r="AW73" i="6"/>
  <c r="AW77" i="6"/>
  <c r="AW81" i="6"/>
  <c r="AW85" i="6"/>
  <c r="AW89" i="6"/>
  <c r="AW93" i="6"/>
  <c r="AW97" i="6"/>
  <c r="AW101" i="6"/>
  <c r="AW105" i="6"/>
  <c r="AW109" i="6"/>
  <c r="AW10" i="6"/>
  <c r="AW14" i="6"/>
  <c r="AW18" i="6"/>
  <c r="AW22" i="6"/>
  <c r="AW26" i="6"/>
  <c r="AW30" i="6"/>
  <c r="AW34" i="6"/>
  <c r="AW38" i="6"/>
  <c r="AW42" i="6"/>
  <c r="AW46" i="6"/>
  <c r="AW50" i="6"/>
  <c r="AW54" i="6"/>
  <c r="AW58" i="6"/>
  <c r="AW62" i="6"/>
  <c r="AW66" i="6"/>
  <c r="AW70" i="6"/>
  <c r="AW74" i="6"/>
  <c r="AW78" i="6"/>
  <c r="AW82" i="6"/>
  <c r="AW86" i="6"/>
  <c r="AW90" i="6"/>
  <c r="AW94" i="6"/>
  <c r="AW98" i="6"/>
  <c r="AW102" i="6"/>
  <c r="AW106" i="6"/>
  <c r="AW110" i="6"/>
  <c r="AW11" i="6"/>
  <c r="AW15" i="6"/>
  <c r="AW19" i="6"/>
  <c r="AW23" i="6"/>
  <c r="AW27" i="6"/>
  <c r="AW31" i="6"/>
  <c r="AW35" i="6"/>
  <c r="AW39" i="6"/>
  <c r="AW43" i="6"/>
  <c r="AW47" i="6"/>
  <c r="AW51" i="6"/>
  <c r="AW55" i="6"/>
  <c r="AW59" i="6"/>
  <c r="AW63" i="6"/>
  <c r="AW67" i="6"/>
  <c r="AW71" i="6"/>
  <c r="AW75" i="6"/>
  <c r="AW79" i="6"/>
  <c r="AW83" i="6"/>
  <c r="AW87" i="6"/>
  <c r="AW91" i="6"/>
  <c r="AW95" i="6"/>
  <c r="AW99" i="6"/>
  <c r="AW103" i="6"/>
  <c r="AW107" i="6"/>
  <c r="J12" i="2"/>
  <c r="K12" i="2" s="1"/>
  <c r="AW4" i="6"/>
  <c r="AX3" i="6"/>
  <c r="AX7" i="6" l="1"/>
  <c r="AX8" i="6"/>
  <c r="AX12" i="6"/>
  <c r="AX16" i="6"/>
  <c r="AX20" i="6"/>
  <c r="AX24" i="6"/>
  <c r="AX28" i="6"/>
  <c r="AX32" i="6"/>
  <c r="AX36" i="6"/>
  <c r="AX40" i="6"/>
  <c r="AX44" i="6"/>
  <c r="AX48" i="6"/>
  <c r="AX52" i="6"/>
  <c r="AX56" i="6"/>
  <c r="AX60" i="6"/>
  <c r="AX64" i="6"/>
  <c r="AX68" i="6"/>
  <c r="AX72" i="6"/>
  <c r="AX76" i="6"/>
  <c r="AX80" i="6"/>
  <c r="AX84" i="6"/>
  <c r="AX88" i="6"/>
  <c r="AX92" i="6"/>
  <c r="AX96" i="6"/>
  <c r="AX100" i="6"/>
  <c r="AX104" i="6"/>
  <c r="AX108" i="6"/>
  <c r="AX9" i="6"/>
  <c r="AX13" i="6"/>
  <c r="AX17" i="6"/>
  <c r="AX21" i="6"/>
  <c r="AX25" i="6"/>
  <c r="AX29" i="6"/>
  <c r="AX33" i="6"/>
  <c r="AX37" i="6"/>
  <c r="AX41" i="6"/>
  <c r="AX45" i="6"/>
  <c r="AX49" i="6"/>
  <c r="AX53" i="6"/>
  <c r="AX57" i="6"/>
  <c r="AX61" i="6"/>
  <c r="AX65" i="6"/>
  <c r="AX69" i="6"/>
  <c r="AX73" i="6"/>
  <c r="AX77" i="6"/>
  <c r="AX81" i="6"/>
  <c r="AX85" i="6"/>
  <c r="AX89" i="6"/>
  <c r="AX93" i="6"/>
  <c r="AX97" i="6"/>
  <c r="AX101" i="6"/>
  <c r="AX105" i="6"/>
  <c r="AX109" i="6"/>
  <c r="AX10" i="6"/>
  <c r="AX14" i="6"/>
  <c r="AX18" i="6"/>
  <c r="AX22" i="6"/>
  <c r="AX26" i="6"/>
  <c r="AX30" i="6"/>
  <c r="AX34" i="6"/>
  <c r="AX38" i="6"/>
  <c r="AX42" i="6"/>
  <c r="AX46" i="6"/>
  <c r="AX50" i="6"/>
  <c r="AX54" i="6"/>
  <c r="AX58" i="6"/>
  <c r="AX62" i="6"/>
  <c r="AX66" i="6"/>
  <c r="AX70" i="6"/>
  <c r="AX74" i="6"/>
  <c r="AX78" i="6"/>
  <c r="AX82" i="6"/>
  <c r="AX86" i="6"/>
  <c r="AX90" i="6"/>
  <c r="AX94" i="6"/>
  <c r="AX98" i="6"/>
  <c r="AX102" i="6"/>
  <c r="AX106" i="6"/>
  <c r="AX110" i="6"/>
  <c r="AX11" i="6"/>
  <c r="AX15" i="6"/>
  <c r="AX19" i="6"/>
  <c r="AX23" i="6"/>
  <c r="AX27" i="6"/>
  <c r="AX31" i="6"/>
  <c r="AX35" i="6"/>
  <c r="AX39" i="6"/>
  <c r="AX43" i="6"/>
  <c r="AX47" i="6"/>
  <c r="AX51" i="6"/>
  <c r="AX55" i="6"/>
  <c r="AX59" i="6"/>
  <c r="AX63" i="6"/>
  <c r="AX67" i="6"/>
  <c r="AX71" i="6"/>
  <c r="AX75" i="6"/>
  <c r="AX79" i="6"/>
  <c r="AX83" i="6"/>
  <c r="AX87" i="6"/>
  <c r="AX91" i="6"/>
  <c r="AX95" i="6"/>
  <c r="AX99" i="6"/>
  <c r="AX103" i="6"/>
  <c r="AX107" i="6"/>
  <c r="J13" i="2"/>
  <c r="K13" i="2" s="1"/>
  <c r="AX4" i="6"/>
  <c r="AY3" i="6"/>
  <c r="AY7" i="6" l="1"/>
  <c r="AY8" i="6"/>
  <c r="AY12" i="6"/>
  <c r="AY16" i="6"/>
  <c r="AY20" i="6"/>
  <c r="AY24" i="6"/>
  <c r="AY28" i="6"/>
  <c r="AY32" i="6"/>
  <c r="AY36" i="6"/>
  <c r="AY40" i="6"/>
  <c r="AY44" i="6"/>
  <c r="AY48" i="6"/>
  <c r="AY52" i="6"/>
  <c r="AY56" i="6"/>
  <c r="AY60" i="6"/>
  <c r="AY64" i="6"/>
  <c r="AY68" i="6"/>
  <c r="AY72" i="6"/>
  <c r="AY76" i="6"/>
  <c r="AY80" i="6"/>
  <c r="AY84" i="6"/>
  <c r="AY88" i="6"/>
  <c r="AY92" i="6"/>
  <c r="AY96" i="6"/>
  <c r="AY100" i="6"/>
  <c r="AY104" i="6"/>
  <c r="AY108" i="6"/>
  <c r="AY10" i="6"/>
  <c r="AY14" i="6"/>
  <c r="AY18" i="6"/>
  <c r="AY22" i="6"/>
  <c r="AY26" i="6"/>
  <c r="AY30" i="6"/>
  <c r="AY34" i="6"/>
  <c r="AY38" i="6"/>
  <c r="AY42" i="6"/>
  <c r="AY46" i="6"/>
  <c r="AY50" i="6"/>
  <c r="AY54" i="6"/>
  <c r="AY58" i="6"/>
  <c r="AY62" i="6"/>
  <c r="AY66" i="6"/>
  <c r="AY70" i="6"/>
  <c r="AY74" i="6"/>
  <c r="AY78" i="6"/>
  <c r="AY82" i="6"/>
  <c r="AY86" i="6"/>
  <c r="AY90" i="6"/>
  <c r="AY94" i="6"/>
  <c r="AY98" i="6"/>
  <c r="AY102" i="6"/>
  <c r="AY106" i="6"/>
  <c r="AY110" i="6"/>
  <c r="AY11" i="6"/>
  <c r="AY15" i="6"/>
  <c r="AY19" i="6"/>
  <c r="AY23" i="6"/>
  <c r="AY27" i="6"/>
  <c r="AY31" i="6"/>
  <c r="AY35" i="6"/>
  <c r="AY39" i="6"/>
  <c r="AY43" i="6"/>
  <c r="AY47" i="6"/>
  <c r="AY51" i="6"/>
  <c r="AY55" i="6"/>
  <c r="AY59" i="6"/>
  <c r="AY63" i="6"/>
  <c r="AY67" i="6"/>
  <c r="AY71" i="6"/>
  <c r="AY75" i="6"/>
  <c r="AY79" i="6"/>
  <c r="AY83" i="6"/>
  <c r="AY87" i="6"/>
  <c r="AY91" i="6"/>
  <c r="AY95" i="6"/>
  <c r="AY99" i="6"/>
  <c r="AY103" i="6"/>
  <c r="AY107" i="6"/>
  <c r="AY9" i="6"/>
  <c r="AY13" i="6"/>
  <c r="AY17" i="6"/>
  <c r="AY21" i="6"/>
  <c r="AY25" i="6"/>
  <c r="AY29" i="6"/>
  <c r="AY33" i="6"/>
  <c r="AY37" i="6"/>
  <c r="AY41" i="6"/>
  <c r="AY45" i="6"/>
  <c r="AY49" i="6"/>
  <c r="AY53" i="6"/>
  <c r="AY57" i="6"/>
  <c r="AY61" i="6"/>
  <c r="AY65" i="6"/>
  <c r="AY69" i="6"/>
  <c r="AY73" i="6"/>
  <c r="AY77" i="6"/>
  <c r="AY81" i="6"/>
  <c r="AY85" i="6"/>
  <c r="AY89" i="6"/>
  <c r="AY93" i="6"/>
  <c r="AY97" i="6"/>
  <c r="AY101" i="6"/>
  <c r="AY105" i="6"/>
  <c r="AY109" i="6"/>
  <c r="J14" i="2"/>
  <c r="K14" i="2" s="1"/>
  <c r="AY4" i="6"/>
  <c r="AZ3" i="6"/>
  <c r="AZ7" i="6" l="1"/>
  <c r="AZ8" i="6"/>
  <c r="AZ12" i="6"/>
  <c r="AZ16" i="6"/>
  <c r="AZ20" i="6"/>
  <c r="AZ24" i="6"/>
  <c r="AZ28" i="6"/>
  <c r="AZ32" i="6"/>
  <c r="AZ36" i="6"/>
  <c r="AZ40" i="6"/>
  <c r="AZ44" i="6"/>
  <c r="AZ48" i="6"/>
  <c r="AZ52" i="6"/>
  <c r="AZ56" i="6"/>
  <c r="AZ60" i="6"/>
  <c r="AZ64" i="6"/>
  <c r="AZ68" i="6"/>
  <c r="AZ72" i="6"/>
  <c r="AZ76" i="6"/>
  <c r="AZ80" i="6"/>
  <c r="AZ84" i="6"/>
  <c r="AZ88" i="6"/>
  <c r="AZ92" i="6"/>
  <c r="AZ96" i="6"/>
  <c r="AZ100" i="6"/>
  <c r="AZ108" i="6"/>
  <c r="AZ9" i="6"/>
  <c r="AZ13" i="6"/>
  <c r="AZ17" i="6"/>
  <c r="AZ21" i="6"/>
  <c r="AZ25" i="6"/>
  <c r="AZ29" i="6"/>
  <c r="AZ33" i="6"/>
  <c r="AZ37" i="6"/>
  <c r="AZ41" i="6"/>
  <c r="AZ45" i="6"/>
  <c r="AZ49" i="6"/>
  <c r="AZ53" i="6"/>
  <c r="AZ57" i="6"/>
  <c r="AZ61" i="6"/>
  <c r="AZ65" i="6"/>
  <c r="AZ69" i="6"/>
  <c r="AZ73" i="6"/>
  <c r="AZ77" i="6"/>
  <c r="AZ81" i="6"/>
  <c r="AZ85" i="6"/>
  <c r="AZ89" i="6"/>
  <c r="AZ93" i="6"/>
  <c r="AZ97" i="6"/>
  <c r="AZ101" i="6"/>
  <c r="AZ105" i="6"/>
  <c r="AZ109" i="6"/>
  <c r="AZ10" i="6"/>
  <c r="AZ14" i="6"/>
  <c r="AZ18" i="6"/>
  <c r="AZ22" i="6"/>
  <c r="AZ26" i="6"/>
  <c r="AZ30" i="6"/>
  <c r="AZ34" i="6"/>
  <c r="AZ38" i="6"/>
  <c r="AZ42" i="6"/>
  <c r="AZ46" i="6"/>
  <c r="AZ50" i="6"/>
  <c r="AZ54" i="6"/>
  <c r="AZ58" i="6"/>
  <c r="AZ62" i="6"/>
  <c r="AZ66" i="6"/>
  <c r="AZ70" i="6"/>
  <c r="AZ74" i="6"/>
  <c r="AZ78" i="6"/>
  <c r="AZ82" i="6"/>
  <c r="AZ86" i="6"/>
  <c r="AZ90" i="6"/>
  <c r="AZ94" i="6"/>
  <c r="AZ98" i="6"/>
  <c r="AZ102" i="6"/>
  <c r="AZ106" i="6"/>
  <c r="AZ110" i="6"/>
  <c r="AZ11" i="6"/>
  <c r="AZ15" i="6"/>
  <c r="AZ19" i="6"/>
  <c r="AZ23" i="6"/>
  <c r="AZ27" i="6"/>
  <c r="AZ31" i="6"/>
  <c r="AZ35" i="6"/>
  <c r="AZ39" i="6"/>
  <c r="AZ43" i="6"/>
  <c r="AZ47" i="6"/>
  <c r="AZ51" i="6"/>
  <c r="AZ55" i="6"/>
  <c r="AZ59" i="6"/>
  <c r="AZ63" i="6"/>
  <c r="AZ67" i="6"/>
  <c r="AZ71" i="6"/>
  <c r="AZ75" i="6"/>
  <c r="AZ79" i="6"/>
  <c r="AZ83" i="6"/>
  <c r="AZ87" i="6"/>
  <c r="AZ91" i="6"/>
  <c r="AZ95" i="6"/>
  <c r="AZ99" i="6"/>
  <c r="AZ103" i="6"/>
  <c r="AZ107" i="6"/>
  <c r="AZ104" i="6"/>
  <c r="J15" i="2"/>
  <c r="K15" i="2" s="1"/>
  <c r="AZ4" i="6"/>
  <c r="BA3" i="6"/>
  <c r="BA7" i="6" l="1"/>
  <c r="BA8" i="6"/>
  <c r="BA12" i="6"/>
  <c r="BA16" i="6"/>
  <c r="BA20" i="6"/>
  <c r="BA24" i="6"/>
  <c r="BA28" i="6"/>
  <c r="BA32" i="6"/>
  <c r="BA36" i="6"/>
  <c r="BA40" i="6"/>
  <c r="BA44" i="6"/>
  <c r="BA48" i="6"/>
  <c r="BA52" i="6"/>
  <c r="BA56" i="6"/>
  <c r="BA60" i="6"/>
  <c r="BA64" i="6"/>
  <c r="BA68" i="6"/>
  <c r="BA72" i="6"/>
  <c r="BA76" i="6"/>
  <c r="BA80" i="6"/>
  <c r="BA84" i="6"/>
  <c r="BA88" i="6"/>
  <c r="BA92" i="6"/>
  <c r="BA96" i="6"/>
  <c r="BA100" i="6"/>
  <c r="BA104" i="6"/>
  <c r="BA108" i="6"/>
  <c r="BA9" i="6"/>
  <c r="BA13" i="6"/>
  <c r="BA17" i="6"/>
  <c r="BA21" i="6"/>
  <c r="BA25" i="6"/>
  <c r="BA29" i="6"/>
  <c r="BA33" i="6"/>
  <c r="BA37" i="6"/>
  <c r="BA41" i="6"/>
  <c r="BA45" i="6"/>
  <c r="BA49" i="6"/>
  <c r="BA53" i="6"/>
  <c r="BA57" i="6"/>
  <c r="BA61" i="6"/>
  <c r="BA65" i="6"/>
  <c r="BA69" i="6"/>
  <c r="BA73" i="6"/>
  <c r="BA77" i="6"/>
  <c r="BA81" i="6"/>
  <c r="BA85" i="6"/>
  <c r="BA89" i="6"/>
  <c r="BA93" i="6"/>
  <c r="BA97" i="6"/>
  <c r="BA101" i="6"/>
  <c r="BA105" i="6"/>
  <c r="BA109" i="6"/>
  <c r="BA10" i="6"/>
  <c r="BA14" i="6"/>
  <c r="BA18" i="6"/>
  <c r="BA22" i="6"/>
  <c r="BA26" i="6"/>
  <c r="BA30" i="6"/>
  <c r="BA34" i="6"/>
  <c r="BA38" i="6"/>
  <c r="BA42" i="6"/>
  <c r="BA46" i="6"/>
  <c r="BA50" i="6"/>
  <c r="BA54" i="6"/>
  <c r="BA58" i="6"/>
  <c r="BA62" i="6"/>
  <c r="BA66" i="6"/>
  <c r="BA70" i="6"/>
  <c r="BA74" i="6"/>
  <c r="BA78" i="6"/>
  <c r="BA82" i="6"/>
  <c r="BA86" i="6"/>
  <c r="BA90" i="6"/>
  <c r="BA94" i="6"/>
  <c r="BA98" i="6"/>
  <c r="BA102" i="6"/>
  <c r="BA106" i="6"/>
  <c r="BA110" i="6"/>
  <c r="BA11" i="6"/>
  <c r="BA15" i="6"/>
  <c r="BA19" i="6"/>
  <c r="BA23" i="6"/>
  <c r="BA27" i="6"/>
  <c r="BA31" i="6"/>
  <c r="BA35" i="6"/>
  <c r="BA39" i="6"/>
  <c r="BA43" i="6"/>
  <c r="BA47" i="6"/>
  <c r="BA51" i="6"/>
  <c r="BA55" i="6"/>
  <c r="BA59" i="6"/>
  <c r="BA63" i="6"/>
  <c r="BA67" i="6"/>
  <c r="BA71" i="6"/>
  <c r="BA75" i="6"/>
  <c r="BA79" i="6"/>
  <c r="BA83" i="6"/>
  <c r="BA87" i="6"/>
  <c r="BA91" i="6"/>
  <c r="BA95" i="6"/>
  <c r="BA99" i="6"/>
  <c r="BA103" i="6"/>
  <c r="BA107" i="6"/>
  <c r="J16" i="2"/>
  <c r="K16" i="2" s="1"/>
  <c r="BA4" i="6"/>
  <c r="BB3" i="6"/>
  <c r="BB7" i="6" l="1"/>
  <c r="BB8" i="6"/>
  <c r="BB12" i="6"/>
  <c r="BB16" i="6"/>
  <c r="BB20" i="6"/>
  <c r="BB24" i="6"/>
  <c r="BB28" i="6"/>
  <c r="BB32" i="6"/>
  <c r="BB36" i="6"/>
  <c r="BB40" i="6"/>
  <c r="BB44" i="6"/>
  <c r="BB48" i="6"/>
  <c r="BB52" i="6"/>
  <c r="BB56" i="6"/>
  <c r="BB60" i="6"/>
  <c r="BB64" i="6"/>
  <c r="BB68" i="6"/>
  <c r="BB72" i="6"/>
  <c r="BB76" i="6"/>
  <c r="BB80" i="6"/>
  <c r="BB84" i="6"/>
  <c r="BB88" i="6"/>
  <c r="BB92" i="6"/>
  <c r="BB96" i="6"/>
  <c r="BB100" i="6"/>
  <c r="BB104" i="6"/>
  <c r="BB108" i="6"/>
  <c r="BB9" i="6"/>
  <c r="BB13" i="6"/>
  <c r="BB17" i="6"/>
  <c r="BB21" i="6"/>
  <c r="BB25" i="6"/>
  <c r="BB29" i="6"/>
  <c r="BB33" i="6"/>
  <c r="BB37" i="6"/>
  <c r="BB41" i="6"/>
  <c r="BB45" i="6"/>
  <c r="BB49" i="6"/>
  <c r="BB53" i="6"/>
  <c r="BB57" i="6"/>
  <c r="BB61" i="6"/>
  <c r="BB65" i="6"/>
  <c r="BB69" i="6"/>
  <c r="BB73" i="6"/>
  <c r="BB77" i="6"/>
  <c r="BB81" i="6"/>
  <c r="BB85" i="6"/>
  <c r="BB89" i="6"/>
  <c r="BB93" i="6"/>
  <c r="BB97" i="6"/>
  <c r="BB101" i="6"/>
  <c r="BB105" i="6"/>
  <c r="BB109" i="6"/>
  <c r="BB10" i="6"/>
  <c r="BB14" i="6"/>
  <c r="BB18" i="6"/>
  <c r="BB22" i="6"/>
  <c r="BB26" i="6"/>
  <c r="BB30" i="6"/>
  <c r="BB34" i="6"/>
  <c r="BB38" i="6"/>
  <c r="BB42" i="6"/>
  <c r="BB46" i="6"/>
  <c r="BB50" i="6"/>
  <c r="BB54" i="6"/>
  <c r="BB58" i="6"/>
  <c r="BB62" i="6"/>
  <c r="BB66" i="6"/>
  <c r="BB70" i="6"/>
  <c r="BB74" i="6"/>
  <c r="BB78" i="6"/>
  <c r="BB82" i="6"/>
  <c r="BB86" i="6"/>
  <c r="BB90" i="6"/>
  <c r="BB94" i="6"/>
  <c r="BB98" i="6"/>
  <c r="BB102" i="6"/>
  <c r="BB106" i="6"/>
  <c r="BB110" i="6"/>
  <c r="BB11" i="6"/>
  <c r="BB15" i="6"/>
  <c r="BB19" i="6"/>
  <c r="BB23" i="6"/>
  <c r="BB27" i="6"/>
  <c r="BB31" i="6"/>
  <c r="BB35" i="6"/>
  <c r="BB39" i="6"/>
  <c r="BB43" i="6"/>
  <c r="BB47" i="6"/>
  <c r="BB51" i="6"/>
  <c r="BB55" i="6"/>
  <c r="BB59" i="6"/>
  <c r="BB63" i="6"/>
  <c r="BB67" i="6"/>
  <c r="BB71" i="6"/>
  <c r="BB75" i="6"/>
  <c r="BB79" i="6"/>
  <c r="BB83" i="6"/>
  <c r="BB87" i="6"/>
  <c r="BB91" i="6"/>
  <c r="BB95" i="6"/>
  <c r="BB99" i="6"/>
  <c r="BB103" i="6"/>
  <c r="BB107" i="6"/>
  <c r="J17" i="2"/>
  <c r="K17" i="2" s="1"/>
  <c r="BB4" i="6"/>
  <c r="BC3" i="6"/>
  <c r="BC7" i="6" l="1"/>
  <c r="BC8" i="6"/>
  <c r="BC12" i="6"/>
  <c r="BC16" i="6"/>
  <c r="BC20" i="6"/>
  <c r="BC24" i="6"/>
  <c r="BC28" i="6"/>
  <c r="BC32" i="6"/>
  <c r="BC36" i="6"/>
  <c r="BC40" i="6"/>
  <c r="BC44" i="6"/>
  <c r="BC48" i="6"/>
  <c r="BC52" i="6"/>
  <c r="BC56" i="6"/>
  <c r="BC60" i="6"/>
  <c r="BC64" i="6"/>
  <c r="BC68" i="6"/>
  <c r="BC72" i="6"/>
  <c r="BC76" i="6"/>
  <c r="BC80" i="6"/>
  <c r="BC84" i="6"/>
  <c r="BC88" i="6"/>
  <c r="BC92" i="6"/>
  <c r="BC96" i="6"/>
  <c r="BC100" i="6"/>
  <c r="BC104" i="6"/>
  <c r="BC108" i="6"/>
  <c r="BC9" i="6"/>
  <c r="BC13" i="6"/>
  <c r="BC17" i="6"/>
  <c r="BC21" i="6"/>
  <c r="BC25" i="6"/>
  <c r="BC29" i="6"/>
  <c r="BC33" i="6"/>
  <c r="BC37" i="6"/>
  <c r="BC41" i="6"/>
  <c r="BC45" i="6"/>
  <c r="BC49" i="6"/>
  <c r="BC53" i="6"/>
  <c r="BC57" i="6"/>
  <c r="BC61" i="6"/>
  <c r="BC65" i="6"/>
  <c r="BC69" i="6"/>
  <c r="BC73" i="6"/>
  <c r="BC77" i="6"/>
  <c r="BC81" i="6"/>
  <c r="BC85" i="6"/>
  <c r="BC89" i="6"/>
  <c r="BC93" i="6"/>
  <c r="BC97" i="6"/>
  <c r="BC101" i="6"/>
  <c r="BC105" i="6"/>
  <c r="BC109" i="6"/>
  <c r="BC10" i="6"/>
  <c r="BC14" i="6"/>
  <c r="BC18" i="6"/>
  <c r="BC22" i="6"/>
  <c r="BC26" i="6"/>
  <c r="BC30" i="6"/>
  <c r="BC34" i="6"/>
  <c r="BC38" i="6"/>
  <c r="BC42" i="6"/>
  <c r="BC46" i="6"/>
  <c r="BC50" i="6"/>
  <c r="BC54" i="6"/>
  <c r="BC58" i="6"/>
  <c r="BC62" i="6"/>
  <c r="BC66" i="6"/>
  <c r="BC70" i="6"/>
  <c r="BC74" i="6"/>
  <c r="BC78" i="6"/>
  <c r="BC82" i="6"/>
  <c r="BC86" i="6"/>
  <c r="BC90" i="6"/>
  <c r="BC94" i="6"/>
  <c r="BC98" i="6"/>
  <c r="BC102" i="6"/>
  <c r="BC106" i="6"/>
  <c r="BC110" i="6"/>
  <c r="BC11" i="6"/>
  <c r="BC15" i="6"/>
  <c r="BC19" i="6"/>
  <c r="BC23" i="6"/>
  <c r="BC27" i="6"/>
  <c r="BC31" i="6"/>
  <c r="BC35" i="6"/>
  <c r="BC39" i="6"/>
  <c r="BC43" i="6"/>
  <c r="BC47" i="6"/>
  <c r="BC51" i="6"/>
  <c r="BC55" i="6"/>
  <c r="BC59" i="6"/>
  <c r="BC63" i="6"/>
  <c r="BC67" i="6"/>
  <c r="BC71" i="6"/>
  <c r="BC75" i="6"/>
  <c r="BC79" i="6"/>
  <c r="BC83" i="6"/>
  <c r="BC87" i="6"/>
  <c r="BC91" i="6"/>
  <c r="BC95" i="6"/>
  <c r="BC99" i="6"/>
  <c r="BC103" i="6"/>
  <c r="BC107" i="6"/>
  <c r="J18" i="2"/>
  <c r="K18" i="2" s="1"/>
  <c r="BC4" i="6"/>
  <c r="BD3" i="6"/>
  <c r="BD7" i="6" l="1"/>
  <c r="BD8" i="6"/>
  <c r="BD12" i="6"/>
  <c r="BD16" i="6"/>
  <c r="BD20" i="6"/>
  <c r="BD24" i="6"/>
  <c r="BD28" i="6"/>
  <c r="BD32" i="6"/>
  <c r="BD36" i="6"/>
  <c r="BD40" i="6"/>
  <c r="BD44" i="6"/>
  <c r="BD48" i="6"/>
  <c r="BD52" i="6"/>
  <c r="BD56" i="6"/>
  <c r="BD60" i="6"/>
  <c r="BD64" i="6"/>
  <c r="BD68" i="6"/>
  <c r="BD72" i="6"/>
  <c r="BD76" i="6"/>
  <c r="BD80" i="6"/>
  <c r="BD84" i="6"/>
  <c r="BD88" i="6"/>
  <c r="BD92" i="6"/>
  <c r="BD96" i="6"/>
  <c r="BD100" i="6"/>
  <c r="BD104" i="6"/>
  <c r="BD108" i="6"/>
  <c r="BD9" i="6"/>
  <c r="BD13" i="6"/>
  <c r="BD17" i="6"/>
  <c r="BD21" i="6"/>
  <c r="BD25" i="6"/>
  <c r="BD29" i="6"/>
  <c r="BD33" i="6"/>
  <c r="BD37" i="6"/>
  <c r="BD41" i="6"/>
  <c r="BD45" i="6"/>
  <c r="BD49" i="6"/>
  <c r="BD53" i="6"/>
  <c r="BD57" i="6"/>
  <c r="BD61" i="6"/>
  <c r="BD65" i="6"/>
  <c r="BD69" i="6"/>
  <c r="BD73" i="6"/>
  <c r="BD77" i="6"/>
  <c r="BD81" i="6"/>
  <c r="BD85" i="6"/>
  <c r="BD89" i="6"/>
  <c r="BD93" i="6"/>
  <c r="BD97" i="6"/>
  <c r="BD101" i="6"/>
  <c r="BD105" i="6"/>
  <c r="BD109" i="6"/>
  <c r="BD10" i="6"/>
  <c r="BD14" i="6"/>
  <c r="BD18" i="6"/>
  <c r="BD22" i="6"/>
  <c r="BD26" i="6"/>
  <c r="BD30" i="6"/>
  <c r="BD34" i="6"/>
  <c r="BD38" i="6"/>
  <c r="BD42" i="6"/>
  <c r="BD46" i="6"/>
  <c r="BD50" i="6"/>
  <c r="BD54" i="6"/>
  <c r="BD58" i="6"/>
  <c r="BD62" i="6"/>
  <c r="BD66" i="6"/>
  <c r="BD70" i="6"/>
  <c r="BD74" i="6"/>
  <c r="BD78" i="6"/>
  <c r="BD82" i="6"/>
  <c r="BD86" i="6"/>
  <c r="BD90" i="6"/>
  <c r="BD94" i="6"/>
  <c r="BD98" i="6"/>
  <c r="BD102" i="6"/>
  <c r="BD106" i="6"/>
  <c r="BD110" i="6"/>
  <c r="BD11" i="6"/>
  <c r="BD15" i="6"/>
  <c r="BD19" i="6"/>
  <c r="BD23" i="6"/>
  <c r="BD27" i="6"/>
  <c r="BD31" i="6"/>
  <c r="BD35" i="6"/>
  <c r="BD39" i="6"/>
  <c r="BD43" i="6"/>
  <c r="BD47" i="6"/>
  <c r="BD51" i="6"/>
  <c r="BD55" i="6"/>
  <c r="BD59" i="6"/>
  <c r="BD63" i="6"/>
  <c r="BD67" i="6"/>
  <c r="BD71" i="6"/>
  <c r="BD75" i="6"/>
  <c r="BD79" i="6"/>
  <c r="BD83" i="6"/>
  <c r="BD87" i="6"/>
  <c r="BD91" i="6"/>
  <c r="BD95" i="6"/>
  <c r="BD99" i="6"/>
  <c r="BD103" i="6"/>
  <c r="BD107" i="6"/>
  <c r="J19" i="2"/>
  <c r="K19" i="2" s="1"/>
  <c r="BD4" i="6"/>
  <c r="BE3" i="6"/>
  <c r="BE7" i="6" l="1"/>
  <c r="BE8" i="6"/>
  <c r="BE12" i="6"/>
  <c r="BE16" i="6"/>
  <c r="BE20" i="6"/>
  <c r="BE24" i="6"/>
  <c r="BE28" i="6"/>
  <c r="BE32" i="6"/>
  <c r="BE36" i="6"/>
  <c r="BE40" i="6"/>
  <c r="BE44" i="6"/>
  <c r="BE48" i="6"/>
  <c r="BE52" i="6"/>
  <c r="BE56" i="6"/>
  <c r="BE60" i="6"/>
  <c r="BE64" i="6"/>
  <c r="BE68" i="6"/>
  <c r="BE72" i="6"/>
  <c r="BE76" i="6"/>
  <c r="BE80" i="6"/>
  <c r="BE84" i="6"/>
  <c r="BE88" i="6"/>
  <c r="BE92" i="6"/>
  <c r="BE96" i="6"/>
  <c r="BE100" i="6"/>
  <c r="BE104" i="6"/>
  <c r="BE108" i="6"/>
  <c r="BE9" i="6"/>
  <c r="BE13" i="6"/>
  <c r="BE17" i="6"/>
  <c r="BE21" i="6"/>
  <c r="BE25" i="6"/>
  <c r="BE29" i="6"/>
  <c r="BE33" i="6"/>
  <c r="BE37" i="6"/>
  <c r="BE41" i="6"/>
  <c r="BE45" i="6"/>
  <c r="BE49" i="6"/>
  <c r="BE53" i="6"/>
  <c r="BE57" i="6"/>
  <c r="BE61" i="6"/>
  <c r="BE65" i="6"/>
  <c r="BE69" i="6"/>
  <c r="BE73" i="6"/>
  <c r="BE77" i="6"/>
  <c r="BE81" i="6"/>
  <c r="BE85" i="6"/>
  <c r="BE89" i="6"/>
  <c r="BE93" i="6"/>
  <c r="BE97" i="6"/>
  <c r="BE101" i="6"/>
  <c r="BE105" i="6"/>
  <c r="BE109" i="6"/>
  <c r="BE10" i="6"/>
  <c r="BE14" i="6"/>
  <c r="BE18" i="6"/>
  <c r="BE22" i="6"/>
  <c r="BE26" i="6"/>
  <c r="BE30" i="6"/>
  <c r="BE34" i="6"/>
  <c r="BE38" i="6"/>
  <c r="BE42" i="6"/>
  <c r="BE46" i="6"/>
  <c r="BE50" i="6"/>
  <c r="BE54" i="6"/>
  <c r="BE58" i="6"/>
  <c r="BE62" i="6"/>
  <c r="BE66" i="6"/>
  <c r="BE70" i="6"/>
  <c r="BE74" i="6"/>
  <c r="BE78" i="6"/>
  <c r="BE82" i="6"/>
  <c r="BE86" i="6"/>
  <c r="BE90" i="6"/>
  <c r="BE94" i="6"/>
  <c r="BE98" i="6"/>
  <c r="BE102" i="6"/>
  <c r="BE106" i="6"/>
  <c r="BE110" i="6"/>
  <c r="BE11" i="6"/>
  <c r="BE15" i="6"/>
  <c r="BE19" i="6"/>
  <c r="BE23" i="6"/>
  <c r="BE27" i="6"/>
  <c r="BE31" i="6"/>
  <c r="BE35" i="6"/>
  <c r="BE39" i="6"/>
  <c r="BE43" i="6"/>
  <c r="BE47" i="6"/>
  <c r="BE51" i="6"/>
  <c r="BE55" i="6"/>
  <c r="BE59" i="6"/>
  <c r="BE63" i="6"/>
  <c r="BE67" i="6"/>
  <c r="BE71" i="6"/>
  <c r="BE75" i="6"/>
  <c r="BE79" i="6"/>
  <c r="BE83" i="6"/>
  <c r="BE87" i="6"/>
  <c r="BE91" i="6"/>
  <c r="BE95" i="6"/>
  <c r="BE99" i="6"/>
  <c r="BE103" i="6"/>
  <c r="BE107" i="6"/>
  <c r="J20" i="2"/>
  <c r="K20" i="2" s="1"/>
  <c r="BE4" i="6"/>
  <c r="BF3" i="6"/>
  <c r="BF7" i="6" l="1"/>
  <c r="BF8" i="6"/>
  <c r="BF12" i="6"/>
  <c r="BF16" i="6"/>
  <c r="BF20" i="6"/>
  <c r="BF24" i="6"/>
  <c r="BF28" i="6"/>
  <c r="BF32" i="6"/>
  <c r="BF36" i="6"/>
  <c r="BF40" i="6"/>
  <c r="BF44" i="6"/>
  <c r="BF48" i="6"/>
  <c r="BF52" i="6"/>
  <c r="BF56" i="6"/>
  <c r="BF60" i="6"/>
  <c r="BF64" i="6"/>
  <c r="BF68" i="6"/>
  <c r="BF72" i="6"/>
  <c r="BF76" i="6"/>
  <c r="BF80" i="6"/>
  <c r="BF84" i="6"/>
  <c r="BF88" i="6"/>
  <c r="BF92" i="6"/>
  <c r="BF96" i="6"/>
  <c r="BF100" i="6"/>
  <c r="BF104" i="6"/>
  <c r="BF108" i="6"/>
  <c r="BF9" i="6"/>
  <c r="BF13" i="6"/>
  <c r="BF17" i="6"/>
  <c r="BF21" i="6"/>
  <c r="BF25" i="6"/>
  <c r="BF29" i="6"/>
  <c r="BF33" i="6"/>
  <c r="BF37" i="6"/>
  <c r="BF41" i="6"/>
  <c r="BF45" i="6"/>
  <c r="BF49" i="6"/>
  <c r="BF53" i="6"/>
  <c r="BF57" i="6"/>
  <c r="BF61" i="6"/>
  <c r="BF65" i="6"/>
  <c r="BF69" i="6"/>
  <c r="BF73" i="6"/>
  <c r="BF77" i="6"/>
  <c r="BF81" i="6"/>
  <c r="BF85" i="6"/>
  <c r="BF89" i="6"/>
  <c r="BF93" i="6"/>
  <c r="BF97" i="6"/>
  <c r="BF101" i="6"/>
  <c r="BF105" i="6"/>
  <c r="BF109" i="6"/>
  <c r="BF10" i="6"/>
  <c r="BF14" i="6"/>
  <c r="BF18" i="6"/>
  <c r="BF22" i="6"/>
  <c r="BF26" i="6"/>
  <c r="BF30" i="6"/>
  <c r="BF34" i="6"/>
  <c r="BF38" i="6"/>
  <c r="BF42" i="6"/>
  <c r="BF46" i="6"/>
  <c r="BF50" i="6"/>
  <c r="BF54" i="6"/>
  <c r="BF58" i="6"/>
  <c r="BF62" i="6"/>
  <c r="BF66" i="6"/>
  <c r="BF70" i="6"/>
  <c r="BF74" i="6"/>
  <c r="BF78" i="6"/>
  <c r="BF82" i="6"/>
  <c r="BF86" i="6"/>
  <c r="BF90" i="6"/>
  <c r="BF94" i="6"/>
  <c r="BF98" i="6"/>
  <c r="BF102" i="6"/>
  <c r="BF106" i="6"/>
  <c r="BF110" i="6"/>
  <c r="BF11" i="6"/>
  <c r="BF15" i="6"/>
  <c r="BF19" i="6"/>
  <c r="BF23" i="6"/>
  <c r="BF27" i="6"/>
  <c r="BF31" i="6"/>
  <c r="BF35" i="6"/>
  <c r="BF39" i="6"/>
  <c r="BF43" i="6"/>
  <c r="BF47" i="6"/>
  <c r="BF51" i="6"/>
  <c r="BF55" i="6"/>
  <c r="BF59" i="6"/>
  <c r="BF63" i="6"/>
  <c r="BF67" i="6"/>
  <c r="BF71" i="6"/>
  <c r="BF75" i="6"/>
  <c r="BF79" i="6"/>
  <c r="BF83" i="6"/>
  <c r="BF87" i="6"/>
  <c r="BF91" i="6"/>
  <c r="BF95" i="6"/>
  <c r="BF99" i="6"/>
  <c r="BF103" i="6"/>
  <c r="BF107" i="6"/>
  <c r="J21" i="2"/>
  <c r="K21" i="2" s="1"/>
  <c r="BF4" i="6"/>
  <c r="BH3" i="6"/>
  <c r="BH7" i="6" s="1"/>
  <c r="BG3" i="6"/>
  <c r="BG7" i="6" l="1"/>
  <c r="BG104" i="6"/>
  <c r="BG81" i="6"/>
  <c r="BG105" i="6"/>
  <c r="BG9" i="6"/>
  <c r="BG13" i="6"/>
  <c r="BG17" i="6"/>
  <c r="BG21" i="6"/>
  <c r="BG25" i="6"/>
  <c r="BG29" i="6"/>
  <c r="BG33" i="6"/>
  <c r="BG37" i="6"/>
  <c r="BG41" i="6"/>
  <c r="BG45" i="6"/>
  <c r="BG49" i="6"/>
  <c r="BG53" i="6"/>
  <c r="BG57" i="6"/>
  <c r="BG61" i="6"/>
  <c r="BG65" i="6"/>
  <c r="BG69" i="6"/>
  <c r="BG73" i="6"/>
  <c r="BG77" i="6"/>
  <c r="BG85" i="6"/>
  <c r="BG89" i="6"/>
  <c r="BG93" i="6"/>
  <c r="BG97" i="6"/>
  <c r="BG101" i="6"/>
  <c r="BG109" i="6"/>
  <c r="BG10" i="6"/>
  <c r="BG14" i="6"/>
  <c r="BG18" i="6"/>
  <c r="BG22" i="6"/>
  <c r="BG26" i="6"/>
  <c r="BG30" i="6"/>
  <c r="BG34" i="6"/>
  <c r="BG38" i="6"/>
  <c r="BG42" i="6"/>
  <c r="BG46" i="6"/>
  <c r="BG50" i="6"/>
  <c r="BG54" i="6"/>
  <c r="BG58" i="6"/>
  <c r="BG62" i="6"/>
  <c r="BG66" i="6"/>
  <c r="BG70" i="6"/>
  <c r="BG74" i="6"/>
  <c r="BG78" i="6"/>
  <c r="BG82" i="6"/>
  <c r="BG86" i="6"/>
  <c r="BG90" i="6"/>
  <c r="BG94" i="6"/>
  <c r="BG98" i="6"/>
  <c r="BG102" i="6"/>
  <c r="BG106" i="6"/>
  <c r="BG110" i="6"/>
  <c r="BG11" i="6"/>
  <c r="BG15" i="6"/>
  <c r="BG19" i="6"/>
  <c r="BG23" i="6"/>
  <c r="BG27" i="6"/>
  <c r="BG31" i="6"/>
  <c r="BG35" i="6"/>
  <c r="BG39" i="6"/>
  <c r="BG43" i="6"/>
  <c r="BG47" i="6"/>
  <c r="BG51" i="6"/>
  <c r="BG55" i="6"/>
  <c r="BG59" i="6"/>
  <c r="BG63" i="6"/>
  <c r="BG67" i="6"/>
  <c r="BG71" i="6"/>
  <c r="BG75" i="6"/>
  <c r="BG79" i="6"/>
  <c r="BG83" i="6"/>
  <c r="BG87" i="6"/>
  <c r="BG91" i="6"/>
  <c r="BG95" i="6"/>
  <c r="BG99" i="6"/>
  <c r="BG103" i="6"/>
  <c r="BG107" i="6"/>
  <c r="BG8" i="6"/>
  <c r="BG12" i="6"/>
  <c r="BG16" i="6"/>
  <c r="BG20" i="6"/>
  <c r="BG24" i="6"/>
  <c r="BG28" i="6"/>
  <c r="BG32" i="6"/>
  <c r="BG36" i="6"/>
  <c r="BG40" i="6"/>
  <c r="BG44" i="6"/>
  <c r="BG48" i="6"/>
  <c r="BG52" i="6"/>
  <c r="BG56" i="6"/>
  <c r="BG60" i="6"/>
  <c r="BG64" i="6"/>
  <c r="BG68" i="6"/>
  <c r="BG72" i="6"/>
  <c r="BG76" i="6"/>
  <c r="BG80" i="6"/>
  <c r="BG84" i="6"/>
  <c r="BG88" i="6"/>
  <c r="BG92" i="6"/>
  <c r="BG96" i="6"/>
  <c r="BG100" i="6"/>
  <c r="BG108" i="6"/>
  <c r="J22" i="2"/>
  <c r="K22" i="2" s="1"/>
  <c r="BG4" i="6"/>
  <c r="BH4" i="6"/>
  <c r="BH8" i="6" s="1"/>
  <c r="BH11" i="6" s="1"/>
  <c r="BH14" i="6" s="1"/>
  <c r="BH17" i="6" s="1"/>
  <c r="BH20" i="6" s="1"/>
  <c r="BH23" i="6" s="1"/>
  <c r="BH26" i="6" s="1"/>
  <c r="BH29" i="6" s="1"/>
  <c r="BH32" i="6" s="1"/>
  <c r="BH35" i="6" s="1"/>
  <c r="BH38" i="6" s="1"/>
  <c r="BH41" i="6" s="1"/>
  <c r="BH44" i="6" s="1"/>
  <c r="BH47" i="6" s="1"/>
  <c r="BH50" i="6" s="1"/>
  <c r="BH53" i="6" s="1"/>
  <c r="BH56" i="6" s="1"/>
  <c r="BH59" i="6" s="1"/>
  <c r="BH62" i="6" s="1"/>
  <c r="BH65" i="6" s="1"/>
  <c r="BH68" i="6" s="1"/>
  <c r="BH71" i="6" s="1"/>
  <c r="BH74" i="6" s="1"/>
  <c r="BH77" i="6" s="1"/>
  <c r="BH80" i="6" s="1"/>
  <c r="BH83" i="6" s="1"/>
  <c r="BH86" i="6" s="1"/>
  <c r="BH89" i="6" s="1"/>
  <c r="BH92" i="6" s="1"/>
  <c r="BH95" i="6" s="1"/>
  <c r="BH98" i="6" s="1"/>
  <c r="BH101" i="6" s="1"/>
  <c r="BH104" i="6" s="1"/>
  <c r="BH107" i="6" s="1"/>
  <c r="BH110" i="6" s="1"/>
  <c r="BH10" i="6"/>
  <c r="BH13" i="6" s="1"/>
  <c r="BH16" i="6" s="1"/>
  <c r="BH19" i="6" s="1"/>
  <c r="BH22" i="6" s="1"/>
  <c r="BH25" i="6" s="1"/>
  <c r="BH28" i="6" s="1"/>
  <c r="BH31" i="6" s="1"/>
  <c r="BH34" i="6" s="1"/>
  <c r="BH37" i="6" s="1"/>
  <c r="BH40" i="6" s="1"/>
  <c r="BH43" i="6" s="1"/>
  <c r="BH46" i="6" s="1"/>
  <c r="BH49" i="6" s="1"/>
  <c r="BH52" i="6" s="1"/>
  <c r="BH55" i="6" s="1"/>
  <c r="BH58" i="6" s="1"/>
  <c r="BH61" i="6" s="1"/>
  <c r="BH64" i="6" s="1"/>
  <c r="BH67" i="6" s="1"/>
  <c r="BH70" i="6" s="1"/>
  <c r="BH73" i="6" s="1"/>
  <c r="BH76" i="6" s="1"/>
  <c r="BH79" i="6" s="1"/>
  <c r="BH82" i="6" s="1"/>
  <c r="BH85" i="6" s="1"/>
  <c r="BH88" i="6" s="1"/>
  <c r="BH91" i="6" s="1"/>
  <c r="BH94" i="6" s="1"/>
  <c r="BH97" i="6" s="1"/>
  <c r="BH100" i="6" s="1"/>
  <c r="BH103" i="6" s="1"/>
  <c r="BH106" i="6" s="1"/>
  <c r="BH109" i="6" s="1"/>
  <c r="J23" i="2" l="1"/>
  <c r="K23" i="2" s="1"/>
  <c r="J24" i="2" l="1"/>
  <c r="K24" i="2" s="1"/>
  <c r="J25" i="2" l="1"/>
  <c r="K25" i="2" s="1"/>
  <c r="J26" i="2" l="1"/>
  <c r="K26" i="2" s="1"/>
  <c r="J27" i="2" l="1"/>
  <c r="K27" i="2" s="1"/>
  <c r="J28" i="2" l="1"/>
  <c r="K28" i="2" s="1"/>
  <c r="J29" i="2" l="1"/>
  <c r="K29" i="2" s="1"/>
  <c r="J30" i="2" l="1"/>
  <c r="K30" i="2" s="1"/>
  <c r="J31" i="2" l="1"/>
  <c r="K31" i="2" s="1"/>
  <c r="J32" i="2" l="1"/>
  <c r="K32" i="2" s="1"/>
  <c r="J33" i="2" l="1"/>
  <c r="K33" i="2" s="1"/>
  <c r="J34" i="2" l="1"/>
  <c r="K34" i="2" s="1"/>
  <c r="J35" i="2" l="1"/>
  <c r="K35" i="2" s="1"/>
  <c r="J36" i="2" l="1"/>
  <c r="K36" i="2" s="1"/>
  <c r="J37" i="2" l="1"/>
  <c r="K37" i="2" s="1"/>
  <c r="J38" i="2" l="1"/>
  <c r="K38" i="2" s="1"/>
  <c r="J39" i="2" l="1"/>
  <c r="K39" i="2" s="1"/>
  <c r="J40" i="2" l="1"/>
  <c r="K40" i="2" s="1"/>
  <c r="J41" i="2" l="1"/>
  <c r="K41" i="2" s="1"/>
  <c r="J42" i="2" l="1"/>
  <c r="K42" i="2" s="1"/>
  <c r="J43" i="2" l="1"/>
  <c r="K43" i="2" s="1"/>
  <c r="J44" i="2" l="1"/>
  <c r="K44" i="2" s="1"/>
  <c r="J45" i="2" l="1"/>
  <c r="K45" i="2" s="1"/>
  <c r="J46" i="2" l="1"/>
  <c r="K46" i="2" s="1"/>
  <c r="J47" i="2" l="1"/>
  <c r="K47" i="2" s="1"/>
  <c r="J48" i="2" l="1"/>
  <c r="K48" i="2" s="1"/>
  <c r="J49" i="2" l="1"/>
  <c r="K49" i="2" s="1"/>
  <c r="J50" i="2" l="1"/>
  <c r="K50" i="2" s="1"/>
  <c r="J51" i="2" l="1"/>
  <c r="K51" i="2" s="1"/>
  <c r="J52" i="2" l="1"/>
  <c r="K52" i="2" s="1"/>
  <c r="J53" i="2" l="1"/>
  <c r="K53" i="2" s="1"/>
  <c r="J54" i="2" l="1"/>
  <c r="K54" i="2" s="1"/>
  <c r="J55" i="2" l="1"/>
  <c r="K55" i="2" s="1"/>
  <c r="J56" i="2" l="1"/>
  <c r="K56" i="2" s="1"/>
  <c r="J57" i="2" l="1"/>
  <c r="K57" i="2" s="1"/>
  <c r="J58" i="2" l="1"/>
  <c r="K58" i="2" s="1"/>
  <c r="J59" i="2" l="1"/>
  <c r="K59" i="2" s="1"/>
  <c r="J60" i="2" l="1"/>
  <c r="K60" i="2" s="1"/>
  <c r="J61" i="2" l="1"/>
  <c r="K61" i="2" s="1"/>
  <c r="J62" i="2" l="1"/>
  <c r="K62" i="2" s="1"/>
  <c r="J63" i="2" l="1"/>
  <c r="K63" i="2" s="1"/>
  <c r="J64" i="2" l="1"/>
  <c r="K64" i="2" s="1"/>
  <c r="J65" i="2" l="1"/>
  <c r="K65" i="2" s="1"/>
  <c r="J66" i="2" l="1"/>
  <c r="K66" i="2" s="1"/>
  <c r="J67" i="2" l="1"/>
  <c r="K67" i="2" s="1"/>
  <c r="J68" i="2" l="1"/>
  <c r="K68" i="2" s="1"/>
  <c r="J69" i="2" l="1"/>
  <c r="K69" i="2" s="1"/>
  <c r="J70" i="2" l="1"/>
  <c r="K70" i="2" s="1"/>
  <c r="J71" i="2" l="1"/>
  <c r="K71" i="2" s="1"/>
  <c r="J72" i="2" l="1"/>
  <c r="K72" i="2" s="1"/>
  <c r="J73" i="2" l="1"/>
  <c r="K73" i="2" s="1"/>
  <c r="J74" i="2" l="1"/>
  <c r="K74" i="2" s="1"/>
  <c r="J75" i="2" l="1"/>
  <c r="K75" i="2" s="1"/>
  <c r="J76" i="2" l="1"/>
  <c r="K76" i="2" s="1"/>
  <c r="J77" i="2" l="1"/>
  <c r="K77" i="2" s="1"/>
  <c r="J78" i="2" l="1"/>
  <c r="K78" i="2" s="1"/>
  <c r="J79" i="2" l="1"/>
  <c r="K79" i="2" s="1"/>
  <c r="J80" i="2" l="1"/>
  <c r="K80" i="2" s="1"/>
  <c r="J81" i="2" l="1"/>
  <c r="K81" i="2" s="1"/>
  <c r="J82" i="2" l="1"/>
  <c r="K82" i="2" s="1"/>
  <c r="J83" i="2" l="1"/>
  <c r="K83" i="2" s="1"/>
  <c r="J84" i="2" l="1"/>
  <c r="K84" i="2" s="1"/>
  <c r="J85" i="2" l="1"/>
  <c r="K85" i="2" s="1"/>
  <c r="J86" i="2" l="1"/>
  <c r="K86" i="2" s="1"/>
  <c r="J87" i="2" l="1"/>
  <c r="K87" i="2" s="1"/>
  <c r="J88" i="2" l="1"/>
  <c r="K88" i="2" s="1"/>
  <c r="J89" i="2" l="1"/>
  <c r="K89" i="2" s="1"/>
  <c r="J90" i="2" l="1"/>
  <c r="K90" i="2" s="1"/>
  <c r="J91" i="2" l="1"/>
  <c r="K91" i="2" s="1"/>
  <c r="J92" i="2" l="1"/>
  <c r="K92" i="2" s="1"/>
  <c r="J93" i="2" l="1"/>
  <c r="K93" i="2" s="1"/>
  <c r="J94" i="2" l="1"/>
  <c r="K94" i="2" s="1"/>
  <c r="J95" i="2" l="1"/>
  <c r="K95" i="2" s="1"/>
  <c r="J96" i="2" l="1"/>
  <c r="K96" i="2" s="1"/>
  <c r="J97" i="2" l="1"/>
  <c r="K97" i="2" s="1"/>
  <c r="J98" i="2" l="1"/>
  <c r="K98" i="2" s="1"/>
  <c r="J99" i="2" l="1"/>
  <c r="K99" i="2" s="1"/>
  <c r="J100" i="2" l="1"/>
  <c r="K100" i="2" s="1"/>
  <c r="J101" i="2" l="1"/>
  <c r="K101" i="2" s="1"/>
  <c r="J102" i="2" l="1"/>
  <c r="K102" i="2" s="1"/>
  <c r="J103" i="2" l="1"/>
  <c r="K103" i="2" s="1"/>
  <c r="J104" i="2" l="1"/>
  <c r="K104" i="2" s="1"/>
  <c r="J105" i="2" l="1"/>
  <c r="K105"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1E0353-F14E-4F2F-B868-9F602236D9B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170A6E-C7D8-4919-A0F1-D03D11B6027D}" name="WorksheetConnection_Blank-Data-File.xlsx!activities" type="102" refreshedVersion="7" minRefreshableVersion="5">
    <extLst>
      <ext xmlns:x15="http://schemas.microsoft.com/office/spreadsheetml/2010/11/main" uri="{DE250136-89BD-433C-8126-D09CA5730AF9}">
        <x15:connection id="activities">
          <x15:rangePr sourceName="_xlcn.WorksheetConnection_BlankDataFile.xlsxactivities1"/>
        </x15:connection>
      </ext>
    </extLst>
  </connection>
  <connection id="3" xr16:uid="{DC6D43EB-FFD0-40EF-A0F2-15EE784DE4BB}" name="WorksheetConnection_Blank-Data-File.xlsx!people" type="102" refreshedVersion="7" minRefreshableVersion="5">
    <extLst>
      <ext xmlns:x15="http://schemas.microsoft.com/office/spreadsheetml/2010/11/main" uri="{DE250136-89BD-433C-8126-D09CA5730AF9}">
        <x15:connection id="people">
          <x15:rangePr sourceName="_xlcn.WorksheetConnection_BlankDataFile.xlsxpeople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people].[Team].[All]}"/>
  </metadataStrings>
  <mdxMetadata count="1">
    <mdx n="0" f="s">
      <ms ns="1" c="0"/>
    </mdx>
  </mdxMetadata>
  <valueMetadata count="1">
    <bk>
      <rc t="1" v="0"/>
    </bk>
  </valueMetadata>
</metadata>
</file>

<file path=xl/sharedStrings.xml><?xml version="1.0" encoding="utf-8"?>
<sst xmlns="http://schemas.openxmlformats.org/spreadsheetml/2006/main" count="553" uniqueCount="162">
  <si>
    <t>People &amp; Task Data</t>
  </si>
  <si>
    <t>Person</t>
  </si>
  <si>
    <t>Team</t>
  </si>
  <si>
    <t>Activity</t>
  </si>
  <si>
    <t>Category</t>
  </si>
  <si>
    <t>Owner</t>
  </si>
  <si>
    <t>Start Date</t>
  </si>
  <si>
    <t>End Date</t>
  </si>
  <si>
    <t>% Done</t>
  </si>
  <si>
    <t>Bruce Wayne</t>
  </si>
  <si>
    <t>Baahu</t>
  </si>
  <si>
    <t>Act 001</t>
  </si>
  <si>
    <t>Design</t>
  </si>
  <si>
    <t>Barbara Gordon</t>
  </si>
  <si>
    <t>James Gordon</t>
  </si>
  <si>
    <t>Act 002</t>
  </si>
  <si>
    <t>Deployment</t>
  </si>
  <si>
    <t>Harley Quinn</t>
  </si>
  <si>
    <t>Alfred Pennyworth</t>
  </si>
  <si>
    <t>Act 003</t>
  </si>
  <si>
    <t>Requirements</t>
  </si>
  <si>
    <t>Richard Grayson</t>
  </si>
  <si>
    <t>Bane</t>
  </si>
  <si>
    <t>Act 004</t>
  </si>
  <si>
    <t>Selina Kyle</t>
  </si>
  <si>
    <t>Act 005</t>
  </si>
  <si>
    <t>Bhalla</t>
  </si>
  <si>
    <t>Act 006</t>
  </si>
  <si>
    <t>Act 007</t>
  </si>
  <si>
    <t>Development</t>
  </si>
  <si>
    <t>Act 008</t>
  </si>
  <si>
    <t>Testing</t>
  </si>
  <si>
    <t>Joker</t>
  </si>
  <si>
    <t>Act 009</t>
  </si>
  <si>
    <t>Lucius Fox</t>
  </si>
  <si>
    <t>Act 010</t>
  </si>
  <si>
    <t>Act 011</t>
  </si>
  <si>
    <t>Act 012</t>
  </si>
  <si>
    <t>Act 013</t>
  </si>
  <si>
    <t>Act 014</t>
  </si>
  <si>
    <t>Act 015</t>
  </si>
  <si>
    <t>Act 016</t>
  </si>
  <si>
    <t>Act 017</t>
  </si>
  <si>
    <t>Act 018</t>
  </si>
  <si>
    <t>Act 019</t>
  </si>
  <si>
    <t>Act 020</t>
  </si>
  <si>
    <t>Act 021</t>
  </si>
  <si>
    <t>Act 022</t>
  </si>
  <si>
    <t>Act 023</t>
  </si>
  <si>
    <t>Act 024</t>
  </si>
  <si>
    <t>Act 025</t>
  </si>
  <si>
    <t>Act 026</t>
  </si>
  <si>
    <t>Act 027</t>
  </si>
  <si>
    <t>Act 028</t>
  </si>
  <si>
    <t>Act 029</t>
  </si>
  <si>
    <t>Act 030</t>
  </si>
  <si>
    <t>Act 031</t>
  </si>
  <si>
    <t>Act 032</t>
  </si>
  <si>
    <t>Act 033</t>
  </si>
  <si>
    <t>Act 034</t>
  </si>
  <si>
    <t>Act 035</t>
  </si>
  <si>
    <t>Act 036</t>
  </si>
  <si>
    <t>Act 037</t>
  </si>
  <si>
    <t>Act 038</t>
  </si>
  <si>
    <t>Act 039</t>
  </si>
  <si>
    <t>Act 040</t>
  </si>
  <si>
    <t>Act 041</t>
  </si>
  <si>
    <t>Act 042</t>
  </si>
  <si>
    <t>Act 043</t>
  </si>
  <si>
    <t>Act 044</t>
  </si>
  <si>
    <t>Act 045</t>
  </si>
  <si>
    <t>Act 046</t>
  </si>
  <si>
    <t>Act 047</t>
  </si>
  <si>
    <t>Act 048</t>
  </si>
  <si>
    <t>Act 049</t>
  </si>
  <si>
    <t>Act 050</t>
  </si>
  <si>
    <t>Act 051</t>
  </si>
  <si>
    <t>Act 052</t>
  </si>
  <si>
    <t>Act 053</t>
  </si>
  <si>
    <t>Act 054</t>
  </si>
  <si>
    <t>Act 055</t>
  </si>
  <si>
    <t>Act 056</t>
  </si>
  <si>
    <t>Act 057</t>
  </si>
  <si>
    <t>Act 058</t>
  </si>
  <si>
    <t>Act 059</t>
  </si>
  <si>
    <t>Act 060</t>
  </si>
  <si>
    <t>Act 061</t>
  </si>
  <si>
    <t>Act 062</t>
  </si>
  <si>
    <t>Act 063</t>
  </si>
  <si>
    <t>Act 064</t>
  </si>
  <si>
    <t>Act 065</t>
  </si>
  <si>
    <t>Act 066</t>
  </si>
  <si>
    <t>Act 067</t>
  </si>
  <si>
    <t>Act 068</t>
  </si>
  <si>
    <t>Act 069</t>
  </si>
  <si>
    <t>Act 070</t>
  </si>
  <si>
    <t>Act 071</t>
  </si>
  <si>
    <t>Act 072</t>
  </si>
  <si>
    <t>Act 073</t>
  </si>
  <si>
    <t>Act 074</t>
  </si>
  <si>
    <t>Act 075</t>
  </si>
  <si>
    <t>Act 076</t>
  </si>
  <si>
    <t>Act 077</t>
  </si>
  <si>
    <t>Act 078</t>
  </si>
  <si>
    <t>Act 079</t>
  </si>
  <si>
    <t>Act 080</t>
  </si>
  <si>
    <t>Act 081</t>
  </si>
  <si>
    <t>Act 082</t>
  </si>
  <si>
    <t>Act 083</t>
  </si>
  <si>
    <t>Act 084</t>
  </si>
  <si>
    <t>Act 085</t>
  </si>
  <si>
    <t>Act 086</t>
  </si>
  <si>
    <t>Act 087</t>
  </si>
  <si>
    <t>Act 088</t>
  </si>
  <si>
    <t>Act 089</t>
  </si>
  <si>
    <t>Act 090</t>
  </si>
  <si>
    <t>Act 091</t>
  </si>
  <si>
    <t>Act 092</t>
  </si>
  <si>
    <t>Act 093</t>
  </si>
  <si>
    <t>Act 094</t>
  </si>
  <si>
    <t>Act 095</t>
  </si>
  <si>
    <t>Act 096</t>
  </si>
  <si>
    <t>Act 097</t>
  </si>
  <si>
    <t>Act 098</t>
  </si>
  <si>
    <t>Act 099</t>
  </si>
  <si>
    <t>Act 100</t>
  </si>
  <si>
    <t/>
  </si>
  <si>
    <t>High</t>
  </si>
  <si>
    <t>Broken template files</t>
  </si>
  <si>
    <t>Low</t>
  </si>
  <si>
    <t>Slow template files</t>
  </si>
  <si>
    <t>Missing expansion slots</t>
  </si>
  <si>
    <t>Broken expansion slots</t>
  </si>
  <si>
    <t>Closed expansion slots</t>
  </si>
  <si>
    <t>Closed monitoring meter</t>
  </si>
  <si>
    <t>Battery status screen are not working</t>
  </si>
  <si>
    <t>Missing template files</t>
  </si>
  <si>
    <t>Missing interaction effects</t>
  </si>
  <si>
    <t>User specifications is blended</t>
  </si>
  <si>
    <t>Keyboard scanner won't open up</t>
  </si>
  <si>
    <t>Closed template files</t>
  </si>
  <si>
    <t>Battery status screen not responding</t>
  </si>
  <si>
    <t>User specifications are not working</t>
  </si>
  <si>
    <t>Server email folder are not working</t>
  </si>
  <si>
    <t>Missing monitoring meter</t>
  </si>
  <si>
    <t>Keyboard scanner not responding</t>
  </si>
  <si>
    <t>Server email folder not responding</t>
  </si>
  <si>
    <t>Date Closed</t>
  </si>
  <si>
    <t>Date opened</t>
  </si>
  <si>
    <t>Priority</t>
  </si>
  <si>
    <t>Assigned to</t>
  </si>
  <si>
    <t>Issue</t>
  </si>
  <si>
    <t>Issue Tracker</t>
  </si>
  <si>
    <t>Grand Total</t>
  </si>
  <si>
    <t>Min of Start Date</t>
  </si>
  <si>
    <t>Max of End Date</t>
  </si>
  <si>
    <t>Start Day</t>
  </si>
  <si>
    <t>Start</t>
  </si>
  <si>
    <t>End</t>
  </si>
  <si>
    <t>% done</t>
  </si>
  <si>
    <t>Plan</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</si>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</sst>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7" formatCode="d"/>
    <numFmt numFmtId="168" formatCode="mmmmm"/>
    <numFmt numFmtId="169" formatCode=";;;"/>
    <numFmt numFmtId="171" formatCode="[$-F800]dddd\,\ mmmm\ dd\,\ yyyy"/>
  </numFmts>
  <fonts count="4" x14ac:knownFonts="1">
    <font>
      <sz val="11"/>
      <color theme="1"/>
      <name val="Calibri"/>
      <family val="2"/>
      <scheme val="minor"/>
    </font>
    <font>
      <sz val="28"/>
      <color theme="1"/>
      <name val="Segoe UI Light"/>
      <family val="2"/>
    </font>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3"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21">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0" fillId="0" borderId="0" xfId="0" applyAlignment="1">
      <alignment horizontal="right"/>
    </xf>
    <xf numFmtId="9" fontId="0" fillId="0" borderId="0" xfId="1" applyFont="1"/>
    <xf numFmtId="15" fontId="0" fillId="0" borderId="0" xfId="0" applyNumberFormat="1"/>
    <xf numFmtId="0" fontId="0" fillId="0" borderId="0" xfId="0" pivotButton="1"/>
    <xf numFmtId="0" fontId="0" fillId="0" borderId="0" xfId="0" applyNumberFormat="1"/>
    <xf numFmtId="14" fontId="0" fillId="0" borderId="0" xfId="0" applyNumberFormat="1"/>
    <xf numFmtId="22" fontId="0" fillId="0" borderId="0" xfId="0" applyNumberFormat="1"/>
    <xf numFmtId="167" fontId="0" fillId="0" borderId="0" xfId="0" applyNumberFormat="1"/>
    <xf numFmtId="169" fontId="0" fillId="0" borderId="0" xfId="0" applyNumberFormat="1"/>
    <xf numFmtId="0" fontId="3" fillId="4" borderId="0" xfId="0" applyFont="1" applyFill="1"/>
    <xf numFmtId="167" fontId="3" fillId="4" borderId="0" xfId="0" applyNumberFormat="1" applyFont="1" applyFill="1"/>
    <xf numFmtId="168" fontId="3" fillId="4" borderId="0" xfId="0" applyNumberFormat="1" applyFont="1" applyFill="1"/>
    <xf numFmtId="14" fontId="0" fillId="0" borderId="0" xfId="0" applyNumberFormat="1" applyAlignment="1">
      <alignment horizontal="right"/>
    </xf>
    <xf numFmtId="0" fontId="0" fillId="0" borderId="1" xfId="0" applyBorder="1"/>
    <xf numFmtId="171" fontId="0" fillId="0" borderId="1" xfId="0" applyNumberFormat="1" applyBorder="1"/>
    <xf numFmtId="0" fontId="3" fillId="4" borderId="0" xfId="0" applyFont="1" applyFill="1" applyBorder="1"/>
    <xf numFmtId="0" fontId="0" fillId="0" borderId="2" xfId="0" applyBorder="1"/>
  </cellXfs>
  <cellStyles count="2">
    <cellStyle name="Normal" xfId="0" builtinId="0"/>
    <cellStyle name="Percent" xfId="1" builtinId="5"/>
  </cellStyles>
  <dxfs count="9">
    <dxf>
      <fill>
        <patternFill>
          <bgColor theme="7" tint="0.59996337778862885"/>
        </patternFill>
      </fill>
    </dxf>
    <dxf>
      <fill>
        <patternFill>
          <bgColor theme="5" tint="0.59996337778862885"/>
        </patternFill>
      </fill>
    </dxf>
    <dxf>
      <font>
        <color rgb="FF9C0006"/>
      </font>
      <fill>
        <patternFill>
          <bgColor rgb="FFFFC7CE"/>
        </patternFill>
      </fill>
    </dxf>
    <dxf>
      <numFmt numFmtId="19" formatCode="dd/mm/yyyy"/>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numFmt numFmtId="19" formatCode="dd/mm/yyyy"/>
      <alignment horizontal="right" vertical="bottom" textRotation="0" wrapText="0" indent="0" justifyLastLine="0" shrinkToFit="0" readingOrder="0"/>
    </dxf>
    <dxf>
      <numFmt numFmtId="164" formatCode="d\-mmm\-yy"/>
    </dxf>
    <dxf>
      <numFmt numFmtId="164" formatCode="d\-mmm\-yy"/>
    </dxf>
    <dxf>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drawings/_rels/drawing1.xml.rels><?xml version="1.0" encoding="UTF-8" standalone="yes"?>
<Relationships xmlns="http://schemas.openxmlformats.org/package/2006/relationships"><Relationship Id="rId1" Type="http://schemas.openxmlformats.org/officeDocument/2006/relationships/hyperlink" Target="https://chandoo.org/pmt/pmt-index-1.html"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https://chandoo.org/pmt/pmt-index-1.html" TargetMode="External"/><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drawing1.xml><?xml version="1.0" encoding="utf-8"?>
<xdr:wsDr xmlns:xdr="http://schemas.openxmlformats.org/drawingml/2006/spreadsheetDrawing" xmlns:a="http://schemas.openxmlformats.org/drawingml/2006/main">
  <xdr:twoCellAnchor>
    <xdr:from>
      <xdr:col>13</xdr:col>
      <xdr:colOff>0</xdr:colOff>
      <xdr:row>4</xdr:row>
      <xdr:rowOff>0</xdr:rowOff>
    </xdr:from>
    <xdr:to>
      <xdr:col>16</xdr:col>
      <xdr:colOff>0</xdr:colOff>
      <xdr:row>15</xdr:row>
      <xdr:rowOff>0</xdr:rowOff>
    </xdr:to>
    <xdr:grpSp>
      <xdr:nvGrpSpPr>
        <xdr:cNvPr id="3" name="Group 2">
          <a:hlinkClick xmlns:r="http://schemas.openxmlformats.org/officeDocument/2006/relationships" r:id="rId1"/>
          <a:extLst>
            <a:ext uri="{FF2B5EF4-FFF2-40B4-BE49-F238E27FC236}">
              <a16:creationId xmlns:a16="http://schemas.microsoft.com/office/drawing/2014/main" id="{DE1E2A36-C1CC-4CA0-9B6D-82ADD920D4E3}"/>
            </a:ext>
          </a:extLst>
        </xdr:cNvPr>
        <xdr:cNvGrpSpPr/>
      </xdr:nvGrpSpPr>
      <xdr:grpSpPr>
        <a:xfrm>
          <a:off x="10256520" y="1211580"/>
          <a:ext cx="1828800" cy="2011680"/>
          <a:chOff x="10039350" y="1238250"/>
          <a:chExt cx="1828800" cy="2095500"/>
        </a:xfrm>
      </xdr:grpSpPr>
      <xdr:sp macro="" textlink="">
        <xdr:nvSpPr>
          <xdr:cNvPr id="4" name="Rectangle: Rounded Corners 3">
            <a:extLst>
              <a:ext uri="{FF2B5EF4-FFF2-40B4-BE49-F238E27FC236}">
                <a16:creationId xmlns:a16="http://schemas.microsoft.com/office/drawing/2014/main" id="{CA8E525A-13AD-4CDF-92C6-D76C019171E9}"/>
              </a:ext>
            </a:extLst>
          </xdr:cNvPr>
          <xdr:cNvSpPr/>
        </xdr:nvSpPr>
        <xdr:spPr>
          <a:xfrm>
            <a:off x="10039350" y="1238250"/>
            <a:ext cx="1828800" cy="2095500"/>
          </a:xfrm>
          <a:prstGeom prst="roundRect">
            <a:avLst>
              <a:gd name="adj" fmla="val 4167"/>
            </a:avLst>
          </a:prstGeom>
          <a:solidFill>
            <a:schemeClr val="bg2"/>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2">
                    <a:lumMod val="75000"/>
                  </a:schemeClr>
                </a:solidFill>
                <a:latin typeface="Open Sans ExtraBold" panose="020B0906030804020204" pitchFamily="34" charset="0"/>
                <a:ea typeface="Open Sans ExtraBold" panose="020B0906030804020204" pitchFamily="34" charset="0"/>
                <a:cs typeface="Open Sans ExtraBold" panose="020B0906030804020204" pitchFamily="34" charset="0"/>
              </a:rPr>
              <a:t>Want more?</a:t>
            </a:r>
          </a:p>
          <a:p>
            <a:pPr algn="ctr"/>
            <a:endParaRPr lang="en-US" sz="1400">
              <a:solidFill>
                <a:schemeClr val="tx2">
                  <a:lumMod val="75000"/>
                </a:schemeClr>
              </a:solidFill>
              <a:latin typeface="Open Sans ExtraBold" panose="020B0906030804020204" pitchFamily="34" charset="0"/>
              <a:ea typeface="Open Sans ExtraBold" panose="020B0906030804020204" pitchFamily="34" charset="0"/>
              <a:cs typeface="Open Sans ExtraBold" panose="020B0906030804020204" pitchFamily="34" charset="0"/>
            </a:endParaRPr>
          </a:p>
          <a:p>
            <a:pPr algn="ctr"/>
            <a:r>
              <a:rPr lang="en-US" sz="1400">
                <a:solidFill>
                  <a:schemeClr val="tx2">
                    <a:lumMod val="75000"/>
                  </a:schemeClr>
                </a:solidFill>
                <a:latin typeface="Open Sans Light" panose="020B0306030504020204" pitchFamily="34" charset="0"/>
                <a:ea typeface="Open Sans Light" panose="020B0306030504020204" pitchFamily="34" charset="0"/>
                <a:cs typeface="Open Sans Light" panose="020B0306030504020204" pitchFamily="34" charset="0"/>
              </a:rPr>
              <a:t>Try Chandoo's Project Management Template Pack.</a:t>
            </a:r>
          </a:p>
        </xdr:txBody>
      </xdr:sp>
      <xdr:sp macro="" textlink="">
        <xdr:nvSpPr>
          <xdr:cNvPr id="5" name="Rectangle: Rounded Corners 4">
            <a:extLst>
              <a:ext uri="{FF2B5EF4-FFF2-40B4-BE49-F238E27FC236}">
                <a16:creationId xmlns:a16="http://schemas.microsoft.com/office/drawing/2014/main" id="{08C66913-91DC-48AF-9CBB-3B62DA76A096}"/>
              </a:ext>
            </a:extLst>
          </xdr:cNvPr>
          <xdr:cNvSpPr/>
        </xdr:nvSpPr>
        <xdr:spPr>
          <a:xfrm>
            <a:off x="10320338" y="2867025"/>
            <a:ext cx="1266825" cy="342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Open Sans bold" panose="020B0806030504020204" pitchFamily="34" charset="0"/>
                <a:ea typeface="Open Sans bold" panose="020B0806030504020204" pitchFamily="34" charset="0"/>
                <a:cs typeface="Open Sans bold" panose="020B0806030504020204" pitchFamily="34" charset="0"/>
              </a:rPr>
              <a:t>Click here</a:t>
            </a:r>
          </a:p>
        </xdr:txBody>
      </xdr:sp>
      <xdr:sp macro="" textlink="">
        <xdr:nvSpPr>
          <xdr:cNvPr id="6" name="Arrow: Chevron 5">
            <a:extLst>
              <a:ext uri="{FF2B5EF4-FFF2-40B4-BE49-F238E27FC236}">
                <a16:creationId xmlns:a16="http://schemas.microsoft.com/office/drawing/2014/main" id="{28FD3886-FAAA-4ED5-BBFA-5F9E22EA0E0C}"/>
              </a:ext>
            </a:extLst>
          </xdr:cNvPr>
          <xdr:cNvSpPr/>
        </xdr:nvSpPr>
        <xdr:spPr>
          <a:xfrm>
            <a:off x="11353800" y="2981325"/>
            <a:ext cx="104775" cy="146304"/>
          </a:xfrm>
          <a:prstGeom prst="chevron">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161419</xdr:colOff>
      <xdr:row>9</xdr:row>
      <xdr:rowOff>38412</xdr:rowOff>
    </xdr:from>
    <xdr:to>
      <xdr:col>23</xdr:col>
      <xdr:colOff>114922</xdr:colOff>
      <xdr:row>14</xdr:row>
      <xdr:rowOff>99372</xdr:rowOff>
    </xdr:to>
    <mc:AlternateContent xmlns:mc="http://schemas.openxmlformats.org/markup-compatibility/2006">
      <mc:Choice xmlns:a14="http://schemas.microsoft.com/office/drawing/2010/main" Requires="a14">
        <xdr:graphicFrame macro="">
          <xdr:nvGraphicFramePr>
            <xdr:cNvPr id="2" name="Team">
              <a:extLst>
                <a:ext uri="{FF2B5EF4-FFF2-40B4-BE49-F238E27FC236}">
                  <a16:creationId xmlns:a16="http://schemas.microsoft.com/office/drawing/2014/main" id="{A49B7208-FB69-4C2B-88F9-AC7668E007D2}"/>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9122539" y="1684332"/>
              <a:ext cx="2071863" cy="97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8</xdr:col>
      <xdr:colOff>0</xdr:colOff>
      <xdr:row>0</xdr:row>
      <xdr:rowOff>152482</xdr:rowOff>
    </xdr:from>
    <xdr:ext cx="2314908" cy="704766"/>
    <xdr:pic>
      <xdr:nvPicPr>
        <xdr:cNvPr id="2" name="Picture 1">
          <a:hlinkClick xmlns:r="http://schemas.openxmlformats.org/officeDocument/2006/relationships" r:id="rId1"/>
          <a:extLst>
            <a:ext uri="{FF2B5EF4-FFF2-40B4-BE49-F238E27FC236}">
              <a16:creationId xmlns:a16="http://schemas.microsoft.com/office/drawing/2014/main" id="{D603B38A-BDAF-4CBA-9508-00CDAF1784EB}"/>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048500" y="152482"/>
          <a:ext cx="2314908" cy="704766"/>
        </a:xfrm>
        <a:prstGeom prst="roundRect">
          <a:avLst>
            <a:gd name="adj" fmla="val 9910"/>
          </a:avLst>
        </a:prstGeom>
        <a:solidFill>
          <a:schemeClr val="bg1"/>
        </a:solidFill>
      </xdr:spPr>
    </xdr:pic>
    <xdr:clientData/>
  </xdr:oneCellAnchor>
  <xdr:twoCellAnchor>
    <xdr:from>
      <xdr:col>8</xdr:col>
      <xdr:colOff>0</xdr:colOff>
      <xdr:row>3</xdr:row>
      <xdr:rowOff>0</xdr:rowOff>
    </xdr:from>
    <xdr:to>
      <xdr:col>11</xdr:col>
      <xdr:colOff>0</xdr:colOff>
      <xdr:row>14</xdr:row>
      <xdr:rowOff>0</xdr:rowOff>
    </xdr:to>
    <xdr:grpSp>
      <xdr:nvGrpSpPr>
        <xdr:cNvPr id="3" name="Group 2">
          <a:hlinkClick xmlns:r="http://schemas.openxmlformats.org/officeDocument/2006/relationships" r:id="rId3"/>
          <a:extLst>
            <a:ext uri="{FF2B5EF4-FFF2-40B4-BE49-F238E27FC236}">
              <a16:creationId xmlns:a16="http://schemas.microsoft.com/office/drawing/2014/main" id="{25FBF0C9-07D0-49F6-BF44-AB018D11FD65}"/>
            </a:ext>
          </a:extLst>
        </xdr:cNvPr>
        <xdr:cNvGrpSpPr/>
      </xdr:nvGrpSpPr>
      <xdr:grpSpPr>
        <a:xfrm>
          <a:off x="7223760" y="1028700"/>
          <a:ext cx="1828800" cy="2011680"/>
          <a:chOff x="10039350" y="1238250"/>
          <a:chExt cx="1828800" cy="2095500"/>
        </a:xfrm>
      </xdr:grpSpPr>
      <xdr:sp macro="" textlink="">
        <xdr:nvSpPr>
          <xdr:cNvPr id="4" name="Rectangle: Rounded Corners 3">
            <a:extLst>
              <a:ext uri="{FF2B5EF4-FFF2-40B4-BE49-F238E27FC236}">
                <a16:creationId xmlns:a16="http://schemas.microsoft.com/office/drawing/2014/main" id="{ABB74BDF-50FC-4305-9F5A-EAC51DDD52F8}"/>
              </a:ext>
            </a:extLst>
          </xdr:cNvPr>
          <xdr:cNvSpPr/>
        </xdr:nvSpPr>
        <xdr:spPr>
          <a:xfrm>
            <a:off x="10039350" y="1238250"/>
            <a:ext cx="1828800" cy="2095500"/>
          </a:xfrm>
          <a:prstGeom prst="roundRect">
            <a:avLst>
              <a:gd name="adj" fmla="val 4167"/>
            </a:avLst>
          </a:prstGeom>
          <a:solidFill>
            <a:schemeClr val="bg2"/>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2">
                    <a:lumMod val="75000"/>
                  </a:schemeClr>
                </a:solidFill>
                <a:latin typeface="Open Sans ExtraBold" panose="020B0906030804020204" pitchFamily="34" charset="0"/>
                <a:ea typeface="Open Sans ExtraBold" panose="020B0906030804020204" pitchFamily="34" charset="0"/>
                <a:cs typeface="Open Sans ExtraBold" panose="020B0906030804020204" pitchFamily="34" charset="0"/>
              </a:rPr>
              <a:t>Want more?</a:t>
            </a:r>
          </a:p>
          <a:p>
            <a:pPr algn="ctr"/>
            <a:endParaRPr lang="en-US" sz="1400">
              <a:solidFill>
                <a:schemeClr val="tx2">
                  <a:lumMod val="75000"/>
                </a:schemeClr>
              </a:solidFill>
              <a:latin typeface="Open Sans ExtraBold" panose="020B0906030804020204" pitchFamily="34" charset="0"/>
              <a:ea typeface="Open Sans ExtraBold" panose="020B0906030804020204" pitchFamily="34" charset="0"/>
              <a:cs typeface="Open Sans ExtraBold" panose="020B0906030804020204" pitchFamily="34" charset="0"/>
            </a:endParaRPr>
          </a:p>
          <a:p>
            <a:pPr algn="ctr"/>
            <a:r>
              <a:rPr lang="en-US" sz="1400">
                <a:solidFill>
                  <a:schemeClr val="tx2">
                    <a:lumMod val="75000"/>
                  </a:schemeClr>
                </a:solidFill>
                <a:latin typeface="Open Sans Light" panose="020B0306030504020204" pitchFamily="34" charset="0"/>
                <a:ea typeface="Open Sans Light" panose="020B0306030504020204" pitchFamily="34" charset="0"/>
                <a:cs typeface="Open Sans Light" panose="020B0306030504020204" pitchFamily="34" charset="0"/>
              </a:rPr>
              <a:t>Try Chandoo's Project Management Template Pack.</a:t>
            </a:r>
          </a:p>
        </xdr:txBody>
      </xdr:sp>
      <xdr:sp macro="" textlink="">
        <xdr:nvSpPr>
          <xdr:cNvPr id="5" name="Rectangle: Rounded Corners 4">
            <a:extLst>
              <a:ext uri="{FF2B5EF4-FFF2-40B4-BE49-F238E27FC236}">
                <a16:creationId xmlns:a16="http://schemas.microsoft.com/office/drawing/2014/main" id="{540718C8-E201-4B82-8736-380CBDE19C2A}"/>
              </a:ext>
            </a:extLst>
          </xdr:cNvPr>
          <xdr:cNvSpPr/>
        </xdr:nvSpPr>
        <xdr:spPr>
          <a:xfrm>
            <a:off x="10320338" y="2867025"/>
            <a:ext cx="1266825" cy="342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Open Sans bold" panose="020B0806030504020204" pitchFamily="34" charset="0"/>
                <a:ea typeface="Open Sans bold" panose="020B0806030504020204" pitchFamily="34" charset="0"/>
                <a:cs typeface="Open Sans bold" panose="020B0806030504020204" pitchFamily="34" charset="0"/>
              </a:rPr>
              <a:t>Click here</a:t>
            </a:r>
          </a:p>
        </xdr:txBody>
      </xdr:sp>
      <xdr:sp macro="" textlink="">
        <xdr:nvSpPr>
          <xdr:cNvPr id="6" name="Arrow: Chevron 5">
            <a:extLst>
              <a:ext uri="{FF2B5EF4-FFF2-40B4-BE49-F238E27FC236}">
                <a16:creationId xmlns:a16="http://schemas.microsoft.com/office/drawing/2014/main" id="{AC0947A5-33F4-4716-9BCD-57D6C6CCBD0E}"/>
              </a:ext>
            </a:extLst>
          </xdr:cNvPr>
          <xdr:cNvSpPr/>
        </xdr:nvSpPr>
        <xdr:spPr>
          <a:xfrm>
            <a:off x="11353800" y="2981325"/>
            <a:ext cx="104775" cy="146304"/>
          </a:xfrm>
          <a:prstGeom prst="chevron">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ork\Chandoo.org\live\EP%20-%20Apr%202021\4p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Issues"/>
      <sheetName val="Gantt Chart"/>
      <sheetName val="Progress Charts"/>
      <sheetName val="Project Dashboard"/>
      <sheetName val="Calculation"/>
    </sheetNames>
    <sheetDataSet>
      <sheetData sheetId="0"/>
      <sheetData sheetId="1"/>
      <sheetData sheetId="2"/>
      <sheetData sheetId="3"/>
      <sheetData sheetId="4"/>
      <sheetData sheetId="5">
        <row r="3">
          <cell r="L3">
            <v>44302</v>
          </cell>
        </row>
      </sheetData>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28.693377314812" backgroundQuery="1" createdVersion="7" refreshedVersion="7" minRefreshableVersion="3" recordCount="0" supportSubquery="1" supportAdvancedDrill="1" xr:uid="{5C4FD490-72DD-4096-975A-99E7AD9293BD}">
  <cacheSource type="external" connectionId="1"/>
  <cacheFields count="5">
    <cacheField name="[activities].[Category].[Category]" caption="Category" numFmtId="0" hierarchy="1" level="1">
      <sharedItems count="5">
        <s v="Deployment"/>
        <s v="Design"/>
        <s v="Development"/>
        <s v="Requirements"/>
        <s v="Testing"/>
      </sharedItems>
    </cacheField>
    <cacheField name="[activities].[Activity].[Activity]" caption="Activity" numFmtId="0" level="1">
      <sharedItems count="100">
        <s v="Act 002"/>
        <s v="Act 012"/>
        <s v="Act 016"/>
        <s v="Act 019"/>
        <s v="Act 022"/>
        <s v="Act 025"/>
        <s v="Act 027"/>
        <s v="Act 028"/>
        <s v="Act 032"/>
        <s v="Act 038"/>
        <s v="Act 044"/>
        <s v="Act 049"/>
        <s v="Act 060"/>
        <s v="Act 068"/>
        <s v="Act 069"/>
        <s v="Act 075"/>
        <s v="Act 076"/>
        <s v="Act 079"/>
        <s v="Act 088"/>
        <s v="Act 096"/>
        <s v="Act 001"/>
        <s v="Act 005"/>
        <s v="Act 006"/>
        <s v="Act 013"/>
        <s v="Act 039"/>
        <s v="Act 041"/>
        <s v="Act 047"/>
        <s v="Act 050"/>
        <s v="Act 052"/>
        <s v="Act 053"/>
        <s v="Act 057"/>
        <s v="Act 062"/>
        <s v="Act 064"/>
        <s v="Act 071"/>
        <s v="Act 074"/>
        <s v="Act 077"/>
        <s v="Act 081"/>
        <s v="Act 082"/>
        <s v="Act 091"/>
        <s v="Act 097"/>
        <s v="Act 099"/>
        <s v="Act 007"/>
        <s v="Act 011"/>
        <s v="Act 017"/>
        <s v="Act 021"/>
        <s v="Act 023"/>
        <s v="Act 031"/>
        <s v="Act 036"/>
        <s v="Act 045"/>
        <s v="Act 054"/>
        <s v="Act 058"/>
        <s v="Act 059"/>
        <s v="Act 063"/>
        <s v="Act 065"/>
        <s v="Act 070"/>
        <s v="Act 083"/>
        <s v="Act 085"/>
        <s v="Act 086"/>
        <s v="Act 003"/>
        <s v="Act 004"/>
        <s v="Act 009"/>
        <s v="Act 010"/>
        <s v="Act 014"/>
        <s v="Act 018"/>
        <s v="Act 020"/>
        <s v="Act 034"/>
        <s v="Act 035"/>
        <s v="Act 037"/>
        <s v="Act 040"/>
        <s v="Act 043"/>
        <s v="Act 048"/>
        <s v="Act 056"/>
        <s v="Act 061"/>
        <s v="Act 067"/>
        <s v="Act 072"/>
        <s v="Act 078"/>
        <s v="Act 084"/>
        <s v="Act 087"/>
        <s v="Act 090"/>
        <s v="Act 092"/>
        <s v="Act 093"/>
        <s v="Act 094"/>
        <s v="Act 095"/>
        <s v="Act 100"/>
        <s v="Act 008"/>
        <s v="Act 015"/>
        <s v="Act 024"/>
        <s v="Act 026"/>
        <s v="Act 029"/>
        <s v="Act 030"/>
        <s v="Act 033"/>
        <s v="Act 042"/>
        <s v="Act 046"/>
        <s v="Act 051"/>
        <s v="Act 055"/>
        <s v="Act 066"/>
        <s v="Act 073"/>
        <s v="Act 080"/>
        <s v="Act 089"/>
        <s v="Act 098"/>
      </sharedItems>
    </cacheField>
    <cacheField name="[Measures].[Min of Start Date]" caption="Min of Start Date" numFmtId="0" hierarchy="15" level="32767"/>
    <cacheField name="[Measures].[Max of End Date]" caption="Max of End Date" numFmtId="0" hierarchy="16" level="32767"/>
    <cacheField name="[people].[Team].[Team]" caption="Team" numFmtId="0" hierarchy="8" level="1">
      <sharedItems containsSemiMixedTypes="0" containsNonDate="0" containsString="0"/>
    </cacheField>
  </cacheFields>
  <cacheHierarchies count="17">
    <cacheHierarchy uniqueName="[activities].[Activity]" caption="Activity" attribute="1" defaultMemberUniqueName="[activities].[Activity].[All]" allUniqueName="[activities].[Activity].[All]" dimensionUniqueName="[activities]" displayFolder="" count="2" memberValueDatatype="130" unbalanced="0">
      <fieldsUsage count="2">
        <fieldUsage x="-1"/>
        <fieldUsage x="1"/>
      </fieldsUsage>
    </cacheHierarchy>
    <cacheHierarchy uniqueName="[activities].[Category]" caption="Category" attribute="1" defaultMemberUniqueName="[activities].[Category].[All]" allUniqueName="[activities].[Category].[All]" dimensionUniqueName="[activities]" displayFolder="" count="2" memberValueDatatype="130" unbalanced="0">
      <fieldsUsage count="2">
        <fieldUsage x="-1"/>
        <fieldUsage x="0"/>
      </fieldsUsage>
    </cacheHierarchy>
    <cacheHierarchy uniqueName="[activities].[Owner]" caption="Owner" attribute="1" defaultMemberUniqueName="[activities].[Owner].[All]" allUniqueName="[activities].[Owner].[All]" dimensionUniqueName="[activities]" displayFolder="" count="0" memberValueDatatype="130" unbalanced="0"/>
    <cacheHierarchy uniqueName="[activities].[Start Date]" caption="Start Date" attribute="1" time="1" defaultMemberUniqueName="[activities].[Start Date].[All]" allUniqueName="[activities].[Start Date].[All]" dimensionUniqueName="[activities]" displayFolder="" count="0" memberValueDatatype="7" unbalanced="0"/>
    <cacheHierarchy uniqueName="[activities].[End Date]" caption="End Date" attribute="1" time="1" defaultMemberUniqueName="[activities].[End Date].[All]" allUniqueName="[activities].[End Date].[All]" dimensionUniqueName="[activities]" displayFolder="" count="0" memberValueDatatype="7" unbalanced="0"/>
    <cacheHierarchy uniqueName="[activities].[% Done]" caption="% Done" attribute="1" defaultMemberUniqueName="[activities].[% Done].[All]" allUniqueName="[activities].[% Done].[All]" dimensionUniqueName="[activities]" displayFolder="" count="0" memberValueDatatype="5" unbalanced="0"/>
    <cacheHierarchy uniqueName="[activities].[End Date (Month)]" caption="End Date (Month)" attribute="1" defaultMemberUniqueName="[activities].[End Date (Month)].[All]" allUniqueName="[activities].[End Date (Month)].[All]" dimensionUniqueName="[activitie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4"/>
      </fieldsUsage>
    </cacheHierarchy>
    <cacheHierarchy uniqueName="[activities].[End Date (Month Index)]" caption="End Date (Month Index)" attribute="1" defaultMemberUniqueName="[activities].[End Date (Month Index)].[All]" allUniqueName="[activities].[End Date (Month Index)].[All]" dimensionUniqueName="[activities]" displayFolder="" count="0" memberValueDatatype="20" unbalanced="0" hidden="1"/>
    <cacheHierarchy uniqueName="[Measures].[__XL_Count people]" caption="__XL_Count people" measure="1" displayFolder="" measureGroup="people" count="0" hidden="1"/>
    <cacheHierarchy uniqueName="[Measures].[__XL_Count activities]" caption="__XL_Count activities" measure="1" displayFolder="" measureGroup="activities" count="0" hidden="1"/>
    <cacheHierarchy uniqueName="[Measures].[__No measures defined]" caption="__No measures defined" measure="1" displayFolder="" count="0" hidden="1"/>
    <cacheHierarchy uniqueName="[Measures].[Count of Start Date]" caption="Count of Start Date" measure="1" displayFolder="" measureGroup="activities" count="0" hidden="1">
      <extLst>
        <ext xmlns:x15="http://schemas.microsoft.com/office/spreadsheetml/2010/11/main" uri="{B97F6D7D-B522-45F9-BDA1-12C45D357490}">
          <x15:cacheHierarchy aggregatedColumn="3"/>
        </ext>
      </extLst>
    </cacheHierarchy>
    <cacheHierarchy uniqueName="[Measures].[Count of End Date]" caption="Count of End Date" measure="1" displayFolder="" measureGroup="activities" count="0" hidden="1">
      <extLst>
        <ext xmlns:x15="http://schemas.microsoft.com/office/spreadsheetml/2010/11/main" uri="{B97F6D7D-B522-45F9-BDA1-12C45D357490}">
          <x15:cacheHierarchy aggregatedColumn="4"/>
        </ext>
      </extLst>
    </cacheHierarchy>
    <cacheHierarchy uniqueName="[Measures].[Min of Start Date]" caption="Min of Start Date" measure="1" displayFolder="" measureGroup="activities" count="0" oneField="1" hidden="1">
      <fieldsUsage count="1">
        <fieldUsage x="2"/>
      </fieldsUsage>
      <extLst>
        <ext xmlns:x15="http://schemas.microsoft.com/office/spreadsheetml/2010/11/main" uri="{B97F6D7D-B522-45F9-BDA1-12C45D357490}">
          <x15:cacheHierarchy aggregatedColumn="3"/>
        </ext>
      </extLst>
    </cacheHierarchy>
    <cacheHierarchy uniqueName="[Measures].[Max of End Date]" caption="Max of End Date" measure="1" displayFolder="" measureGroup="activities" count="0" oneField="1" hidden="1">
      <fieldsUsage count="1">
        <fieldUsage x="3"/>
      </fieldsUsage>
      <extLst>
        <ext xmlns:x15="http://schemas.microsoft.com/office/spreadsheetml/2010/11/main" uri="{B97F6D7D-B522-45F9-BDA1-12C45D357490}">
          <x15:cacheHierarchy aggregatedColumn="4"/>
        </ext>
      </extLst>
    </cacheHierarchy>
  </cacheHierarchies>
  <kpis count="0"/>
  <dimensions count="3">
    <dimension name="activities" uniqueName="[activities]" caption="activities"/>
    <dimension measure="1" name="Measures" uniqueName="[Measures]" caption="Measures"/>
    <dimension name="people" uniqueName="[people]" caption="people"/>
  </dimensions>
  <measureGroups count="2">
    <measureGroup name="activities" caption="activities"/>
    <measureGroup name="people" caption="people"/>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28.693372453701" backgroundQuery="1" createdVersion="3" refreshedVersion="7" minRefreshableVersion="3" recordCount="0" supportSubquery="1" supportAdvancedDrill="1" xr:uid="{3F9B2334-E408-493C-9B8C-AE9BDFBEDCDC}">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activities].[Activity]" caption="Activity" attribute="1" defaultMemberUniqueName="[activities].[Activity].[All]" allUniqueName="[activities].[Activity].[All]" dimensionUniqueName="[activities]" displayFolder="" count="0" memberValueDatatype="130" unbalanced="0"/>
    <cacheHierarchy uniqueName="[activities].[Category]" caption="Category" attribute="1" defaultMemberUniqueName="[activities].[Category].[All]" allUniqueName="[activities].[Category].[All]" dimensionUniqueName="[activities]" displayFolder="" count="0" memberValueDatatype="130" unbalanced="0"/>
    <cacheHierarchy uniqueName="[activities].[Owner]" caption="Owner" attribute="1" defaultMemberUniqueName="[activities].[Owner].[All]" allUniqueName="[activities].[Owner].[All]" dimensionUniqueName="[activities]" displayFolder="" count="0" memberValueDatatype="130" unbalanced="0"/>
    <cacheHierarchy uniqueName="[activities].[Start Date]" caption="Start Date" attribute="1" time="1" defaultMemberUniqueName="[activities].[Start Date].[All]" allUniqueName="[activities].[Start Date].[All]" dimensionUniqueName="[activities]" displayFolder="" count="0" memberValueDatatype="7" unbalanced="0"/>
    <cacheHierarchy uniqueName="[activities].[End Date]" caption="End Date" attribute="1" time="1" defaultMemberUniqueName="[activities].[End Date].[All]" allUniqueName="[activities].[End Date].[All]" dimensionUniqueName="[activities]" displayFolder="" count="0" memberValueDatatype="7" unbalanced="0"/>
    <cacheHierarchy uniqueName="[activities].[% Done]" caption="% Done" attribute="1" defaultMemberUniqueName="[activities].[% Done].[All]" allUniqueName="[activities].[% Done].[All]" dimensionUniqueName="[activities]" displayFolder="" count="0" memberValueDatatype="5" unbalanced="0"/>
    <cacheHierarchy uniqueName="[activities].[End Date (Month)]" caption="End Date (Month)" attribute="1" defaultMemberUniqueName="[activities].[End Date (Month)].[All]" allUniqueName="[activities].[End Date (Month)].[All]" dimensionUniqueName="[activitie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cacheHierarchy uniqueName="[activities].[End Date (Month Index)]" caption="End Date (Month Index)" attribute="1" defaultMemberUniqueName="[activities].[End Date (Month Index)].[All]" allUniqueName="[activities].[End Date (Month Index)].[All]" dimensionUniqueName="[activities]" displayFolder="" count="0" memberValueDatatype="20" unbalanced="0" hidden="1"/>
    <cacheHierarchy uniqueName="[Measures].[__XL_Count people]" caption="__XL_Count people" measure="1" displayFolder="" measureGroup="people" count="0" hidden="1"/>
    <cacheHierarchy uniqueName="[Measures].[__XL_Count activities]" caption="__XL_Count activities" measure="1" displayFolder="" measureGroup="activities" count="0" hidden="1"/>
    <cacheHierarchy uniqueName="[Measures].[__No measures defined]" caption="__No measures defined" measure="1" displayFolder="" count="0" hidden="1"/>
    <cacheHierarchy uniqueName="[Measures].[Count of Start Date]" caption="Count of Start Date" measure="1" displayFolder="" measureGroup="activities" count="0" hidden="1">
      <extLst>
        <ext xmlns:x15="http://schemas.microsoft.com/office/spreadsheetml/2010/11/main" uri="{B97F6D7D-B522-45F9-BDA1-12C45D357490}">
          <x15:cacheHierarchy aggregatedColumn="3"/>
        </ext>
      </extLst>
    </cacheHierarchy>
    <cacheHierarchy uniqueName="[Measures].[Count of End Date]" caption="Count of End Date" measure="1" displayFolder="" measureGroup="activities" count="0" hidden="1">
      <extLst>
        <ext xmlns:x15="http://schemas.microsoft.com/office/spreadsheetml/2010/11/main" uri="{B97F6D7D-B522-45F9-BDA1-12C45D357490}">
          <x15:cacheHierarchy aggregatedColumn="4"/>
        </ext>
      </extLst>
    </cacheHierarchy>
    <cacheHierarchy uniqueName="[Measures].[Min of Start Date]" caption="Min of Start Date" measure="1" displayFolder="" measureGroup="activities" count="0" hidden="1">
      <extLst>
        <ext xmlns:x15="http://schemas.microsoft.com/office/spreadsheetml/2010/11/main" uri="{B97F6D7D-B522-45F9-BDA1-12C45D357490}">
          <x15:cacheHierarchy aggregatedColumn="3"/>
        </ext>
      </extLst>
    </cacheHierarchy>
    <cacheHierarchy uniqueName="[Measures].[Max of End Date]" caption="Max of End Date" measure="1" displayFolder="" measureGroup="activitie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86851338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66BDE2-3D8C-4F9E-8A69-123BC35594FD}" name="PivotTable1" cacheId="138"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location ref="A8:D114" firstHeaderRow="0" firstDataRow="1" firstDataCol="2" rowPageCount="1" colPageCount="1"/>
  <pivotFields count="5">
    <pivotField axis="axisRow" compact="0" allDrilled="1" showAll="0" dataSourceSort="1" defaultSubtotal="0" defaultAttributeDrillState="1">
      <items count="5">
        <item x="0"/>
        <item x="1"/>
        <item x="2"/>
        <item x="3"/>
        <item x="4"/>
      </items>
    </pivotField>
    <pivotField axis="axisRow" compact="0" allDrilled="1" showAll="0" dataSourceSort="1" defaultSubtotal="0"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dataField="1" compact="0" subtotalTop="0" showAll="0" defaultSubtotal="0"/>
    <pivotField dataField="1" compact="0" subtotalTop="0" showAll="0" defaultSubtotal="0"/>
    <pivotField axis="axisPage" compact="0" allDrilled="1" subtotalTop="0" showAll="0" dataSourceSort="1" defaultSubtotal="0" defaultAttributeDrillState="1"/>
  </pivotFields>
  <rowFields count="2">
    <field x="0"/>
    <field x="1"/>
  </rowFields>
  <rowItems count="106">
    <i>
      <x/>
    </i>
    <i r="1">
      <x/>
    </i>
    <i r="1">
      <x v="1"/>
    </i>
    <i r="1">
      <x v="2"/>
    </i>
    <i r="1">
      <x v="3"/>
    </i>
    <i r="1">
      <x v="4"/>
    </i>
    <i r="1">
      <x v="5"/>
    </i>
    <i r="1">
      <x v="6"/>
    </i>
    <i r="1">
      <x v="7"/>
    </i>
    <i r="1">
      <x v="8"/>
    </i>
    <i r="1">
      <x v="9"/>
    </i>
    <i r="1">
      <x v="10"/>
    </i>
    <i r="1">
      <x v="11"/>
    </i>
    <i r="1">
      <x v="12"/>
    </i>
    <i r="1">
      <x v="13"/>
    </i>
    <i r="1">
      <x v="14"/>
    </i>
    <i r="1">
      <x v="15"/>
    </i>
    <i r="1">
      <x v="16"/>
    </i>
    <i r="1">
      <x v="17"/>
    </i>
    <i r="1">
      <x v="18"/>
    </i>
    <i r="1">
      <x v="19"/>
    </i>
    <i>
      <x v="1"/>
    </i>
    <i r="1">
      <x v="20"/>
    </i>
    <i r="1">
      <x v="21"/>
    </i>
    <i r="1">
      <x v="22"/>
    </i>
    <i r="1">
      <x v="23"/>
    </i>
    <i r="1">
      <x v="24"/>
    </i>
    <i r="1">
      <x v="25"/>
    </i>
    <i r="1">
      <x v="26"/>
    </i>
    <i r="1">
      <x v="27"/>
    </i>
    <i r="1">
      <x v="28"/>
    </i>
    <i r="1">
      <x v="29"/>
    </i>
    <i r="1">
      <x v="30"/>
    </i>
    <i r="1">
      <x v="31"/>
    </i>
    <i r="1">
      <x v="32"/>
    </i>
    <i r="1">
      <x v="33"/>
    </i>
    <i r="1">
      <x v="34"/>
    </i>
    <i r="1">
      <x v="35"/>
    </i>
    <i r="1">
      <x v="36"/>
    </i>
    <i r="1">
      <x v="37"/>
    </i>
    <i r="1">
      <x v="38"/>
    </i>
    <i r="1">
      <x v="39"/>
    </i>
    <i r="1">
      <x v="40"/>
    </i>
    <i>
      <x v="2"/>
    </i>
    <i r="1">
      <x v="41"/>
    </i>
    <i r="1">
      <x v="42"/>
    </i>
    <i r="1">
      <x v="43"/>
    </i>
    <i r="1">
      <x v="44"/>
    </i>
    <i r="1">
      <x v="45"/>
    </i>
    <i r="1">
      <x v="46"/>
    </i>
    <i r="1">
      <x v="47"/>
    </i>
    <i r="1">
      <x v="48"/>
    </i>
    <i r="1">
      <x v="49"/>
    </i>
    <i r="1">
      <x v="50"/>
    </i>
    <i r="1">
      <x v="51"/>
    </i>
    <i r="1">
      <x v="52"/>
    </i>
    <i r="1">
      <x v="53"/>
    </i>
    <i r="1">
      <x v="54"/>
    </i>
    <i r="1">
      <x v="55"/>
    </i>
    <i r="1">
      <x v="56"/>
    </i>
    <i r="1">
      <x v="57"/>
    </i>
    <i>
      <x v="3"/>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x v="4"/>
    </i>
    <i r="1">
      <x v="84"/>
    </i>
    <i r="1">
      <x v="85"/>
    </i>
    <i r="1">
      <x v="86"/>
    </i>
    <i r="1">
      <x v="87"/>
    </i>
    <i r="1">
      <x v="88"/>
    </i>
    <i r="1">
      <x v="89"/>
    </i>
    <i r="1">
      <x v="90"/>
    </i>
    <i r="1">
      <x v="91"/>
    </i>
    <i r="1">
      <x v="92"/>
    </i>
    <i r="1">
      <x v="93"/>
    </i>
    <i r="1">
      <x v="94"/>
    </i>
    <i r="1">
      <x v="95"/>
    </i>
    <i r="1">
      <x v="96"/>
    </i>
    <i r="1">
      <x v="97"/>
    </i>
    <i r="1">
      <x v="98"/>
    </i>
    <i r="1">
      <x v="99"/>
    </i>
    <i t="grand">
      <x/>
    </i>
  </rowItems>
  <colFields count="1">
    <field x="-2"/>
  </colFields>
  <colItems count="2">
    <i>
      <x/>
    </i>
    <i i="1">
      <x v="1"/>
    </i>
  </colItems>
  <pageFields count="1">
    <pageField fld="4" hier="8" name="[people].[Team].[All]" cap="All"/>
  </pageFields>
  <dataFields count="2">
    <dataField name="Min of Start Date" fld="2" subtotal="min" baseField="0" baseItem="0"/>
    <dataField name="Max of End Date" fld="3" subtotal="max" baseField="0" baseItem="0"/>
  </dataFields>
  <pivotHierarchies count="1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tivitie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4C984CF2-0C15-4AF3-88D9-2BF1857BEEA9}" sourceName="[people].[Team]">
  <pivotTables>
    <pivotTable tabId="5" name="PivotTable1"/>
  </pivotTables>
  <data>
    <olap pivotCacheId="1868513384">
      <levels count="2">
        <level uniqueName="[people].[Team].[(All)]" sourceCaption="(All)" count="0"/>
        <level uniqueName="[people].[Team].[Team]" sourceCaption="Team" count="2">
          <ranges>
            <range startItem="0">
              <i n="[people].[Team].&amp;[Baahu]" c="Baahu"/>
              <i n="[people].[Team].&amp;[Bhalla]" c="Bhalla"/>
            </range>
          </ranges>
        </level>
      </levels>
      <selections count="1">
        <selection n="[people].[Tea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8F7F0195-63AF-4F41-8872-EB5F3BA1E6EB}" cache="Slicer_Team" caption="Team"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1D081E-1C38-433F-A96E-1A9B7AC26CAC}" name="people" displayName="people" ref="C5:D15" totalsRowShown="0">
  <autoFilter ref="C5:D15" xr:uid="{F8D1EB27-B6D8-45AA-8509-BF82E8A4A566}"/>
  <tableColumns count="2">
    <tableColumn id="1" xr3:uid="{3B05F0A4-4AEC-41EA-B951-95D80638904F}" name="Person"/>
    <tableColumn id="2" xr3:uid="{157DECF3-E815-4598-B3A4-E26513565EA6}" name="Team"/>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56D12B-0303-470D-9743-B6F2B91193B2}" name="activities" displayName="activities" ref="G5:L105" totalsRowShown="0" headerRowDxfId="8">
  <autoFilter ref="G5:L105" xr:uid="{E1A77E24-7131-4073-883D-21D1F1BB0218}"/>
  <tableColumns count="6">
    <tableColumn id="1" xr3:uid="{5EEFCC8D-977E-43A0-8D1B-21B78AC452D4}" name="Activity"/>
    <tableColumn id="2" xr3:uid="{67C6345E-7895-4A2B-A715-336A0B2DF22D}" name="Category"/>
    <tableColumn id="3" xr3:uid="{93F385B9-2948-4F13-A7FF-E62E631CF412}" name="Owner"/>
    <tableColumn id="4" xr3:uid="{DB136294-76CA-4BAD-BF6A-688254A52D78}" name="Start Date" dataDxfId="5"/>
    <tableColumn id="5" xr3:uid="{949693D8-BBF9-476D-9BD9-D12DDD999EC1}" name="End Date" dataDxfId="3"/>
    <tableColumn id="6" xr3:uid="{436833FD-3660-42B1-BA80-72186A76FA57}" name="% Done" dataDxfId="4" dataCellStyle="Percent"/>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7937A8-E5BD-4B9D-AF8C-7F1BB34A6CC1}" name="issues" displayName="issues" ref="C4:G29" totalsRowShown="0">
  <autoFilter ref="C4:G29" xr:uid="{6A30F420-ED2E-4C76-A515-B599F14D6375}"/>
  <sortState xmlns:xlrd2="http://schemas.microsoft.com/office/spreadsheetml/2017/richdata2" ref="C5:G29">
    <sortCondition ref="F4:F29"/>
  </sortState>
  <tableColumns count="5">
    <tableColumn id="1" xr3:uid="{C5172A2D-121C-44CC-AD7B-682E6DF4BCAB}" name="Issue"/>
    <tableColumn id="2" xr3:uid="{BC1B5696-924C-4D0E-8EB6-E20293BAD2F0}" name="Assigned to"/>
    <tableColumn id="5" xr3:uid="{B83151CD-E50E-4F79-93F3-B4DD3634F8BE}" name="Priority"/>
    <tableColumn id="3" xr3:uid="{DF3B60F1-8634-4866-9585-582E01C2D2CA}" name="Date opened" dataDxfId="7"/>
    <tableColumn id="4" xr3:uid="{FFB4DB58-3053-4741-819B-8B9371950C37}" name="Date Closed" dataDxf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920F2-E98B-4393-8D5C-6016EAD29D54}">
  <dimension ref="A1:L126"/>
  <sheetViews>
    <sheetView workbookViewId="0">
      <selection activeCell="K6" sqref="K6:K105"/>
    </sheetView>
  </sheetViews>
  <sheetFormatPr defaultRowHeight="14.4" x14ac:dyDescent="0.3"/>
  <cols>
    <col min="1" max="1" width="1.6640625" customWidth="1"/>
    <col min="2" max="2" width="3.6640625" customWidth="1"/>
    <col min="3" max="3" width="19.5546875" customWidth="1"/>
    <col min="4" max="4" width="10.109375" customWidth="1"/>
    <col min="7" max="9" width="15.5546875" customWidth="1"/>
    <col min="10" max="11" width="15.109375" customWidth="1"/>
    <col min="12" max="12" width="11" customWidth="1"/>
    <col min="18" max="18" width="34.5546875" bestFit="1" customWidth="1"/>
    <col min="19" max="19" width="18.109375" bestFit="1" customWidth="1"/>
    <col min="20" max="21" width="17.33203125" customWidth="1"/>
    <col min="22" max="22" width="13" customWidth="1"/>
  </cols>
  <sheetData>
    <row r="1" spans="1:12" s="2" customFormat="1" ht="52.5" customHeight="1" x14ac:dyDescent="0.3">
      <c r="A1" s="1"/>
      <c r="C1" s="3" t="s">
        <v>0</v>
      </c>
    </row>
    <row r="5" spans="1:12" x14ac:dyDescent="0.3">
      <c r="C5" t="s">
        <v>1</v>
      </c>
      <c r="D5" t="s">
        <v>2</v>
      </c>
      <c r="G5" t="s">
        <v>3</v>
      </c>
      <c r="H5" t="s">
        <v>4</v>
      </c>
      <c r="I5" t="s">
        <v>5</v>
      </c>
      <c r="J5" s="4" t="s">
        <v>6</v>
      </c>
      <c r="K5" s="4" t="s">
        <v>7</v>
      </c>
      <c r="L5" s="4" t="s">
        <v>8</v>
      </c>
    </row>
    <row r="6" spans="1:12" x14ac:dyDescent="0.3">
      <c r="C6" t="s">
        <v>9</v>
      </c>
      <c r="D6" t="s">
        <v>10</v>
      </c>
      <c r="G6" t="s">
        <v>11</v>
      </c>
      <c r="H6" t="s">
        <v>12</v>
      </c>
      <c r="I6" t="s">
        <v>13</v>
      </c>
      <c r="J6" s="16">
        <f ca="1">TODAY()-14</f>
        <v>44514</v>
      </c>
      <c r="K6" s="16">
        <f ca="1">activities[[#This Row],[Start Date]]+24</f>
        <v>44538</v>
      </c>
      <c r="L6" s="5">
        <v>0.59</v>
      </c>
    </row>
    <row r="7" spans="1:12" x14ac:dyDescent="0.3">
      <c r="C7" t="s">
        <v>14</v>
      </c>
      <c r="D7" t="s">
        <v>10</v>
      </c>
      <c r="G7" t="s">
        <v>15</v>
      </c>
      <c r="H7" t="s">
        <v>16</v>
      </c>
      <c r="I7" t="s">
        <v>17</v>
      </c>
      <c r="J7" s="16">
        <f ca="1">J6+1</f>
        <v>44515</v>
      </c>
      <c r="K7" s="16">
        <f ca="1">activities[[#This Row],[Start Date]]+30</f>
        <v>44545</v>
      </c>
      <c r="L7" s="5">
        <v>0.7</v>
      </c>
    </row>
    <row r="8" spans="1:12" x14ac:dyDescent="0.3">
      <c r="C8" t="s">
        <v>18</v>
      </c>
      <c r="D8" t="s">
        <v>10</v>
      </c>
      <c r="G8" t="s">
        <v>19</v>
      </c>
      <c r="H8" t="s">
        <v>20</v>
      </c>
      <c r="I8" t="s">
        <v>21</v>
      </c>
      <c r="J8" s="16">
        <f t="shared" ref="J8:J71" ca="1" si="0">J7+1</f>
        <v>44516</v>
      </c>
      <c r="K8" s="16">
        <f ca="1">activities[[#This Row],[Start Date]]+24</f>
        <v>44540</v>
      </c>
      <c r="L8" s="5">
        <v>0.62</v>
      </c>
    </row>
    <row r="9" spans="1:12" x14ac:dyDescent="0.3">
      <c r="C9" t="s">
        <v>22</v>
      </c>
      <c r="D9" t="s">
        <v>10</v>
      </c>
      <c r="G9" t="s">
        <v>23</v>
      </c>
      <c r="H9" t="s">
        <v>20</v>
      </c>
      <c r="I9" t="s">
        <v>24</v>
      </c>
      <c r="J9" s="16">
        <f t="shared" ca="1" si="0"/>
        <v>44517</v>
      </c>
      <c r="K9" s="16">
        <f ca="1">activities[[#This Row],[Start Date]]+20</f>
        <v>44537</v>
      </c>
      <c r="L9" s="5">
        <v>0.6</v>
      </c>
    </row>
    <row r="10" spans="1:12" x14ac:dyDescent="0.3">
      <c r="C10" t="s">
        <v>24</v>
      </c>
      <c r="D10" t="s">
        <v>10</v>
      </c>
      <c r="G10" t="s">
        <v>25</v>
      </c>
      <c r="H10" t="s">
        <v>12</v>
      </c>
      <c r="I10" t="s">
        <v>21</v>
      </c>
      <c r="J10" s="16">
        <f t="shared" ca="1" si="0"/>
        <v>44518</v>
      </c>
      <c r="K10" s="16">
        <f ca="1">activities[[#This Row],[Start Date]]+25</f>
        <v>44543</v>
      </c>
      <c r="L10" s="5">
        <v>0.75</v>
      </c>
    </row>
    <row r="11" spans="1:12" x14ac:dyDescent="0.3">
      <c r="C11" t="s">
        <v>17</v>
      </c>
      <c r="D11" t="s">
        <v>26</v>
      </c>
      <c r="G11" t="s">
        <v>27</v>
      </c>
      <c r="H11" t="s">
        <v>12</v>
      </c>
      <c r="I11" t="s">
        <v>9</v>
      </c>
      <c r="J11" s="16">
        <f t="shared" ca="1" si="0"/>
        <v>44519</v>
      </c>
      <c r="K11" s="16">
        <f ca="1">activities[[#This Row],[Start Date]]+27</f>
        <v>44546</v>
      </c>
      <c r="L11" s="5">
        <v>1</v>
      </c>
    </row>
    <row r="12" spans="1:12" x14ac:dyDescent="0.3">
      <c r="C12" t="s">
        <v>13</v>
      </c>
      <c r="D12" t="s">
        <v>26</v>
      </c>
      <c r="G12" t="s">
        <v>28</v>
      </c>
      <c r="H12" t="s">
        <v>29</v>
      </c>
      <c r="I12" t="s">
        <v>13</v>
      </c>
      <c r="J12" s="16">
        <f t="shared" ca="1" si="0"/>
        <v>44520</v>
      </c>
      <c r="K12" s="16">
        <f ca="1">activities[[#This Row],[Start Date]]+15</f>
        <v>44535</v>
      </c>
      <c r="L12" s="5">
        <v>0.78</v>
      </c>
    </row>
    <row r="13" spans="1:12" x14ac:dyDescent="0.3">
      <c r="C13" t="s">
        <v>21</v>
      </c>
      <c r="D13" t="s">
        <v>26</v>
      </c>
      <c r="G13" t="s">
        <v>30</v>
      </c>
      <c r="H13" t="s">
        <v>31</v>
      </c>
      <c r="I13" t="s">
        <v>13</v>
      </c>
      <c r="J13" s="16">
        <f t="shared" ca="1" si="0"/>
        <v>44521</v>
      </c>
      <c r="K13" s="16">
        <f ca="1">activities[[#This Row],[Start Date]]+8</f>
        <v>44529</v>
      </c>
      <c r="L13" s="5">
        <v>0.61</v>
      </c>
    </row>
    <row r="14" spans="1:12" x14ac:dyDescent="0.3">
      <c r="C14" t="s">
        <v>32</v>
      </c>
      <c r="D14" t="s">
        <v>26</v>
      </c>
      <c r="G14" t="s">
        <v>33</v>
      </c>
      <c r="H14" t="s">
        <v>20</v>
      </c>
      <c r="I14" t="s">
        <v>18</v>
      </c>
      <c r="J14" s="16">
        <f t="shared" ca="1" si="0"/>
        <v>44522</v>
      </c>
      <c r="K14" s="16">
        <f ca="1">activities[[#This Row],[Start Date]]+14</f>
        <v>44536</v>
      </c>
      <c r="L14" s="5">
        <v>1</v>
      </c>
    </row>
    <row r="15" spans="1:12" x14ac:dyDescent="0.3">
      <c r="C15" t="s">
        <v>34</v>
      </c>
      <c r="D15" t="s">
        <v>26</v>
      </c>
      <c r="G15" t="s">
        <v>35</v>
      </c>
      <c r="H15" t="s">
        <v>20</v>
      </c>
      <c r="I15" t="s">
        <v>18</v>
      </c>
      <c r="J15" s="16">
        <f t="shared" ca="1" si="0"/>
        <v>44523</v>
      </c>
      <c r="K15" s="16">
        <f ca="1">activities[[#This Row],[Start Date]]+24</f>
        <v>44547</v>
      </c>
      <c r="L15" s="5">
        <v>0.27</v>
      </c>
    </row>
    <row r="16" spans="1:12" x14ac:dyDescent="0.3">
      <c r="G16" t="s">
        <v>36</v>
      </c>
      <c r="H16" t="s">
        <v>29</v>
      </c>
      <c r="I16" t="s">
        <v>24</v>
      </c>
      <c r="J16" s="16">
        <f t="shared" ca="1" si="0"/>
        <v>44524</v>
      </c>
      <c r="K16" s="16">
        <f ca="1">activities[[#This Row],[Start Date]]+30</f>
        <v>44554</v>
      </c>
      <c r="L16" s="5">
        <v>1</v>
      </c>
    </row>
    <row r="17" spans="4:12" x14ac:dyDescent="0.3">
      <c r="G17" t="s">
        <v>37</v>
      </c>
      <c r="H17" t="s">
        <v>16</v>
      </c>
      <c r="I17" t="s">
        <v>32</v>
      </c>
      <c r="J17" s="16">
        <f t="shared" ca="1" si="0"/>
        <v>44525</v>
      </c>
      <c r="K17" s="16">
        <f ca="1">activities[[#This Row],[Start Date]]+24</f>
        <v>44549</v>
      </c>
      <c r="L17" s="5">
        <v>0.88</v>
      </c>
    </row>
    <row r="18" spans="4:12" x14ac:dyDescent="0.3">
      <c r="G18" t="s">
        <v>38</v>
      </c>
      <c r="H18" t="s">
        <v>12</v>
      </c>
      <c r="I18" t="s">
        <v>34</v>
      </c>
      <c r="J18" s="16">
        <f t="shared" ca="1" si="0"/>
        <v>44526</v>
      </c>
      <c r="K18" s="16">
        <f ca="1">activities[[#This Row],[Start Date]]+20</f>
        <v>44546</v>
      </c>
      <c r="L18" s="5">
        <v>0.51</v>
      </c>
    </row>
    <row r="19" spans="4:12" x14ac:dyDescent="0.3">
      <c r="G19" t="s">
        <v>39</v>
      </c>
      <c r="H19" t="s">
        <v>20</v>
      </c>
      <c r="I19" t="s">
        <v>17</v>
      </c>
      <c r="J19" s="16">
        <f t="shared" ca="1" si="0"/>
        <v>44527</v>
      </c>
      <c r="K19" s="16">
        <f ca="1">activities[[#This Row],[Start Date]]+25</f>
        <v>44552</v>
      </c>
      <c r="L19" s="5">
        <v>0.95</v>
      </c>
    </row>
    <row r="20" spans="4:12" x14ac:dyDescent="0.3">
      <c r="G20" t="s">
        <v>40</v>
      </c>
      <c r="H20" t="s">
        <v>31</v>
      </c>
      <c r="I20" t="s">
        <v>22</v>
      </c>
      <c r="J20" s="16">
        <f t="shared" ca="1" si="0"/>
        <v>44528</v>
      </c>
      <c r="K20" s="16">
        <f ca="1">activities[[#This Row],[Start Date]]+27</f>
        <v>44555</v>
      </c>
      <c r="L20" s="5">
        <v>0.7</v>
      </c>
    </row>
    <row r="21" spans="4:12" x14ac:dyDescent="0.3">
      <c r="G21" t="s">
        <v>41</v>
      </c>
      <c r="H21" t="s">
        <v>16</v>
      </c>
      <c r="I21" t="s">
        <v>24</v>
      </c>
      <c r="J21" s="16">
        <f t="shared" ca="1" si="0"/>
        <v>44529</v>
      </c>
      <c r="K21" s="16">
        <f ca="1">activities[[#This Row],[Start Date]]+15</f>
        <v>44544</v>
      </c>
      <c r="L21" s="5">
        <v>0.99</v>
      </c>
    </row>
    <row r="22" spans="4:12" x14ac:dyDescent="0.3">
      <c r="D22" s="6"/>
      <c r="E22" s="6"/>
      <c r="G22" t="s">
        <v>42</v>
      </c>
      <c r="H22" t="s">
        <v>29</v>
      </c>
      <c r="I22" t="s">
        <v>13</v>
      </c>
      <c r="J22" s="16">
        <f t="shared" ca="1" si="0"/>
        <v>44530</v>
      </c>
      <c r="K22" s="16">
        <f ca="1">activities[[#This Row],[Start Date]]+8</f>
        <v>44538</v>
      </c>
      <c r="L22" s="5">
        <v>1</v>
      </c>
    </row>
    <row r="23" spans="4:12" x14ac:dyDescent="0.3">
      <c r="D23" s="6"/>
      <c r="E23" s="6"/>
      <c r="G23" t="s">
        <v>43</v>
      </c>
      <c r="H23" t="s">
        <v>20</v>
      </c>
      <c r="I23" t="s">
        <v>17</v>
      </c>
      <c r="J23" s="16">
        <f t="shared" ca="1" si="0"/>
        <v>44531</v>
      </c>
      <c r="K23" s="16">
        <f ca="1">activities[[#This Row],[Start Date]]+14</f>
        <v>44545</v>
      </c>
      <c r="L23" s="5">
        <v>1</v>
      </c>
    </row>
    <row r="24" spans="4:12" x14ac:dyDescent="0.3">
      <c r="D24" s="6"/>
      <c r="E24" s="6"/>
      <c r="G24" t="s">
        <v>44</v>
      </c>
      <c r="H24" t="s">
        <v>16</v>
      </c>
      <c r="I24" t="s">
        <v>32</v>
      </c>
      <c r="J24" s="16">
        <f t="shared" ca="1" si="0"/>
        <v>44532</v>
      </c>
      <c r="K24" s="16">
        <f ca="1">activities[[#This Row],[Start Date]]+24</f>
        <v>44556</v>
      </c>
      <c r="L24" s="5">
        <v>1</v>
      </c>
    </row>
    <row r="25" spans="4:12" x14ac:dyDescent="0.3">
      <c r="D25" s="6"/>
      <c r="E25" s="6"/>
      <c r="G25" t="s">
        <v>45</v>
      </c>
      <c r="H25" t="s">
        <v>20</v>
      </c>
      <c r="I25" t="s">
        <v>18</v>
      </c>
      <c r="J25" s="16">
        <f t="shared" ca="1" si="0"/>
        <v>44533</v>
      </c>
      <c r="K25" s="16">
        <f ca="1">activities[[#This Row],[Start Date]]+30</f>
        <v>44563</v>
      </c>
      <c r="L25" s="5">
        <v>0.83</v>
      </c>
    </row>
    <row r="26" spans="4:12" x14ac:dyDescent="0.3">
      <c r="D26" s="6"/>
      <c r="E26" s="6"/>
      <c r="G26" t="s">
        <v>46</v>
      </c>
      <c r="H26" t="s">
        <v>29</v>
      </c>
      <c r="I26" t="s">
        <v>18</v>
      </c>
      <c r="J26" s="16">
        <f t="shared" ca="1" si="0"/>
        <v>44534</v>
      </c>
      <c r="K26" s="16">
        <f ca="1">activities[[#This Row],[Start Date]]+24</f>
        <v>44558</v>
      </c>
      <c r="L26" s="5">
        <v>1</v>
      </c>
    </row>
    <row r="27" spans="4:12" x14ac:dyDescent="0.3">
      <c r="D27" s="6"/>
      <c r="E27" s="6"/>
      <c r="G27" t="s">
        <v>47</v>
      </c>
      <c r="H27" t="s">
        <v>16</v>
      </c>
      <c r="I27" t="s">
        <v>17</v>
      </c>
      <c r="J27" s="16">
        <f t="shared" ca="1" si="0"/>
        <v>44535</v>
      </c>
      <c r="K27" s="16">
        <f ca="1">activities[[#This Row],[Start Date]]+20</f>
        <v>44555</v>
      </c>
      <c r="L27" s="5">
        <v>0.44</v>
      </c>
    </row>
    <row r="28" spans="4:12" x14ac:dyDescent="0.3">
      <c r="D28" s="6"/>
      <c r="E28" s="6"/>
      <c r="G28" t="s">
        <v>48</v>
      </c>
      <c r="H28" t="s">
        <v>29</v>
      </c>
      <c r="I28" t="s">
        <v>14</v>
      </c>
      <c r="J28" s="16">
        <f t="shared" ca="1" si="0"/>
        <v>44536</v>
      </c>
      <c r="K28" s="16">
        <f ca="1">activities[[#This Row],[Start Date]]+25</f>
        <v>44561</v>
      </c>
      <c r="L28" s="5">
        <v>1</v>
      </c>
    </row>
    <row r="29" spans="4:12" x14ac:dyDescent="0.3">
      <c r="D29" s="6"/>
      <c r="E29" s="6"/>
      <c r="G29" t="s">
        <v>49</v>
      </c>
      <c r="H29" t="s">
        <v>31</v>
      </c>
      <c r="I29" t="s">
        <v>34</v>
      </c>
      <c r="J29" s="16">
        <f t="shared" ca="1" si="0"/>
        <v>44537</v>
      </c>
      <c r="K29" s="16">
        <f ca="1">activities[[#This Row],[Start Date]]+27</f>
        <v>44564</v>
      </c>
      <c r="L29" s="5">
        <v>0.88</v>
      </c>
    </row>
    <row r="30" spans="4:12" x14ac:dyDescent="0.3">
      <c r="D30" s="6"/>
      <c r="E30" s="6"/>
      <c r="G30" t="s">
        <v>50</v>
      </c>
      <c r="H30" t="s">
        <v>16</v>
      </c>
      <c r="I30" t="s">
        <v>14</v>
      </c>
      <c r="J30" s="16">
        <f t="shared" ca="1" si="0"/>
        <v>44538</v>
      </c>
      <c r="K30" s="16">
        <f ca="1">activities[[#This Row],[Start Date]]+15</f>
        <v>44553</v>
      </c>
      <c r="L30" s="5">
        <v>1</v>
      </c>
    </row>
    <row r="31" spans="4:12" x14ac:dyDescent="0.3">
      <c r="D31" s="6"/>
      <c r="E31" s="6"/>
      <c r="G31" t="s">
        <v>51</v>
      </c>
      <c r="H31" t="s">
        <v>31</v>
      </c>
      <c r="I31" t="s">
        <v>24</v>
      </c>
      <c r="J31" s="16">
        <f t="shared" ca="1" si="0"/>
        <v>44539</v>
      </c>
      <c r="K31" s="16">
        <f ca="1">activities[[#This Row],[Start Date]]+8</f>
        <v>44547</v>
      </c>
      <c r="L31" s="5">
        <v>0.7</v>
      </c>
    </row>
    <row r="32" spans="4:12" x14ac:dyDescent="0.3">
      <c r="D32" s="6"/>
      <c r="E32" s="6"/>
      <c r="G32" t="s">
        <v>52</v>
      </c>
      <c r="H32" t="s">
        <v>16</v>
      </c>
      <c r="I32" t="s">
        <v>14</v>
      </c>
      <c r="J32" s="16">
        <f t="shared" ca="1" si="0"/>
        <v>44540</v>
      </c>
      <c r="K32" s="16">
        <f ca="1">activities[[#This Row],[Start Date]]+14</f>
        <v>44554</v>
      </c>
      <c r="L32" s="5">
        <v>1</v>
      </c>
    </row>
    <row r="33" spans="4:12" x14ac:dyDescent="0.3">
      <c r="D33" s="6"/>
      <c r="E33" s="6"/>
      <c r="G33" t="s">
        <v>53</v>
      </c>
      <c r="H33" t="s">
        <v>16</v>
      </c>
      <c r="I33" t="s">
        <v>22</v>
      </c>
      <c r="J33" s="16">
        <f t="shared" ca="1" si="0"/>
        <v>44541</v>
      </c>
      <c r="K33" s="16">
        <f ca="1">activities[[#This Row],[Start Date]]+24</f>
        <v>44565</v>
      </c>
      <c r="L33" s="5">
        <v>0.79</v>
      </c>
    </row>
    <row r="34" spans="4:12" x14ac:dyDescent="0.3">
      <c r="D34" s="6"/>
      <c r="E34" s="6"/>
      <c r="G34" t="s">
        <v>54</v>
      </c>
      <c r="H34" t="s">
        <v>31</v>
      </c>
      <c r="I34" t="s">
        <v>9</v>
      </c>
      <c r="J34" s="16">
        <f t="shared" ca="1" si="0"/>
        <v>44542</v>
      </c>
      <c r="K34" s="16">
        <f ca="1">activities[[#This Row],[Start Date]]+30</f>
        <v>44572</v>
      </c>
      <c r="L34" s="5">
        <v>1</v>
      </c>
    </row>
    <row r="35" spans="4:12" x14ac:dyDescent="0.3">
      <c r="D35" s="6"/>
      <c r="E35" s="6"/>
      <c r="G35" t="s">
        <v>55</v>
      </c>
      <c r="H35" t="s">
        <v>31</v>
      </c>
      <c r="I35" t="s">
        <v>21</v>
      </c>
      <c r="J35" s="16">
        <f t="shared" ca="1" si="0"/>
        <v>44543</v>
      </c>
      <c r="K35" s="16">
        <f ca="1">activities[[#This Row],[Start Date]]+24</f>
        <v>44567</v>
      </c>
      <c r="L35" s="5">
        <v>1</v>
      </c>
    </row>
    <row r="36" spans="4:12" x14ac:dyDescent="0.3">
      <c r="D36" s="6"/>
      <c r="E36" s="6"/>
      <c r="G36" t="s">
        <v>56</v>
      </c>
      <c r="H36" t="s">
        <v>29</v>
      </c>
      <c r="I36" t="s">
        <v>22</v>
      </c>
      <c r="J36" s="16">
        <f t="shared" ca="1" si="0"/>
        <v>44544</v>
      </c>
      <c r="K36" s="16">
        <f ca="1">activities[[#This Row],[Start Date]]+20</f>
        <v>44564</v>
      </c>
      <c r="L36" s="5">
        <v>0.76</v>
      </c>
    </row>
    <row r="37" spans="4:12" x14ac:dyDescent="0.3">
      <c r="D37" s="6"/>
      <c r="E37" s="6"/>
      <c r="G37" t="s">
        <v>57</v>
      </c>
      <c r="H37" t="s">
        <v>16</v>
      </c>
      <c r="I37" t="s">
        <v>32</v>
      </c>
      <c r="J37" s="16">
        <f t="shared" ca="1" si="0"/>
        <v>44545</v>
      </c>
      <c r="K37" s="16">
        <f ca="1">activities[[#This Row],[Start Date]]+25</f>
        <v>44570</v>
      </c>
      <c r="L37" s="5">
        <v>0.22</v>
      </c>
    </row>
    <row r="38" spans="4:12" x14ac:dyDescent="0.3">
      <c r="D38" s="6"/>
      <c r="E38" s="6"/>
      <c r="G38" t="s">
        <v>58</v>
      </c>
      <c r="H38" t="s">
        <v>31</v>
      </c>
      <c r="I38" t="s">
        <v>18</v>
      </c>
      <c r="J38" s="16">
        <f t="shared" ca="1" si="0"/>
        <v>44546</v>
      </c>
      <c r="K38" s="16">
        <f ca="1">activities[[#This Row],[Start Date]]+27</f>
        <v>44573</v>
      </c>
      <c r="L38" s="5">
        <v>0.67</v>
      </c>
    </row>
    <row r="39" spans="4:12" x14ac:dyDescent="0.3">
      <c r="D39" s="6"/>
      <c r="E39" s="6"/>
      <c r="G39" t="s">
        <v>59</v>
      </c>
      <c r="H39" t="s">
        <v>20</v>
      </c>
      <c r="I39" t="s">
        <v>24</v>
      </c>
      <c r="J39" s="16">
        <f t="shared" ca="1" si="0"/>
        <v>44547</v>
      </c>
      <c r="K39" s="16">
        <f ca="1">activities[[#This Row],[Start Date]]+15</f>
        <v>44562</v>
      </c>
      <c r="L39" s="5">
        <v>1</v>
      </c>
    </row>
    <row r="40" spans="4:12" x14ac:dyDescent="0.3">
      <c r="D40" s="6"/>
      <c r="E40" s="6"/>
      <c r="G40" t="s">
        <v>60</v>
      </c>
      <c r="H40" t="s">
        <v>20</v>
      </c>
      <c r="I40" t="s">
        <v>14</v>
      </c>
      <c r="J40" s="16">
        <f t="shared" ca="1" si="0"/>
        <v>44548</v>
      </c>
      <c r="K40" s="16">
        <f ca="1">activities[[#This Row],[Start Date]]+8</f>
        <v>44556</v>
      </c>
      <c r="L40" s="5">
        <v>1</v>
      </c>
    </row>
    <row r="41" spans="4:12" x14ac:dyDescent="0.3">
      <c r="D41" s="6"/>
      <c r="E41" s="6"/>
      <c r="G41" t="s">
        <v>61</v>
      </c>
      <c r="H41" t="s">
        <v>29</v>
      </c>
      <c r="I41" t="s">
        <v>22</v>
      </c>
      <c r="J41" s="16">
        <f t="shared" ca="1" si="0"/>
        <v>44549</v>
      </c>
      <c r="K41" s="16">
        <f ca="1">activities[[#This Row],[Start Date]]+14</f>
        <v>44563</v>
      </c>
      <c r="L41" s="5">
        <v>1</v>
      </c>
    </row>
    <row r="42" spans="4:12" x14ac:dyDescent="0.3">
      <c r="D42" s="6"/>
      <c r="E42" s="6"/>
      <c r="G42" t="s">
        <v>62</v>
      </c>
      <c r="H42" t="s">
        <v>20</v>
      </c>
      <c r="I42" t="s">
        <v>21</v>
      </c>
      <c r="J42" s="16">
        <f t="shared" ca="1" si="0"/>
        <v>44550</v>
      </c>
      <c r="K42" s="16">
        <f ca="1">activities[[#This Row],[Start Date]]+24</f>
        <v>44574</v>
      </c>
      <c r="L42" s="5">
        <v>1</v>
      </c>
    </row>
    <row r="43" spans="4:12" x14ac:dyDescent="0.3">
      <c r="D43" s="6"/>
      <c r="E43" s="6"/>
      <c r="G43" t="s">
        <v>63</v>
      </c>
      <c r="H43" t="s">
        <v>16</v>
      </c>
      <c r="I43" t="s">
        <v>22</v>
      </c>
      <c r="J43" s="16">
        <f t="shared" ca="1" si="0"/>
        <v>44551</v>
      </c>
      <c r="K43" s="16">
        <f ca="1">activities[[#This Row],[Start Date]]+30</f>
        <v>44581</v>
      </c>
      <c r="L43" s="5">
        <v>1</v>
      </c>
    </row>
    <row r="44" spans="4:12" x14ac:dyDescent="0.3">
      <c r="D44" s="6"/>
      <c r="E44" s="6"/>
      <c r="G44" t="s">
        <v>64</v>
      </c>
      <c r="H44" t="s">
        <v>12</v>
      </c>
      <c r="I44" t="s">
        <v>34</v>
      </c>
      <c r="J44" s="16">
        <f t="shared" ca="1" si="0"/>
        <v>44552</v>
      </c>
      <c r="K44" s="16">
        <f ca="1">activities[[#This Row],[Start Date]]+24</f>
        <v>44576</v>
      </c>
      <c r="L44" s="5">
        <v>1</v>
      </c>
    </row>
    <row r="45" spans="4:12" x14ac:dyDescent="0.3">
      <c r="D45" s="6"/>
      <c r="E45" s="6"/>
      <c r="G45" t="s">
        <v>65</v>
      </c>
      <c r="H45" t="s">
        <v>20</v>
      </c>
      <c r="I45" t="s">
        <v>34</v>
      </c>
      <c r="J45" s="16">
        <f t="shared" ca="1" si="0"/>
        <v>44553</v>
      </c>
      <c r="K45" s="16">
        <f ca="1">activities[[#This Row],[Start Date]]+20</f>
        <v>44573</v>
      </c>
      <c r="L45" s="5">
        <v>0.27</v>
      </c>
    </row>
    <row r="46" spans="4:12" x14ac:dyDescent="0.3">
      <c r="D46" s="6"/>
      <c r="E46" s="6"/>
      <c r="G46" t="s">
        <v>66</v>
      </c>
      <c r="H46" t="s">
        <v>12</v>
      </c>
      <c r="I46" t="s">
        <v>21</v>
      </c>
      <c r="J46" s="16">
        <f t="shared" ca="1" si="0"/>
        <v>44554</v>
      </c>
      <c r="K46" s="16">
        <f ca="1">activities[[#This Row],[Start Date]]+25</f>
        <v>44579</v>
      </c>
      <c r="L46" s="5">
        <v>1</v>
      </c>
    </row>
    <row r="47" spans="4:12" x14ac:dyDescent="0.3">
      <c r="D47" s="6"/>
      <c r="E47" s="6"/>
      <c r="G47" t="s">
        <v>67</v>
      </c>
      <c r="H47" t="s">
        <v>31</v>
      </c>
      <c r="I47" t="s">
        <v>14</v>
      </c>
      <c r="J47" s="16">
        <f t="shared" ca="1" si="0"/>
        <v>44555</v>
      </c>
      <c r="K47" s="16">
        <f ca="1">activities[[#This Row],[Start Date]]+27</f>
        <v>44582</v>
      </c>
      <c r="L47" s="5">
        <v>1</v>
      </c>
    </row>
    <row r="48" spans="4:12" x14ac:dyDescent="0.3">
      <c r="D48" s="6"/>
      <c r="E48" s="6"/>
      <c r="G48" t="s">
        <v>68</v>
      </c>
      <c r="H48" t="s">
        <v>20</v>
      </c>
      <c r="I48" t="s">
        <v>13</v>
      </c>
      <c r="J48" s="16">
        <f t="shared" ca="1" si="0"/>
        <v>44556</v>
      </c>
      <c r="K48" s="16">
        <f ca="1">activities[[#This Row],[Start Date]]+15</f>
        <v>44571</v>
      </c>
      <c r="L48" s="5">
        <v>0.84</v>
      </c>
    </row>
    <row r="49" spans="4:12" x14ac:dyDescent="0.3">
      <c r="D49" s="6"/>
      <c r="E49" s="6"/>
      <c r="G49" t="s">
        <v>69</v>
      </c>
      <c r="H49" t="s">
        <v>16</v>
      </c>
      <c r="I49" t="s">
        <v>21</v>
      </c>
      <c r="J49" s="16">
        <f t="shared" ca="1" si="0"/>
        <v>44557</v>
      </c>
      <c r="K49" s="16">
        <f ca="1">activities[[#This Row],[Start Date]]+8</f>
        <v>44565</v>
      </c>
      <c r="L49" s="5">
        <v>0.45</v>
      </c>
    </row>
    <row r="50" spans="4:12" x14ac:dyDescent="0.3">
      <c r="D50" s="6"/>
      <c r="E50" s="6"/>
      <c r="G50" t="s">
        <v>70</v>
      </c>
      <c r="H50" t="s">
        <v>29</v>
      </c>
      <c r="I50" t="s">
        <v>9</v>
      </c>
      <c r="J50" s="16">
        <f t="shared" ca="1" si="0"/>
        <v>44558</v>
      </c>
      <c r="K50" s="16">
        <f ca="1">activities[[#This Row],[Start Date]]+14</f>
        <v>44572</v>
      </c>
      <c r="L50" s="5">
        <v>0.92</v>
      </c>
    </row>
    <row r="51" spans="4:12" x14ac:dyDescent="0.3">
      <c r="D51" s="6"/>
      <c r="E51" s="6"/>
      <c r="G51" t="s">
        <v>71</v>
      </c>
      <c r="H51" t="s">
        <v>31</v>
      </c>
      <c r="I51" t="s">
        <v>22</v>
      </c>
      <c r="J51" s="16">
        <f t="shared" ca="1" si="0"/>
        <v>44559</v>
      </c>
      <c r="K51" s="16">
        <f ca="1">activities[[#This Row],[Start Date]]+24</f>
        <v>44583</v>
      </c>
      <c r="L51" s="5">
        <v>0.66</v>
      </c>
    </row>
    <row r="52" spans="4:12" x14ac:dyDescent="0.3">
      <c r="D52" s="6"/>
      <c r="E52" s="6"/>
      <c r="G52" t="s">
        <v>72</v>
      </c>
      <c r="H52" t="s">
        <v>12</v>
      </c>
      <c r="I52" t="s">
        <v>14</v>
      </c>
      <c r="J52" s="16">
        <f t="shared" ca="1" si="0"/>
        <v>44560</v>
      </c>
      <c r="K52" s="16">
        <f ca="1">activities[[#This Row],[Start Date]]+30</f>
        <v>44590</v>
      </c>
      <c r="L52" s="5">
        <v>0.65</v>
      </c>
    </row>
    <row r="53" spans="4:12" x14ac:dyDescent="0.3">
      <c r="D53" s="6"/>
      <c r="E53" s="6"/>
      <c r="G53" t="s">
        <v>73</v>
      </c>
      <c r="H53" t="s">
        <v>20</v>
      </c>
      <c r="I53" t="s">
        <v>9</v>
      </c>
      <c r="J53" s="16">
        <f t="shared" ca="1" si="0"/>
        <v>44561</v>
      </c>
      <c r="K53" s="16">
        <f ca="1">activities[[#This Row],[Start Date]]+24</f>
        <v>44585</v>
      </c>
      <c r="L53" s="5">
        <v>1</v>
      </c>
    </row>
    <row r="54" spans="4:12" x14ac:dyDescent="0.3">
      <c r="D54" s="6"/>
      <c r="E54" s="6"/>
      <c r="G54" t="s">
        <v>74</v>
      </c>
      <c r="H54" t="s">
        <v>16</v>
      </c>
      <c r="I54" t="s">
        <v>13</v>
      </c>
      <c r="J54" s="16">
        <f t="shared" ca="1" si="0"/>
        <v>44562</v>
      </c>
      <c r="K54" s="16">
        <f ca="1">activities[[#This Row],[Start Date]]+20</f>
        <v>44582</v>
      </c>
      <c r="L54" s="5">
        <v>0.79</v>
      </c>
    </row>
    <row r="55" spans="4:12" x14ac:dyDescent="0.3">
      <c r="D55" s="6"/>
      <c r="E55" s="6"/>
      <c r="G55" t="s">
        <v>75</v>
      </c>
      <c r="H55" t="s">
        <v>12</v>
      </c>
      <c r="I55" t="s">
        <v>32</v>
      </c>
      <c r="J55" s="16">
        <f t="shared" ca="1" si="0"/>
        <v>44563</v>
      </c>
      <c r="K55" s="16">
        <f ca="1">activities[[#This Row],[Start Date]]+25</f>
        <v>44588</v>
      </c>
      <c r="L55" s="5">
        <v>1</v>
      </c>
    </row>
    <row r="56" spans="4:12" x14ac:dyDescent="0.3">
      <c r="D56" s="6"/>
      <c r="E56" s="6"/>
      <c r="G56" t="s">
        <v>76</v>
      </c>
      <c r="H56" t="s">
        <v>31</v>
      </c>
      <c r="I56" t="s">
        <v>18</v>
      </c>
      <c r="J56" s="16">
        <f t="shared" ca="1" si="0"/>
        <v>44564</v>
      </c>
      <c r="K56" s="16">
        <f ca="1">activities[[#This Row],[Start Date]]+27</f>
        <v>44591</v>
      </c>
      <c r="L56" s="5">
        <v>0.96</v>
      </c>
    </row>
    <row r="57" spans="4:12" x14ac:dyDescent="0.3">
      <c r="D57" s="6"/>
      <c r="E57" s="6"/>
      <c r="G57" t="s">
        <v>77</v>
      </c>
      <c r="H57" t="s">
        <v>12</v>
      </c>
      <c r="I57" t="s">
        <v>9</v>
      </c>
      <c r="J57" s="16">
        <f t="shared" ca="1" si="0"/>
        <v>44565</v>
      </c>
      <c r="K57" s="16">
        <f ca="1">activities[[#This Row],[Start Date]]+15</f>
        <v>44580</v>
      </c>
      <c r="L57" s="5">
        <v>1</v>
      </c>
    </row>
    <row r="58" spans="4:12" x14ac:dyDescent="0.3">
      <c r="D58" s="6"/>
      <c r="E58" s="6"/>
      <c r="G58" t="s">
        <v>78</v>
      </c>
      <c r="H58" t="s">
        <v>12</v>
      </c>
      <c r="I58" t="s">
        <v>34</v>
      </c>
      <c r="J58" s="16">
        <f t="shared" ca="1" si="0"/>
        <v>44566</v>
      </c>
      <c r="K58" s="16">
        <f ca="1">activities[[#This Row],[Start Date]]+8</f>
        <v>44574</v>
      </c>
      <c r="L58" s="5">
        <v>0.59</v>
      </c>
    </row>
    <row r="59" spans="4:12" x14ac:dyDescent="0.3">
      <c r="D59" s="6"/>
      <c r="E59" s="6"/>
      <c r="G59" t="s">
        <v>79</v>
      </c>
      <c r="H59" t="s">
        <v>29</v>
      </c>
      <c r="I59" t="s">
        <v>13</v>
      </c>
      <c r="J59" s="16">
        <f t="shared" ca="1" si="0"/>
        <v>44567</v>
      </c>
      <c r="K59" s="16">
        <f ca="1">activities[[#This Row],[Start Date]]+14</f>
        <v>44581</v>
      </c>
      <c r="L59" s="5">
        <v>1</v>
      </c>
    </row>
    <row r="60" spans="4:12" x14ac:dyDescent="0.3">
      <c r="D60" s="6"/>
      <c r="E60" s="6"/>
      <c r="G60" t="s">
        <v>80</v>
      </c>
      <c r="H60" t="s">
        <v>31</v>
      </c>
      <c r="I60" t="s">
        <v>13</v>
      </c>
      <c r="J60" s="16">
        <f t="shared" ca="1" si="0"/>
        <v>44568</v>
      </c>
      <c r="K60" s="16">
        <f ca="1">activities[[#This Row],[Start Date]]+24</f>
        <v>44592</v>
      </c>
      <c r="L60" s="5">
        <v>0.21</v>
      </c>
    </row>
    <row r="61" spans="4:12" x14ac:dyDescent="0.3">
      <c r="D61" s="6"/>
      <c r="E61" s="6"/>
      <c r="G61" t="s">
        <v>81</v>
      </c>
      <c r="H61" t="s">
        <v>20</v>
      </c>
      <c r="I61" t="s">
        <v>32</v>
      </c>
      <c r="J61" s="16">
        <f t="shared" ca="1" si="0"/>
        <v>44569</v>
      </c>
      <c r="K61" s="16">
        <f ca="1">activities[[#This Row],[Start Date]]+30</f>
        <v>44599</v>
      </c>
      <c r="L61" s="5">
        <v>0.96</v>
      </c>
    </row>
    <row r="62" spans="4:12" x14ac:dyDescent="0.3">
      <c r="D62" s="6"/>
      <c r="E62" s="6"/>
      <c r="G62" t="s">
        <v>82</v>
      </c>
      <c r="H62" t="s">
        <v>12</v>
      </c>
      <c r="I62" t="s">
        <v>18</v>
      </c>
      <c r="J62" s="16">
        <f t="shared" ca="1" si="0"/>
        <v>44570</v>
      </c>
      <c r="K62" s="16">
        <f ca="1">activities[[#This Row],[Start Date]]+24</f>
        <v>44594</v>
      </c>
      <c r="L62" s="5">
        <v>0.62</v>
      </c>
    </row>
    <row r="63" spans="4:12" x14ac:dyDescent="0.3">
      <c r="D63" s="6"/>
      <c r="E63" s="6"/>
      <c r="G63" t="s">
        <v>83</v>
      </c>
      <c r="H63" t="s">
        <v>29</v>
      </c>
      <c r="I63" t="s">
        <v>24</v>
      </c>
      <c r="J63" s="16">
        <f t="shared" ca="1" si="0"/>
        <v>44571</v>
      </c>
      <c r="K63" s="16">
        <f ca="1">activities[[#This Row],[Start Date]]+20</f>
        <v>44591</v>
      </c>
      <c r="L63" s="5">
        <v>0.72</v>
      </c>
    </row>
    <row r="64" spans="4:12" x14ac:dyDescent="0.3">
      <c r="D64" s="6"/>
      <c r="E64" s="6"/>
      <c r="G64" t="s">
        <v>84</v>
      </c>
      <c r="H64" t="s">
        <v>29</v>
      </c>
      <c r="I64" t="s">
        <v>17</v>
      </c>
      <c r="J64" s="16">
        <f t="shared" ca="1" si="0"/>
        <v>44572</v>
      </c>
      <c r="K64" s="16">
        <f ca="1">activities[[#This Row],[Start Date]]+25</f>
        <v>44597</v>
      </c>
      <c r="L64" s="5">
        <v>0.45</v>
      </c>
    </row>
    <row r="65" spans="4:12" x14ac:dyDescent="0.3">
      <c r="D65" s="6"/>
      <c r="E65" s="6"/>
      <c r="G65" t="s">
        <v>85</v>
      </c>
      <c r="H65" t="s">
        <v>16</v>
      </c>
      <c r="I65" t="s">
        <v>21</v>
      </c>
      <c r="J65" s="16">
        <f t="shared" ca="1" si="0"/>
        <v>44573</v>
      </c>
      <c r="K65" s="16">
        <f ca="1">activities[[#This Row],[Start Date]]+27</f>
        <v>44600</v>
      </c>
      <c r="L65" s="5">
        <v>0.25</v>
      </c>
    </row>
    <row r="66" spans="4:12" x14ac:dyDescent="0.3">
      <c r="D66" s="6"/>
      <c r="E66" s="6"/>
      <c r="G66" t="s">
        <v>86</v>
      </c>
      <c r="H66" t="s">
        <v>20</v>
      </c>
      <c r="I66" t="s">
        <v>14</v>
      </c>
      <c r="J66" s="16">
        <f t="shared" ca="1" si="0"/>
        <v>44574</v>
      </c>
      <c r="K66" s="16">
        <f ca="1">activities[[#This Row],[Start Date]]+15</f>
        <v>44589</v>
      </c>
      <c r="L66" s="5">
        <v>0.87</v>
      </c>
    </row>
    <row r="67" spans="4:12" x14ac:dyDescent="0.3">
      <c r="D67" s="6"/>
      <c r="E67" s="6"/>
      <c r="G67" t="s">
        <v>87</v>
      </c>
      <c r="H67" t="s">
        <v>12</v>
      </c>
      <c r="I67" t="s">
        <v>22</v>
      </c>
      <c r="J67" s="16">
        <f t="shared" ca="1" si="0"/>
        <v>44575</v>
      </c>
      <c r="K67" s="16">
        <f ca="1">activities[[#This Row],[Start Date]]+8</f>
        <v>44583</v>
      </c>
      <c r="L67" s="5">
        <v>1</v>
      </c>
    </row>
    <row r="68" spans="4:12" x14ac:dyDescent="0.3">
      <c r="D68" s="6"/>
      <c r="E68" s="6"/>
      <c r="G68" t="s">
        <v>88</v>
      </c>
      <c r="H68" t="s">
        <v>29</v>
      </c>
      <c r="I68" t="s">
        <v>34</v>
      </c>
      <c r="J68" s="16">
        <f t="shared" ca="1" si="0"/>
        <v>44576</v>
      </c>
      <c r="K68" s="16">
        <f ca="1">activities[[#This Row],[Start Date]]+14</f>
        <v>44590</v>
      </c>
      <c r="L68" s="5">
        <v>0</v>
      </c>
    </row>
    <row r="69" spans="4:12" x14ac:dyDescent="0.3">
      <c r="D69" s="6"/>
      <c r="E69" s="6"/>
      <c r="G69" t="s">
        <v>89</v>
      </c>
      <c r="H69" t="s">
        <v>12</v>
      </c>
      <c r="I69" t="s">
        <v>34</v>
      </c>
      <c r="J69" s="16">
        <f t="shared" ca="1" si="0"/>
        <v>44577</v>
      </c>
      <c r="K69" s="16">
        <f ca="1">activities[[#This Row],[Start Date]]+24</f>
        <v>44601</v>
      </c>
      <c r="L69" s="5">
        <v>0</v>
      </c>
    </row>
    <row r="70" spans="4:12" x14ac:dyDescent="0.3">
      <c r="D70" s="6"/>
      <c r="E70" s="6"/>
      <c r="G70" t="s">
        <v>90</v>
      </c>
      <c r="H70" t="s">
        <v>29</v>
      </c>
      <c r="I70" t="s">
        <v>18</v>
      </c>
      <c r="J70" s="16">
        <f t="shared" ca="1" si="0"/>
        <v>44578</v>
      </c>
      <c r="K70" s="16">
        <f ca="1">activities[[#This Row],[Start Date]]+30</f>
        <v>44608</v>
      </c>
      <c r="L70" s="5">
        <v>0</v>
      </c>
    </row>
    <row r="71" spans="4:12" x14ac:dyDescent="0.3">
      <c r="D71" s="6"/>
      <c r="E71" s="6"/>
      <c r="G71" t="s">
        <v>91</v>
      </c>
      <c r="H71" t="s">
        <v>31</v>
      </c>
      <c r="I71" t="s">
        <v>21</v>
      </c>
      <c r="J71" s="16">
        <f t="shared" ca="1" si="0"/>
        <v>44579</v>
      </c>
      <c r="K71" s="16">
        <f ca="1">activities[[#This Row],[Start Date]]+24</f>
        <v>44603</v>
      </c>
      <c r="L71" s="5">
        <v>0</v>
      </c>
    </row>
    <row r="72" spans="4:12" x14ac:dyDescent="0.3">
      <c r="D72" s="6"/>
      <c r="E72" s="6"/>
      <c r="G72" t="s">
        <v>92</v>
      </c>
      <c r="H72" t="s">
        <v>20</v>
      </c>
      <c r="I72" t="s">
        <v>13</v>
      </c>
      <c r="J72" s="16">
        <f t="shared" ref="J72:J105" ca="1" si="1">J71+1</f>
        <v>44580</v>
      </c>
      <c r="K72" s="16">
        <f ca="1">activities[[#This Row],[Start Date]]+20</f>
        <v>44600</v>
      </c>
      <c r="L72" s="5">
        <v>0</v>
      </c>
    </row>
    <row r="73" spans="4:12" x14ac:dyDescent="0.3">
      <c r="D73" s="6"/>
      <c r="E73" s="6"/>
      <c r="G73" t="s">
        <v>93</v>
      </c>
      <c r="H73" t="s">
        <v>16</v>
      </c>
      <c r="I73" t="s">
        <v>32</v>
      </c>
      <c r="J73" s="16">
        <f t="shared" ca="1" si="1"/>
        <v>44581</v>
      </c>
      <c r="K73" s="16">
        <f ca="1">activities[[#This Row],[Start Date]]+25</f>
        <v>44606</v>
      </c>
      <c r="L73" s="5">
        <v>0</v>
      </c>
    </row>
    <row r="74" spans="4:12" x14ac:dyDescent="0.3">
      <c r="D74" s="6"/>
      <c r="E74" s="6"/>
      <c r="G74" t="s">
        <v>94</v>
      </c>
      <c r="H74" t="s">
        <v>16</v>
      </c>
      <c r="I74" t="s">
        <v>32</v>
      </c>
      <c r="J74" s="16">
        <f t="shared" ca="1" si="1"/>
        <v>44582</v>
      </c>
      <c r="K74" s="16">
        <f ca="1">activities[[#This Row],[Start Date]]+27</f>
        <v>44609</v>
      </c>
      <c r="L74" s="5">
        <v>0</v>
      </c>
    </row>
    <row r="75" spans="4:12" x14ac:dyDescent="0.3">
      <c r="D75" s="6"/>
      <c r="E75" s="6"/>
      <c r="G75" t="s">
        <v>95</v>
      </c>
      <c r="H75" t="s">
        <v>29</v>
      </c>
      <c r="I75" t="s">
        <v>14</v>
      </c>
      <c r="J75" s="16">
        <f t="shared" ca="1" si="1"/>
        <v>44583</v>
      </c>
      <c r="K75" s="16">
        <f ca="1">activities[[#This Row],[Start Date]]+15</f>
        <v>44598</v>
      </c>
      <c r="L75" s="5">
        <v>0</v>
      </c>
    </row>
    <row r="76" spans="4:12" x14ac:dyDescent="0.3">
      <c r="D76" s="6"/>
      <c r="E76" s="6"/>
      <c r="G76" t="s">
        <v>96</v>
      </c>
      <c r="H76" t="s">
        <v>12</v>
      </c>
      <c r="I76" t="s">
        <v>9</v>
      </c>
      <c r="J76" s="16">
        <f t="shared" ca="1" si="1"/>
        <v>44584</v>
      </c>
      <c r="K76" s="16">
        <f ca="1">activities[[#This Row],[Start Date]]+8</f>
        <v>44592</v>
      </c>
      <c r="L76" s="5">
        <v>0</v>
      </c>
    </row>
    <row r="77" spans="4:12" x14ac:dyDescent="0.3">
      <c r="D77" s="6"/>
      <c r="E77" s="6"/>
      <c r="G77" t="s">
        <v>97</v>
      </c>
      <c r="H77" t="s">
        <v>20</v>
      </c>
      <c r="I77" t="s">
        <v>21</v>
      </c>
      <c r="J77" s="16">
        <f t="shared" ca="1" si="1"/>
        <v>44585</v>
      </c>
      <c r="K77" s="16">
        <f ca="1">activities[[#This Row],[Start Date]]+14</f>
        <v>44599</v>
      </c>
      <c r="L77" s="5">
        <v>0</v>
      </c>
    </row>
    <row r="78" spans="4:12" x14ac:dyDescent="0.3">
      <c r="D78" s="6"/>
      <c r="E78" s="6"/>
      <c r="G78" t="s">
        <v>98</v>
      </c>
      <c r="H78" t="s">
        <v>31</v>
      </c>
      <c r="I78" t="s">
        <v>24</v>
      </c>
      <c r="J78" s="16">
        <f t="shared" ca="1" si="1"/>
        <v>44586</v>
      </c>
      <c r="K78" s="16">
        <f ca="1">activities[[#This Row],[Start Date]]+24</f>
        <v>44610</v>
      </c>
      <c r="L78" s="5">
        <v>0</v>
      </c>
    </row>
    <row r="79" spans="4:12" x14ac:dyDescent="0.3">
      <c r="D79" s="6"/>
      <c r="E79" s="6"/>
      <c r="G79" t="s">
        <v>99</v>
      </c>
      <c r="H79" t="s">
        <v>12</v>
      </c>
      <c r="I79" t="s">
        <v>22</v>
      </c>
      <c r="J79" s="16">
        <f t="shared" ca="1" si="1"/>
        <v>44587</v>
      </c>
      <c r="K79" s="16">
        <f ca="1">activities[[#This Row],[Start Date]]+30</f>
        <v>44617</v>
      </c>
      <c r="L79" s="5">
        <v>0</v>
      </c>
    </row>
    <row r="80" spans="4:12" x14ac:dyDescent="0.3">
      <c r="D80" s="6"/>
      <c r="E80" s="6"/>
      <c r="G80" t="s">
        <v>100</v>
      </c>
      <c r="H80" t="s">
        <v>16</v>
      </c>
      <c r="I80" t="s">
        <v>24</v>
      </c>
      <c r="J80" s="16">
        <f t="shared" ca="1" si="1"/>
        <v>44588</v>
      </c>
      <c r="K80" s="16">
        <f ca="1">activities[[#This Row],[Start Date]]+24</f>
        <v>44612</v>
      </c>
      <c r="L80" s="5">
        <v>0</v>
      </c>
    </row>
    <row r="81" spans="4:12" x14ac:dyDescent="0.3">
      <c r="D81" s="6"/>
      <c r="E81" s="6"/>
      <c r="G81" t="s">
        <v>101</v>
      </c>
      <c r="H81" t="s">
        <v>16</v>
      </c>
      <c r="I81" t="s">
        <v>13</v>
      </c>
      <c r="J81" s="16">
        <f t="shared" ca="1" si="1"/>
        <v>44589</v>
      </c>
      <c r="K81" s="16">
        <f ca="1">activities[[#This Row],[Start Date]]+20</f>
        <v>44609</v>
      </c>
      <c r="L81" s="5">
        <v>0</v>
      </c>
    </row>
    <row r="82" spans="4:12" x14ac:dyDescent="0.3">
      <c r="D82" s="6"/>
      <c r="E82" s="6"/>
      <c r="G82" t="s">
        <v>102</v>
      </c>
      <c r="H82" t="s">
        <v>12</v>
      </c>
      <c r="I82" t="s">
        <v>21</v>
      </c>
      <c r="J82" s="16">
        <f t="shared" ca="1" si="1"/>
        <v>44590</v>
      </c>
      <c r="K82" s="16">
        <f ca="1">activities[[#This Row],[Start Date]]+25</f>
        <v>44615</v>
      </c>
      <c r="L82" s="5">
        <v>0</v>
      </c>
    </row>
    <row r="83" spans="4:12" x14ac:dyDescent="0.3">
      <c r="D83" s="6"/>
      <c r="E83" s="6"/>
      <c r="G83" t="s">
        <v>103</v>
      </c>
      <c r="H83" t="s">
        <v>20</v>
      </c>
      <c r="I83" t="s">
        <v>24</v>
      </c>
      <c r="J83" s="16">
        <f t="shared" ca="1" si="1"/>
        <v>44591</v>
      </c>
      <c r="K83" s="16">
        <f ca="1">activities[[#This Row],[Start Date]]+27</f>
        <v>44618</v>
      </c>
      <c r="L83" s="5">
        <v>0</v>
      </c>
    </row>
    <row r="84" spans="4:12" x14ac:dyDescent="0.3">
      <c r="D84" s="6"/>
      <c r="E84" s="6"/>
      <c r="G84" t="s">
        <v>104</v>
      </c>
      <c r="H84" t="s">
        <v>16</v>
      </c>
      <c r="I84" t="s">
        <v>13</v>
      </c>
      <c r="J84" s="16">
        <f t="shared" ca="1" si="1"/>
        <v>44592</v>
      </c>
      <c r="K84" s="16">
        <f ca="1">activities[[#This Row],[Start Date]]+15</f>
        <v>44607</v>
      </c>
      <c r="L84" s="5">
        <v>0</v>
      </c>
    </row>
    <row r="85" spans="4:12" x14ac:dyDescent="0.3">
      <c r="D85" s="6"/>
      <c r="E85" s="6"/>
      <c r="G85" t="s">
        <v>105</v>
      </c>
      <c r="H85" t="s">
        <v>31</v>
      </c>
      <c r="I85" t="s">
        <v>13</v>
      </c>
      <c r="J85" s="16">
        <f t="shared" ca="1" si="1"/>
        <v>44593</v>
      </c>
      <c r="K85" s="16">
        <f ca="1">activities[[#This Row],[Start Date]]+8</f>
        <v>44601</v>
      </c>
      <c r="L85" s="5">
        <v>0</v>
      </c>
    </row>
    <row r="86" spans="4:12" x14ac:dyDescent="0.3">
      <c r="D86" s="6"/>
      <c r="E86" s="6"/>
      <c r="G86" t="s">
        <v>106</v>
      </c>
      <c r="H86" t="s">
        <v>12</v>
      </c>
      <c r="I86" t="s">
        <v>17</v>
      </c>
      <c r="J86" s="16">
        <f t="shared" ca="1" si="1"/>
        <v>44594</v>
      </c>
      <c r="K86" s="16">
        <f ca="1">activities[[#This Row],[Start Date]]+14</f>
        <v>44608</v>
      </c>
      <c r="L86" s="5">
        <v>0</v>
      </c>
    </row>
    <row r="87" spans="4:12" x14ac:dyDescent="0.3">
      <c r="D87" s="6"/>
      <c r="E87" s="6"/>
      <c r="G87" t="s">
        <v>107</v>
      </c>
      <c r="H87" t="s">
        <v>12</v>
      </c>
      <c r="I87" t="s">
        <v>21</v>
      </c>
      <c r="J87" s="16">
        <f t="shared" ca="1" si="1"/>
        <v>44595</v>
      </c>
      <c r="K87" s="16">
        <f ca="1">activities[[#This Row],[Start Date]]+24</f>
        <v>44619</v>
      </c>
      <c r="L87" s="5">
        <v>0</v>
      </c>
    </row>
    <row r="88" spans="4:12" x14ac:dyDescent="0.3">
      <c r="D88" s="6"/>
      <c r="E88" s="6"/>
      <c r="G88" t="s">
        <v>108</v>
      </c>
      <c r="H88" t="s">
        <v>29</v>
      </c>
      <c r="I88" t="s">
        <v>13</v>
      </c>
      <c r="J88" s="16">
        <f t="shared" ca="1" si="1"/>
        <v>44596</v>
      </c>
      <c r="K88" s="16">
        <f ca="1">activities[[#This Row],[Start Date]]+30</f>
        <v>44626</v>
      </c>
      <c r="L88" s="5">
        <v>0</v>
      </c>
    </row>
    <row r="89" spans="4:12" x14ac:dyDescent="0.3">
      <c r="D89" s="6"/>
      <c r="E89" s="6"/>
      <c r="G89" t="s">
        <v>109</v>
      </c>
      <c r="H89" t="s">
        <v>20</v>
      </c>
      <c r="I89" t="s">
        <v>18</v>
      </c>
      <c r="J89" s="16">
        <f t="shared" ca="1" si="1"/>
        <v>44597</v>
      </c>
      <c r="K89" s="16">
        <f ca="1">activities[[#This Row],[Start Date]]+24</f>
        <v>44621</v>
      </c>
      <c r="L89" s="5">
        <v>0</v>
      </c>
    </row>
    <row r="90" spans="4:12" x14ac:dyDescent="0.3">
      <c r="D90" s="6"/>
      <c r="E90" s="6"/>
      <c r="G90" t="s">
        <v>110</v>
      </c>
      <c r="H90" t="s">
        <v>29</v>
      </c>
      <c r="I90" t="s">
        <v>14</v>
      </c>
      <c r="J90" s="16">
        <f t="shared" ca="1" si="1"/>
        <v>44598</v>
      </c>
      <c r="K90" s="16">
        <f ca="1">activities[[#This Row],[Start Date]]+20</f>
        <v>44618</v>
      </c>
      <c r="L90" s="5">
        <v>0</v>
      </c>
    </row>
    <row r="91" spans="4:12" x14ac:dyDescent="0.3">
      <c r="D91" s="6"/>
      <c r="E91" s="6"/>
      <c r="G91" t="s">
        <v>111</v>
      </c>
      <c r="H91" t="s">
        <v>29</v>
      </c>
      <c r="I91" t="s">
        <v>21</v>
      </c>
      <c r="J91" s="16">
        <f t="shared" ca="1" si="1"/>
        <v>44599</v>
      </c>
      <c r="K91" s="16">
        <f ca="1">activities[[#This Row],[Start Date]]+25</f>
        <v>44624</v>
      </c>
      <c r="L91" s="5">
        <v>0</v>
      </c>
    </row>
    <row r="92" spans="4:12" x14ac:dyDescent="0.3">
      <c r="D92" s="6"/>
      <c r="E92" s="6"/>
      <c r="G92" t="s">
        <v>112</v>
      </c>
      <c r="H92" t="s">
        <v>20</v>
      </c>
      <c r="I92" t="s">
        <v>22</v>
      </c>
      <c r="J92" s="16">
        <f t="shared" ca="1" si="1"/>
        <v>44600</v>
      </c>
      <c r="K92" s="16">
        <f ca="1">activities[[#This Row],[Start Date]]+27</f>
        <v>44627</v>
      </c>
      <c r="L92" s="5">
        <v>0</v>
      </c>
    </row>
    <row r="93" spans="4:12" x14ac:dyDescent="0.3">
      <c r="D93" s="6"/>
      <c r="E93" s="6"/>
      <c r="G93" t="s">
        <v>113</v>
      </c>
      <c r="H93" t="s">
        <v>16</v>
      </c>
      <c r="I93" t="s">
        <v>22</v>
      </c>
      <c r="J93" s="16">
        <f t="shared" ca="1" si="1"/>
        <v>44601</v>
      </c>
      <c r="K93" s="16">
        <f ca="1">activities[[#This Row],[Start Date]]+15</f>
        <v>44616</v>
      </c>
      <c r="L93" s="5">
        <v>0</v>
      </c>
    </row>
    <row r="94" spans="4:12" x14ac:dyDescent="0.3">
      <c r="D94" s="6"/>
      <c r="E94" s="6"/>
      <c r="G94" t="s">
        <v>114</v>
      </c>
      <c r="H94" t="s">
        <v>31</v>
      </c>
      <c r="I94" t="s">
        <v>34</v>
      </c>
      <c r="J94" s="16">
        <f t="shared" ca="1" si="1"/>
        <v>44602</v>
      </c>
      <c r="K94" s="16">
        <f ca="1">activities[[#This Row],[Start Date]]+8</f>
        <v>44610</v>
      </c>
      <c r="L94" s="5">
        <v>0</v>
      </c>
    </row>
    <row r="95" spans="4:12" x14ac:dyDescent="0.3">
      <c r="D95" s="6"/>
      <c r="E95" s="6"/>
      <c r="G95" t="s">
        <v>115</v>
      </c>
      <c r="H95" t="s">
        <v>20</v>
      </c>
      <c r="I95" t="s">
        <v>13</v>
      </c>
      <c r="J95" s="16">
        <f t="shared" ca="1" si="1"/>
        <v>44603</v>
      </c>
      <c r="K95" s="16">
        <f ca="1">activities[[#This Row],[Start Date]]+14</f>
        <v>44617</v>
      </c>
      <c r="L95" s="5">
        <v>0</v>
      </c>
    </row>
    <row r="96" spans="4:12" x14ac:dyDescent="0.3">
      <c r="D96" s="6"/>
      <c r="E96" s="6"/>
      <c r="G96" t="s">
        <v>116</v>
      </c>
      <c r="H96" t="s">
        <v>12</v>
      </c>
      <c r="I96" t="s">
        <v>32</v>
      </c>
      <c r="J96" s="16">
        <f t="shared" ca="1" si="1"/>
        <v>44604</v>
      </c>
      <c r="K96" s="16">
        <f ca="1">activities[[#This Row],[Start Date]]+24</f>
        <v>44628</v>
      </c>
      <c r="L96" s="5">
        <v>0</v>
      </c>
    </row>
    <row r="97" spans="4:12" x14ac:dyDescent="0.3">
      <c r="D97" s="6"/>
      <c r="E97" s="6"/>
      <c r="G97" t="s">
        <v>117</v>
      </c>
      <c r="H97" t="s">
        <v>20</v>
      </c>
      <c r="I97" t="s">
        <v>22</v>
      </c>
      <c r="J97" s="16">
        <f t="shared" ca="1" si="1"/>
        <v>44605</v>
      </c>
      <c r="K97" s="16">
        <f ca="1">activities[[#This Row],[Start Date]]+30</f>
        <v>44635</v>
      </c>
      <c r="L97" s="5">
        <v>0</v>
      </c>
    </row>
    <row r="98" spans="4:12" x14ac:dyDescent="0.3">
      <c r="D98" s="6"/>
      <c r="E98" s="6"/>
      <c r="G98" t="s">
        <v>118</v>
      </c>
      <c r="H98" t="s">
        <v>20</v>
      </c>
      <c r="I98" t="s">
        <v>14</v>
      </c>
      <c r="J98" s="16">
        <f t="shared" ca="1" si="1"/>
        <v>44606</v>
      </c>
      <c r="K98" s="16">
        <f ca="1">activities[[#This Row],[Start Date]]+24</f>
        <v>44630</v>
      </c>
      <c r="L98" s="5">
        <v>0</v>
      </c>
    </row>
    <row r="99" spans="4:12" x14ac:dyDescent="0.3">
      <c r="D99" s="6"/>
      <c r="E99" s="6"/>
      <c r="G99" t="s">
        <v>119</v>
      </c>
      <c r="H99" t="s">
        <v>20</v>
      </c>
      <c r="I99" t="s">
        <v>34</v>
      </c>
      <c r="J99" s="16">
        <f t="shared" ca="1" si="1"/>
        <v>44607</v>
      </c>
      <c r="K99" s="16">
        <f ca="1">activities[[#This Row],[Start Date]]+20</f>
        <v>44627</v>
      </c>
      <c r="L99" s="5">
        <v>0</v>
      </c>
    </row>
    <row r="100" spans="4:12" x14ac:dyDescent="0.3">
      <c r="D100" s="6"/>
      <c r="E100" s="6"/>
      <c r="G100" t="s">
        <v>120</v>
      </c>
      <c r="H100" t="s">
        <v>20</v>
      </c>
      <c r="I100" t="s">
        <v>24</v>
      </c>
      <c r="J100" s="16">
        <f t="shared" ca="1" si="1"/>
        <v>44608</v>
      </c>
      <c r="K100" s="16">
        <f ca="1">activities[[#This Row],[Start Date]]+25</f>
        <v>44633</v>
      </c>
      <c r="L100" s="5">
        <v>0</v>
      </c>
    </row>
    <row r="101" spans="4:12" x14ac:dyDescent="0.3">
      <c r="D101" s="6"/>
      <c r="E101" s="6"/>
      <c r="G101" t="s">
        <v>121</v>
      </c>
      <c r="H101" t="s">
        <v>16</v>
      </c>
      <c r="I101" t="s">
        <v>13</v>
      </c>
      <c r="J101" s="16">
        <f t="shared" ca="1" si="1"/>
        <v>44609</v>
      </c>
      <c r="K101" s="16">
        <f ca="1">activities[[#This Row],[Start Date]]+27</f>
        <v>44636</v>
      </c>
      <c r="L101" s="5">
        <v>0</v>
      </c>
    </row>
    <row r="102" spans="4:12" x14ac:dyDescent="0.3">
      <c r="D102" s="6"/>
      <c r="E102" s="6"/>
      <c r="G102" t="s">
        <v>122</v>
      </c>
      <c r="H102" t="s">
        <v>12</v>
      </c>
      <c r="I102" t="s">
        <v>34</v>
      </c>
      <c r="J102" s="16">
        <f t="shared" ca="1" si="1"/>
        <v>44610</v>
      </c>
      <c r="K102" s="16">
        <f ca="1">activities[[#This Row],[Start Date]]+15</f>
        <v>44625</v>
      </c>
      <c r="L102" s="5">
        <v>0</v>
      </c>
    </row>
    <row r="103" spans="4:12" x14ac:dyDescent="0.3">
      <c r="D103" s="6"/>
      <c r="E103" s="6"/>
      <c r="G103" t="s">
        <v>123</v>
      </c>
      <c r="H103" t="s">
        <v>31</v>
      </c>
      <c r="I103" t="s">
        <v>34</v>
      </c>
      <c r="J103" s="16">
        <f t="shared" ca="1" si="1"/>
        <v>44611</v>
      </c>
      <c r="K103" s="16">
        <f ca="1">activities[[#This Row],[Start Date]]+8</f>
        <v>44619</v>
      </c>
      <c r="L103" s="5">
        <v>0</v>
      </c>
    </row>
    <row r="104" spans="4:12" x14ac:dyDescent="0.3">
      <c r="D104" s="6"/>
      <c r="E104" s="6"/>
      <c r="G104" t="s">
        <v>124</v>
      </c>
      <c r="H104" t="s">
        <v>12</v>
      </c>
      <c r="I104" t="s">
        <v>13</v>
      </c>
      <c r="J104" s="16">
        <f t="shared" ca="1" si="1"/>
        <v>44612</v>
      </c>
      <c r="K104" s="16">
        <f ca="1">activities[[#This Row],[Start Date]]+14</f>
        <v>44626</v>
      </c>
      <c r="L104" s="5">
        <v>0</v>
      </c>
    </row>
    <row r="105" spans="4:12" x14ac:dyDescent="0.3">
      <c r="D105" s="6"/>
      <c r="E105" s="6"/>
      <c r="G105" t="s">
        <v>125</v>
      </c>
      <c r="H105" t="s">
        <v>20</v>
      </c>
      <c r="I105" t="s">
        <v>14</v>
      </c>
      <c r="J105" s="16">
        <f t="shared" ca="1" si="1"/>
        <v>44613</v>
      </c>
      <c r="K105" s="16">
        <f ca="1">activities[[#This Row],[Start Date]]+24</f>
        <v>44637</v>
      </c>
      <c r="L105" s="5">
        <v>0</v>
      </c>
    </row>
    <row r="106" spans="4:12" x14ac:dyDescent="0.3">
      <c r="D106" s="6"/>
      <c r="E106" s="6"/>
    </row>
    <row r="107" spans="4:12" x14ac:dyDescent="0.3">
      <c r="D107" s="6"/>
      <c r="E107" s="6"/>
    </row>
    <row r="108" spans="4:12" x14ac:dyDescent="0.3">
      <c r="D108" s="6"/>
      <c r="E108" s="6"/>
    </row>
    <row r="109" spans="4:12" x14ac:dyDescent="0.3">
      <c r="D109" s="6"/>
      <c r="E109" s="6"/>
    </row>
    <row r="110" spans="4:12" x14ac:dyDescent="0.3">
      <c r="D110" s="6"/>
      <c r="E110" s="6"/>
    </row>
    <row r="111" spans="4:12" x14ac:dyDescent="0.3">
      <c r="D111" s="6"/>
      <c r="E111" s="6"/>
    </row>
    <row r="112" spans="4:12" x14ac:dyDescent="0.3">
      <c r="D112" s="6"/>
      <c r="E112" s="6"/>
    </row>
    <row r="113" spans="4:5" x14ac:dyDescent="0.3">
      <c r="D113" s="6"/>
      <c r="E113" s="6"/>
    </row>
    <row r="114" spans="4:5" x14ac:dyDescent="0.3">
      <c r="D114" s="6"/>
      <c r="E114" s="6"/>
    </row>
    <row r="115" spans="4:5" x14ac:dyDescent="0.3">
      <c r="D115" s="6"/>
      <c r="E115" s="6"/>
    </row>
    <row r="116" spans="4:5" x14ac:dyDescent="0.3">
      <c r="D116" s="6"/>
      <c r="E116" s="6"/>
    </row>
    <row r="117" spans="4:5" x14ac:dyDescent="0.3">
      <c r="D117" s="6"/>
      <c r="E117" s="6"/>
    </row>
    <row r="118" spans="4:5" x14ac:dyDescent="0.3">
      <c r="D118" s="6"/>
      <c r="E118" s="6"/>
    </row>
    <row r="119" spans="4:5" x14ac:dyDescent="0.3">
      <c r="D119" s="6"/>
      <c r="E119" s="6"/>
    </row>
    <row r="120" spans="4:5" x14ac:dyDescent="0.3">
      <c r="D120" s="6"/>
      <c r="E120" s="6"/>
    </row>
    <row r="121" spans="4:5" x14ac:dyDescent="0.3">
      <c r="D121" s="6"/>
      <c r="E121" s="6"/>
    </row>
    <row r="122" spans="4:5" x14ac:dyDescent="0.3">
      <c r="D122" s="6"/>
      <c r="E122" s="6"/>
    </row>
    <row r="123" spans="4:5" x14ac:dyDescent="0.3">
      <c r="D123" s="6"/>
      <c r="E123" s="6"/>
    </row>
    <row r="124" spans="4:5" x14ac:dyDescent="0.3">
      <c r="D124" s="6"/>
      <c r="E124" s="6"/>
    </row>
    <row r="125" spans="4:5" x14ac:dyDescent="0.3">
      <c r="D125" s="6"/>
      <c r="E125" s="6"/>
    </row>
    <row r="126" spans="4:5" x14ac:dyDescent="0.3">
      <c r="D126" s="6"/>
      <c r="E126" s="6"/>
    </row>
  </sheetData>
  <conditionalFormatting sqref="I6:I105 C6:C15">
    <cfRule type="uniqueValues" dxfId="2" priority="1"/>
  </conditionalFormatting>
  <pageMargins left="0.7" right="0.7" top="0.75" bottom="0.75" header="0.3" footer="0.3"/>
  <pageSetup paperSize="9" orientation="portrait"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BE1B8-94E7-4D5F-90BC-2D49657973F9}">
  <dimension ref="A6:G114"/>
  <sheetViews>
    <sheetView workbookViewId="0">
      <selection activeCell="C17" sqref="C17"/>
    </sheetView>
  </sheetViews>
  <sheetFormatPr defaultRowHeight="14.4" x14ac:dyDescent="0.3"/>
  <cols>
    <col min="1" max="1" width="14.6640625" bestFit="1" customWidth="1"/>
    <col min="2" max="2" width="9.5546875" bestFit="1" customWidth="1"/>
    <col min="3" max="3" width="15.44140625" bestFit="1" customWidth="1"/>
    <col min="4" max="5" width="15" bestFit="1" customWidth="1"/>
    <col min="6" max="64" width="10.77734375" bestFit="1" customWidth="1"/>
    <col min="65" max="100" width="15.5546875" bestFit="1" customWidth="1"/>
    <col min="101" max="102" width="10.77734375" bestFit="1" customWidth="1"/>
  </cols>
  <sheetData>
    <row r="6" spans="1:7" x14ac:dyDescent="0.3">
      <c r="A6" s="7" t="s">
        <v>2</v>
      </c>
      <c r="B6" t="s" vm="1">
        <v>161</v>
      </c>
    </row>
    <row r="8" spans="1:7" x14ac:dyDescent="0.3">
      <c r="A8" s="7" t="s">
        <v>4</v>
      </c>
      <c r="B8" s="7" t="s">
        <v>3</v>
      </c>
      <c r="C8" t="s">
        <v>154</v>
      </c>
      <c r="D8" t="s">
        <v>155</v>
      </c>
      <c r="F8" t="s">
        <v>156</v>
      </c>
      <c r="G8" s="9">
        <f ca="1" xml:space="preserve"> TODAY()-30</f>
        <v>44498</v>
      </c>
    </row>
    <row r="9" spans="1:7" x14ac:dyDescent="0.3">
      <c r="A9" t="s">
        <v>16</v>
      </c>
      <c r="C9" s="8"/>
      <c r="D9" s="8"/>
    </row>
    <row r="10" spans="1:7" x14ac:dyDescent="0.3">
      <c r="B10" t="s">
        <v>15</v>
      </c>
      <c r="C10" s="10">
        <v>44515</v>
      </c>
      <c r="D10" s="10">
        <v>44545</v>
      </c>
    </row>
    <row r="11" spans="1:7" x14ac:dyDescent="0.3">
      <c r="B11" t="s">
        <v>37</v>
      </c>
      <c r="C11" s="10">
        <v>44525</v>
      </c>
      <c r="D11" s="10">
        <v>44549</v>
      </c>
    </row>
    <row r="12" spans="1:7" x14ac:dyDescent="0.3">
      <c r="B12" t="s">
        <v>41</v>
      </c>
      <c r="C12" s="10">
        <v>44529</v>
      </c>
      <c r="D12" s="10">
        <v>44544</v>
      </c>
    </row>
    <row r="13" spans="1:7" x14ac:dyDescent="0.3">
      <c r="B13" t="s">
        <v>44</v>
      </c>
      <c r="C13" s="10">
        <v>44532</v>
      </c>
      <c r="D13" s="10">
        <v>44556</v>
      </c>
    </row>
    <row r="14" spans="1:7" x14ac:dyDescent="0.3">
      <c r="B14" t="s">
        <v>47</v>
      </c>
      <c r="C14" s="10">
        <v>44535</v>
      </c>
      <c r="D14" s="10">
        <v>44555</v>
      </c>
    </row>
    <row r="15" spans="1:7" x14ac:dyDescent="0.3">
      <c r="B15" t="s">
        <v>50</v>
      </c>
      <c r="C15" s="10">
        <v>44538</v>
      </c>
      <c r="D15" s="10">
        <v>44553</v>
      </c>
    </row>
    <row r="16" spans="1:7" x14ac:dyDescent="0.3">
      <c r="B16" t="s">
        <v>52</v>
      </c>
      <c r="C16" s="10">
        <v>44540</v>
      </c>
      <c r="D16" s="10">
        <v>44554</v>
      </c>
    </row>
    <row r="17" spans="1:4" x14ac:dyDescent="0.3">
      <c r="B17" t="s">
        <v>53</v>
      </c>
      <c r="C17" s="10">
        <v>44541</v>
      </c>
      <c r="D17" s="10">
        <v>44565</v>
      </c>
    </row>
    <row r="18" spans="1:4" x14ac:dyDescent="0.3">
      <c r="B18" t="s">
        <v>57</v>
      </c>
      <c r="C18" s="10">
        <v>44545</v>
      </c>
      <c r="D18" s="10">
        <v>44570</v>
      </c>
    </row>
    <row r="19" spans="1:4" x14ac:dyDescent="0.3">
      <c r="B19" t="s">
        <v>63</v>
      </c>
      <c r="C19" s="10">
        <v>44551</v>
      </c>
      <c r="D19" s="10">
        <v>44581</v>
      </c>
    </row>
    <row r="20" spans="1:4" x14ac:dyDescent="0.3">
      <c r="B20" t="s">
        <v>69</v>
      </c>
      <c r="C20" s="10">
        <v>44557</v>
      </c>
      <c r="D20" s="10">
        <v>44565</v>
      </c>
    </row>
    <row r="21" spans="1:4" x14ac:dyDescent="0.3">
      <c r="B21" t="s">
        <v>74</v>
      </c>
      <c r="C21" s="10">
        <v>44562</v>
      </c>
      <c r="D21" s="10">
        <v>44582</v>
      </c>
    </row>
    <row r="22" spans="1:4" x14ac:dyDescent="0.3">
      <c r="B22" t="s">
        <v>85</v>
      </c>
      <c r="C22" s="10">
        <v>44573</v>
      </c>
      <c r="D22" s="10">
        <v>44600</v>
      </c>
    </row>
    <row r="23" spans="1:4" x14ac:dyDescent="0.3">
      <c r="B23" t="s">
        <v>93</v>
      </c>
      <c r="C23" s="10">
        <v>44581</v>
      </c>
      <c r="D23" s="10">
        <v>44606</v>
      </c>
    </row>
    <row r="24" spans="1:4" x14ac:dyDescent="0.3">
      <c r="B24" t="s">
        <v>94</v>
      </c>
      <c r="C24" s="10">
        <v>44582</v>
      </c>
      <c r="D24" s="10">
        <v>44609</v>
      </c>
    </row>
    <row r="25" spans="1:4" x14ac:dyDescent="0.3">
      <c r="B25" t="s">
        <v>100</v>
      </c>
      <c r="C25" s="10">
        <v>44588</v>
      </c>
      <c r="D25" s="10">
        <v>44612</v>
      </c>
    </row>
    <row r="26" spans="1:4" x14ac:dyDescent="0.3">
      <c r="B26" t="s">
        <v>101</v>
      </c>
      <c r="C26" s="10">
        <v>44589</v>
      </c>
      <c r="D26" s="10">
        <v>44609</v>
      </c>
    </row>
    <row r="27" spans="1:4" x14ac:dyDescent="0.3">
      <c r="B27" t="s">
        <v>104</v>
      </c>
      <c r="C27" s="10">
        <v>44592</v>
      </c>
      <c r="D27" s="10">
        <v>44607</v>
      </c>
    </row>
    <row r="28" spans="1:4" x14ac:dyDescent="0.3">
      <c r="B28" t="s">
        <v>113</v>
      </c>
      <c r="C28" s="10">
        <v>44601</v>
      </c>
      <c r="D28" s="10">
        <v>44616</v>
      </c>
    </row>
    <row r="29" spans="1:4" x14ac:dyDescent="0.3">
      <c r="B29" t="s">
        <v>121</v>
      </c>
      <c r="C29" s="10">
        <v>44609</v>
      </c>
      <c r="D29" s="10">
        <v>44636</v>
      </c>
    </row>
    <row r="30" spans="1:4" x14ac:dyDescent="0.3">
      <c r="A30" t="s">
        <v>12</v>
      </c>
      <c r="C30" s="8"/>
      <c r="D30" s="8"/>
    </row>
    <row r="31" spans="1:4" x14ac:dyDescent="0.3">
      <c r="B31" t="s">
        <v>11</v>
      </c>
      <c r="C31" s="10">
        <v>44514</v>
      </c>
      <c r="D31" s="10">
        <v>44538</v>
      </c>
    </row>
    <row r="32" spans="1:4" x14ac:dyDescent="0.3">
      <c r="B32" t="s">
        <v>25</v>
      </c>
      <c r="C32" s="10">
        <v>44518</v>
      </c>
      <c r="D32" s="10">
        <v>44543</v>
      </c>
    </row>
    <row r="33" spans="2:4" x14ac:dyDescent="0.3">
      <c r="B33" t="s">
        <v>27</v>
      </c>
      <c r="C33" s="10">
        <v>44519</v>
      </c>
      <c r="D33" s="10">
        <v>44546</v>
      </c>
    </row>
    <row r="34" spans="2:4" x14ac:dyDescent="0.3">
      <c r="B34" t="s">
        <v>38</v>
      </c>
      <c r="C34" s="10">
        <v>44526</v>
      </c>
      <c r="D34" s="10">
        <v>44546</v>
      </c>
    </row>
    <row r="35" spans="2:4" x14ac:dyDescent="0.3">
      <c r="B35" t="s">
        <v>64</v>
      </c>
      <c r="C35" s="10">
        <v>44552</v>
      </c>
      <c r="D35" s="10">
        <v>44576</v>
      </c>
    </row>
    <row r="36" spans="2:4" x14ac:dyDescent="0.3">
      <c r="B36" t="s">
        <v>66</v>
      </c>
      <c r="C36" s="10">
        <v>44554</v>
      </c>
      <c r="D36" s="10">
        <v>44579</v>
      </c>
    </row>
    <row r="37" spans="2:4" x14ac:dyDescent="0.3">
      <c r="B37" t="s">
        <v>72</v>
      </c>
      <c r="C37" s="10">
        <v>44560</v>
      </c>
      <c r="D37" s="10">
        <v>44590</v>
      </c>
    </row>
    <row r="38" spans="2:4" x14ac:dyDescent="0.3">
      <c r="B38" t="s">
        <v>75</v>
      </c>
      <c r="C38" s="10">
        <v>44563</v>
      </c>
      <c r="D38" s="10">
        <v>44588</v>
      </c>
    </row>
    <row r="39" spans="2:4" x14ac:dyDescent="0.3">
      <c r="B39" t="s">
        <v>77</v>
      </c>
      <c r="C39" s="10">
        <v>44565</v>
      </c>
      <c r="D39" s="10">
        <v>44580</v>
      </c>
    </row>
    <row r="40" spans="2:4" x14ac:dyDescent="0.3">
      <c r="B40" t="s">
        <v>78</v>
      </c>
      <c r="C40" s="10">
        <v>44566</v>
      </c>
      <c r="D40" s="10">
        <v>44574</v>
      </c>
    </row>
    <row r="41" spans="2:4" x14ac:dyDescent="0.3">
      <c r="B41" t="s">
        <v>82</v>
      </c>
      <c r="C41" s="10">
        <v>44570</v>
      </c>
      <c r="D41" s="10">
        <v>44594</v>
      </c>
    </row>
    <row r="42" spans="2:4" x14ac:dyDescent="0.3">
      <c r="B42" t="s">
        <v>87</v>
      </c>
      <c r="C42" s="10">
        <v>44575</v>
      </c>
      <c r="D42" s="10">
        <v>44583</v>
      </c>
    </row>
    <row r="43" spans="2:4" x14ac:dyDescent="0.3">
      <c r="B43" t="s">
        <v>89</v>
      </c>
      <c r="C43" s="10">
        <v>44577</v>
      </c>
      <c r="D43" s="10">
        <v>44601</v>
      </c>
    </row>
    <row r="44" spans="2:4" x14ac:dyDescent="0.3">
      <c r="B44" t="s">
        <v>96</v>
      </c>
      <c r="C44" s="10">
        <v>44584</v>
      </c>
      <c r="D44" s="10">
        <v>44592</v>
      </c>
    </row>
    <row r="45" spans="2:4" x14ac:dyDescent="0.3">
      <c r="B45" t="s">
        <v>99</v>
      </c>
      <c r="C45" s="10">
        <v>44587</v>
      </c>
      <c r="D45" s="10">
        <v>44617</v>
      </c>
    </row>
    <row r="46" spans="2:4" x14ac:dyDescent="0.3">
      <c r="B46" t="s">
        <v>102</v>
      </c>
      <c r="C46" s="10">
        <v>44590</v>
      </c>
      <c r="D46" s="10">
        <v>44615</v>
      </c>
    </row>
    <row r="47" spans="2:4" x14ac:dyDescent="0.3">
      <c r="B47" t="s">
        <v>106</v>
      </c>
      <c r="C47" s="10">
        <v>44594</v>
      </c>
      <c r="D47" s="10">
        <v>44608</v>
      </c>
    </row>
    <row r="48" spans="2:4" x14ac:dyDescent="0.3">
      <c r="B48" t="s">
        <v>107</v>
      </c>
      <c r="C48" s="10">
        <v>44595</v>
      </c>
      <c r="D48" s="10">
        <v>44619</v>
      </c>
    </row>
    <row r="49" spans="1:4" x14ac:dyDescent="0.3">
      <c r="B49" t="s">
        <v>116</v>
      </c>
      <c r="C49" s="10">
        <v>44604</v>
      </c>
      <c r="D49" s="10">
        <v>44628</v>
      </c>
    </row>
    <row r="50" spans="1:4" x14ac:dyDescent="0.3">
      <c r="B50" t="s">
        <v>122</v>
      </c>
      <c r="C50" s="10">
        <v>44610</v>
      </c>
      <c r="D50" s="10">
        <v>44625</v>
      </c>
    </row>
    <row r="51" spans="1:4" x14ac:dyDescent="0.3">
      <c r="B51" t="s">
        <v>124</v>
      </c>
      <c r="C51" s="10">
        <v>44612</v>
      </c>
      <c r="D51" s="10">
        <v>44626</v>
      </c>
    </row>
    <row r="52" spans="1:4" x14ac:dyDescent="0.3">
      <c r="A52" t="s">
        <v>29</v>
      </c>
      <c r="C52" s="8"/>
      <c r="D52" s="8"/>
    </row>
    <row r="53" spans="1:4" x14ac:dyDescent="0.3">
      <c r="B53" t="s">
        <v>28</v>
      </c>
      <c r="C53" s="10">
        <v>44520</v>
      </c>
      <c r="D53" s="10">
        <v>44535</v>
      </c>
    </row>
    <row r="54" spans="1:4" x14ac:dyDescent="0.3">
      <c r="B54" t="s">
        <v>36</v>
      </c>
      <c r="C54" s="10">
        <v>44524</v>
      </c>
      <c r="D54" s="10">
        <v>44554</v>
      </c>
    </row>
    <row r="55" spans="1:4" x14ac:dyDescent="0.3">
      <c r="B55" t="s">
        <v>42</v>
      </c>
      <c r="C55" s="10">
        <v>44530</v>
      </c>
      <c r="D55" s="10">
        <v>44538</v>
      </c>
    </row>
    <row r="56" spans="1:4" x14ac:dyDescent="0.3">
      <c r="B56" t="s">
        <v>46</v>
      </c>
      <c r="C56" s="10">
        <v>44534</v>
      </c>
      <c r="D56" s="10">
        <v>44558</v>
      </c>
    </row>
    <row r="57" spans="1:4" x14ac:dyDescent="0.3">
      <c r="B57" t="s">
        <v>48</v>
      </c>
      <c r="C57" s="10">
        <v>44536</v>
      </c>
      <c r="D57" s="10">
        <v>44561</v>
      </c>
    </row>
    <row r="58" spans="1:4" x14ac:dyDescent="0.3">
      <c r="B58" t="s">
        <v>56</v>
      </c>
      <c r="C58" s="10">
        <v>44544</v>
      </c>
      <c r="D58" s="10">
        <v>44564</v>
      </c>
    </row>
    <row r="59" spans="1:4" x14ac:dyDescent="0.3">
      <c r="B59" t="s">
        <v>61</v>
      </c>
      <c r="C59" s="10">
        <v>44549</v>
      </c>
      <c r="D59" s="10">
        <v>44563</v>
      </c>
    </row>
    <row r="60" spans="1:4" x14ac:dyDescent="0.3">
      <c r="B60" t="s">
        <v>70</v>
      </c>
      <c r="C60" s="10">
        <v>44558</v>
      </c>
      <c r="D60" s="10">
        <v>44572</v>
      </c>
    </row>
    <row r="61" spans="1:4" x14ac:dyDescent="0.3">
      <c r="B61" t="s">
        <v>79</v>
      </c>
      <c r="C61" s="10">
        <v>44567</v>
      </c>
      <c r="D61" s="10">
        <v>44581</v>
      </c>
    </row>
    <row r="62" spans="1:4" x14ac:dyDescent="0.3">
      <c r="B62" t="s">
        <v>83</v>
      </c>
      <c r="C62" s="10">
        <v>44571</v>
      </c>
      <c r="D62" s="10">
        <v>44591</v>
      </c>
    </row>
    <row r="63" spans="1:4" x14ac:dyDescent="0.3">
      <c r="B63" t="s">
        <v>84</v>
      </c>
      <c r="C63" s="10">
        <v>44572</v>
      </c>
      <c r="D63" s="10">
        <v>44597</v>
      </c>
    </row>
    <row r="64" spans="1:4" x14ac:dyDescent="0.3">
      <c r="B64" t="s">
        <v>88</v>
      </c>
      <c r="C64" s="10">
        <v>44576</v>
      </c>
      <c r="D64" s="10">
        <v>44590</v>
      </c>
    </row>
    <row r="65" spans="1:4" x14ac:dyDescent="0.3">
      <c r="B65" t="s">
        <v>90</v>
      </c>
      <c r="C65" s="10">
        <v>44578</v>
      </c>
      <c r="D65" s="10">
        <v>44608</v>
      </c>
    </row>
    <row r="66" spans="1:4" x14ac:dyDescent="0.3">
      <c r="B66" t="s">
        <v>95</v>
      </c>
      <c r="C66" s="10">
        <v>44583</v>
      </c>
      <c r="D66" s="10">
        <v>44598</v>
      </c>
    </row>
    <row r="67" spans="1:4" x14ac:dyDescent="0.3">
      <c r="B67" t="s">
        <v>108</v>
      </c>
      <c r="C67" s="10">
        <v>44596</v>
      </c>
      <c r="D67" s="10">
        <v>44626</v>
      </c>
    </row>
    <row r="68" spans="1:4" x14ac:dyDescent="0.3">
      <c r="B68" t="s">
        <v>110</v>
      </c>
      <c r="C68" s="10">
        <v>44598</v>
      </c>
      <c r="D68" s="10">
        <v>44618</v>
      </c>
    </row>
    <row r="69" spans="1:4" x14ac:dyDescent="0.3">
      <c r="B69" t="s">
        <v>111</v>
      </c>
      <c r="C69" s="10">
        <v>44599</v>
      </c>
      <c r="D69" s="10">
        <v>44624</v>
      </c>
    </row>
    <row r="70" spans="1:4" x14ac:dyDescent="0.3">
      <c r="A70" t="s">
        <v>20</v>
      </c>
      <c r="C70" s="8"/>
      <c r="D70" s="8"/>
    </row>
    <row r="71" spans="1:4" x14ac:dyDescent="0.3">
      <c r="B71" t="s">
        <v>19</v>
      </c>
      <c r="C71" s="10">
        <v>44516</v>
      </c>
      <c r="D71" s="10">
        <v>44540</v>
      </c>
    </row>
    <row r="72" spans="1:4" x14ac:dyDescent="0.3">
      <c r="B72" t="s">
        <v>23</v>
      </c>
      <c r="C72" s="10">
        <v>44517</v>
      </c>
      <c r="D72" s="10">
        <v>44537</v>
      </c>
    </row>
    <row r="73" spans="1:4" x14ac:dyDescent="0.3">
      <c r="B73" t="s">
        <v>33</v>
      </c>
      <c r="C73" s="10">
        <v>44522</v>
      </c>
      <c r="D73" s="10">
        <v>44536</v>
      </c>
    </row>
    <row r="74" spans="1:4" x14ac:dyDescent="0.3">
      <c r="B74" t="s">
        <v>35</v>
      </c>
      <c r="C74" s="10">
        <v>44523</v>
      </c>
      <c r="D74" s="10">
        <v>44547</v>
      </c>
    </row>
    <row r="75" spans="1:4" x14ac:dyDescent="0.3">
      <c r="B75" t="s">
        <v>39</v>
      </c>
      <c r="C75" s="10">
        <v>44527</v>
      </c>
      <c r="D75" s="10">
        <v>44552</v>
      </c>
    </row>
    <row r="76" spans="1:4" x14ac:dyDescent="0.3">
      <c r="B76" t="s">
        <v>43</v>
      </c>
      <c r="C76" s="10">
        <v>44531</v>
      </c>
      <c r="D76" s="10">
        <v>44545</v>
      </c>
    </row>
    <row r="77" spans="1:4" x14ac:dyDescent="0.3">
      <c r="B77" t="s">
        <v>45</v>
      </c>
      <c r="C77" s="10">
        <v>44533</v>
      </c>
      <c r="D77" s="10">
        <v>44563</v>
      </c>
    </row>
    <row r="78" spans="1:4" x14ac:dyDescent="0.3">
      <c r="B78" t="s">
        <v>59</v>
      </c>
      <c r="C78" s="10">
        <v>44547</v>
      </c>
      <c r="D78" s="10">
        <v>44562</v>
      </c>
    </row>
    <row r="79" spans="1:4" x14ac:dyDescent="0.3">
      <c r="B79" t="s">
        <v>60</v>
      </c>
      <c r="C79" s="10">
        <v>44548</v>
      </c>
      <c r="D79" s="10">
        <v>44556</v>
      </c>
    </row>
    <row r="80" spans="1:4" x14ac:dyDescent="0.3">
      <c r="B80" t="s">
        <v>62</v>
      </c>
      <c r="C80" s="10">
        <v>44550</v>
      </c>
      <c r="D80" s="10">
        <v>44574</v>
      </c>
    </row>
    <row r="81" spans="2:4" x14ac:dyDescent="0.3">
      <c r="B81" t="s">
        <v>65</v>
      </c>
      <c r="C81" s="10">
        <v>44553</v>
      </c>
      <c r="D81" s="10">
        <v>44573</v>
      </c>
    </row>
    <row r="82" spans="2:4" x14ac:dyDescent="0.3">
      <c r="B82" t="s">
        <v>68</v>
      </c>
      <c r="C82" s="10">
        <v>44556</v>
      </c>
      <c r="D82" s="10">
        <v>44571</v>
      </c>
    </row>
    <row r="83" spans="2:4" x14ac:dyDescent="0.3">
      <c r="B83" t="s">
        <v>73</v>
      </c>
      <c r="C83" s="10">
        <v>44561</v>
      </c>
      <c r="D83" s="10">
        <v>44585</v>
      </c>
    </row>
    <row r="84" spans="2:4" x14ac:dyDescent="0.3">
      <c r="B84" t="s">
        <v>81</v>
      </c>
      <c r="C84" s="10">
        <v>44569</v>
      </c>
      <c r="D84" s="10">
        <v>44599</v>
      </c>
    </row>
    <row r="85" spans="2:4" x14ac:dyDescent="0.3">
      <c r="B85" t="s">
        <v>86</v>
      </c>
      <c r="C85" s="10">
        <v>44574</v>
      </c>
      <c r="D85" s="10">
        <v>44589</v>
      </c>
    </row>
    <row r="86" spans="2:4" x14ac:dyDescent="0.3">
      <c r="B86" t="s">
        <v>92</v>
      </c>
      <c r="C86" s="10">
        <v>44580</v>
      </c>
      <c r="D86" s="10">
        <v>44600</v>
      </c>
    </row>
    <row r="87" spans="2:4" x14ac:dyDescent="0.3">
      <c r="B87" t="s">
        <v>97</v>
      </c>
      <c r="C87" s="10">
        <v>44585</v>
      </c>
      <c r="D87" s="10">
        <v>44599</v>
      </c>
    </row>
    <row r="88" spans="2:4" x14ac:dyDescent="0.3">
      <c r="B88" t="s">
        <v>103</v>
      </c>
      <c r="C88" s="10">
        <v>44591</v>
      </c>
      <c r="D88" s="10">
        <v>44618</v>
      </c>
    </row>
    <row r="89" spans="2:4" x14ac:dyDescent="0.3">
      <c r="B89" t="s">
        <v>109</v>
      </c>
      <c r="C89" s="10">
        <v>44597</v>
      </c>
      <c r="D89" s="10">
        <v>44621</v>
      </c>
    </row>
    <row r="90" spans="2:4" x14ac:dyDescent="0.3">
      <c r="B90" t="s">
        <v>112</v>
      </c>
      <c r="C90" s="10">
        <v>44600</v>
      </c>
      <c r="D90" s="10">
        <v>44627</v>
      </c>
    </row>
    <row r="91" spans="2:4" x14ac:dyDescent="0.3">
      <c r="B91" t="s">
        <v>115</v>
      </c>
      <c r="C91" s="10">
        <v>44603</v>
      </c>
      <c r="D91" s="10">
        <v>44617</v>
      </c>
    </row>
    <row r="92" spans="2:4" x14ac:dyDescent="0.3">
      <c r="B92" t="s">
        <v>117</v>
      </c>
      <c r="C92" s="10">
        <v>44605</v>
      </c>
      <c r="D92" s="10">
        <v>44635</v>
      </c>
    </row>
    <row r="93" spans="2:4" x14ac:dyDescent="0.3">
      <c r="B93" t="s">
        <v>118</v>
      </c>
      <c r="C93" s="10">
        <v>44606</v>
      </c>
      <c r="D93" s="10">
        <v>44630</v>
      </c>
    </row>
    <row r="94" spans="2:4" x14ac:dyDescent="0.3">
      <c r="B94" t="s">
        <v>119</v>
      </c>
      <c r="C94" s="10">
        <v>44607</v>
      </c>
      <c r="D94" s="10">
        <v>44627</v>
      </c>
    </row>
    <row r="95" spans="2:4" x14ac:dyDescent="0.3">
      <c r="B95" t="s">
        <v>120</v>
      </c>
      <c r="C95" s="10">
        <v>44608</v>
      </c>
      <c r="D95" s="10">
        <v>44633</v>
      </c>
    </row>
    <row r="96" spans="2:4" x14ac:dyDescent="0.3">
      <c r="B96" t="s">
        <v>125</v>
      </c>
      <c r="C96" s="10">
        <v>44613</v>
      </c>
      <c r="D96" s="10">
        <v>44637</v>
      </c>
    </row>
    <row r="97" spans="1:4" x14ac:dyDescent="0.3">
      <c r="A97" t="s">
        <v>31</v>
      </c>
      <c r="C97" s="8"/>
      <c r="D97" s="8"/>
    </row>
    <row r="98" spans="1:4" x14ac:dyDescent="0.3">
      <c r="B98" t="s">
        <v>30</v>
      </c>
      <c r="C98" s="10">
        <v>44521</v>
      </c>
      <c r="D98" s="10">
        <v>44529</v>
      </c>
    </row>
    <row r="99" spans="1:4" x14ac:dyDescent="0.3">
      <c r="B99" t="s">
        <v>40</v>
      </c>
      <c r="C99" s="10">
        <v>44528</v>
      </c>
      <c r="D99" s="10">
        <v>44555</v>
      </c>
    </row>
    <row r="100" spans="1:4" x14ac:dyDescent="0.3">
      <c r="B100" t="s">
        <v>49</v>
      </c>
      <c r="C100" s="10">
        <v>44537</v>
      </c>
      <c r="D100" s="10">
        <v>44564</v>
      </c>
    </row>
    <row r="101" spans="1:4" x14ac:dyDescent="0.3">
      <c r="B101" t="s">
        <v>51</v>
      </c>
      <c r="C101" s="10">
        <v>44539</v>
      </c>
      <c r="D101" s="10">
        <v>44547</v>
      </c>
    </row>
    <row r="102" spans="1:4" x14ac:dyDescent="0.3">
      <c r="B102" t="s">
        <v>54</v>
      </c>
      <c r="C102" s="10">
        <v>44542</v>
      </c>
      <c r="D102" s="10">
        <v>44572</v>
      </c>
    </row>
    <row r="103" spans="1:4" x14ac:dyDescent="0.3">
      <c r="B103" t="s">
        <v>55</v>
      </c>
      <c r="C103" s="10">
        <v>44543</v>
      </c>
      <c r="D103" s="10">
        <v>44567</v>
      </c>
    </row>
    <row r="104" spans="1:4" x14ac:dyDescent="0.3">
      <c r="B104" t="s">
        <v>58</v>
      </c>
      <c r="C104" s="10">
        <v>44546</v>
      </c>
      <c r="D104" s="10">
        <v>44573</v>
      </c>
    </row>
    <row r="105" spans="1:4" x14ac:dyDescent="0.3">
      <c r="B105" t="s">
        <v>67</v>
      </c>
      <c r="C105" s="10">
        <v>44555</v>
      </c>
      <c r="D105" s="10">
        <v>44582</v>
      </c>
    </row>
    <row r="106" spans="1:4" x14ac:dyDescent="0.3">
      <c r="B106" t="s">
        <v>71</v>
      </c>
      <c r="C106" s="10">
        <v>44559</v>
      </c>
      <c r="D106" s="10">
        <v>44583</v>
      </c>
    </row>
    <row r="107" spans="1:4" x14ac:dyDescent="0.3">
      <c r="B107" t="s">
        <v>76</v>
      </c>
      <c r="C107" s="10">
        <v>44564</v>
      </c>
      <c r="D107" s="10">
        <v>44591</v>
      </c>
    </row>
    <row r="108" spans="1:4" x14ac:dyDescent="0.3">
      <c r="B108" t="s">
        <v>80</v>
      </c>
      <c r="C108" s="10">
        <v>44568</v>
      </c>
      <c r="D108" s="10">
        <v>44592</v>
      </c>
    </row>
    <row r="109" spans="1:4" x14ac:dyDescent="0.3">
      <c r="B109" t="s">
        <v>91</v>
      </c>
      <c r="C109" s="10">
        <v>44579</v>
      </c>
      <c r="D109" s="10">
        <v>44603</v>
      </c>
    </row>
    <row r="110" spans="1:4" x14ac:dyDescent="0.3">
      <c r="B110" t="s">
        <v>98</v>
      </c>
      <c r="C110" s="10">
        <v>44586</v>
      </c>
      <c r="D110" s="10">
        <v>44610</v>
      </c>
    </row>
    <row r="111" spans="1:4" x14ac:dyDescent="0.3">
      <c r="B111" t="s">
        <v>105</v>
      </c>
      <c r="C111" s="10">
        <v>44593</v>
      </c>
      <c r="D111" s="10">
        <v>44601</v>
      </c>
    </row>
    <row r="112" spans="1:4" x14ac:dyDescent="0.3">
      <c r="B112" t="s">
        <v>114</v>
      </c>
      <c r="C112" s="10">
        <v>44602</v>
      </c>
      <c r="D112" s="10">
        <v>44610</v>
      </c>
    </row>
    <row r="113" spans="1:4" x14ac:dyDescent="0.3">
      <c r="B113" t="s">
        <v>123</v>
      </c>
      <c r="C113" s="10">
        <v>44611</v>
      </c>
      <c r="D113" s="10">
        <v>44619</v>
      </c>
    </row>
    <row r="114" spans="1:4" x14ac:dyDescent="0.3">
      <c r="A114" t="s">
        <v>153</v>
      </c>
      <c r="C114" s="10">
        <v>44514</v>
      </c>
      <c r="D114" s="10">
        <v>44637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039DD-78A2-4022-9804-91C92CAD8302}">
  <dimension ref="B2:BK110"/>
  <sheetViews>
    <sheetView tabSelected="1" zoomScaleNormal="100" workbookViewId="0">
      <pane ySplit="1" topLeftCell="A2" activePane="bottomLeft" state="frozen"/>
      <selection pane="bottomLeft" activeCell="E11" sqref="E11"/>
    </sheetView>
  </sheetViews>
  <sheetFormatPr defaultRowHeight="14.4" x14ac:dyDescent="0.3"/>
  <cols>
    <col min="4" max="4" width="16.21875" bestFit="1" customWidth="1"/>
    <col min="5" max="6" width="16.88671875" bestFit="1" customWidth="1"/>
    <col min="7" max="7" width="14.77734375" customWidth="1"/>
    <col min="8" max="8" width="4.5546875" customWidth="1"/>
    <col min="9" max="18" width="4.33203125" customWidth="1"/>
    <col min="19" max="19" width="4.88671875" customWidth="1"/>
    <col min="20" max="60" width="4.33203125" customWidth="1"/>
  </cols>
  <sheetData>
    <row r="2" spans="2:63" x14ac:dyDescent="0.3">
      <c r="I2" s="9">
        <f ca="1">start.date</f>
        <v>44498</v>
      </c>
      <c r="J2" s="9">
        <f ca="1">WORKDAY(I2,1)</f>
        <v>44501</v>
      </c>
      <c r="K2" s="9">
        <f t="shared" ref="K2:BK2" ca="1" si="0">WORKDAY(J2,1)</f>
        <v>44502</v>
      </c>
      <c r="L2" s="9">
        <f t="shared" ca="1" si="0"/>
        <v>44503</v>
      </c>
      <c r="M2" s="9">
        <f t="shared" ca="1" si="0"/>
        <v>44504</v>
      </c>
      <c r="N2" s="9">
        <f t="shared" ca="1" si="0"/>
        <v>44505</v>
      </c>
      <c r="O2" s="9">
        <f t="shared" ca="1" si="0"/>
        <v>44508</v>
      </c>
      <c r="P2" s="9">
        <f t="shared" ca="1" si="0"/>
        <v>44509</v>
      </c>
      <c r="Q2" s="9">
        <f t="shared" ca="1" si="0"/>
        <v>44510</v>
      </c>
      <c r="R2" s="9">
        <f t="shared" ca="1" si="0"/>
        <v>44511</v>
      </c>
      <c r="S2" s="9">
        <f t="shared" ca="1" si="0"/>
        <v>44512</v>
      </c>
      <c r="T2" s="9">
        <f t="shared" ca="1" si="0"/>
        <v>44515</v>
      </c>
      <c r="U2" s="9">
        <f t="shared" ca="1" si="0"/>
        <v>44516</v>
      </c>
      <c r="V2" s="9">
        <f t="shared" ca="1" si="0"/>
        <v>44517</v>
      </c>
      <c r="W2" s="9">
        <f t="shared" ca="1" si="0"/>
        <v>44518</v>
      </c>
      <c r="X2" s="9">
        <f t="shared" ca="1" si="0"/>
        <v>44519</v>
      </c>
      <c r="Y2" s="9">
        <f t="shared" ca="1" si="0"/>
        <v>44522</v>
      </c>
      <c r="Z2" s="9">
        <f t="shared" ca="1" si="0"/>
        <v>44523</v>
      </c>
      <c r="AA2" s="9">
        <f t="shared" ca="1" si="0"/>
        <v>44524</v>
      </c>
      <c r="AB2" s="9">
        <f t="shared" ca="1" si="0"/>
        <v>44525</v>
      </c>
      <c r="AC2" s="9">
        <f t="shared" ca="1" si="0"/>
        <v>44526</v>
      </c>
      <c r="AD2" s="9">
        <f t="shared" ca="1" si="0"/>
        <v>44529</v>
      </c>
      <c r="AE2" s="9">
        <f t="shared" ca="1" si="0"/>
        <v>44530</v>
      </c>
      <c r="AF2" s="9">
        <f t="shared" ca="1" si="0"/>
        <v>44531</v>
      </c>
      <c r="AG2" s="9">
        <f t="shared" ca="1" si="0"/>
        <v>44532</v>
      </c>
      <c r="AH2" s="9">
        <f t="shared" ca="1" si="0"/>
        <v>44533</v>
      </c>
      <c r="AI2" s="9">
        <f t="shared" ca="1" si="0"/>
        <v>44536</v>
      </c>
      <c r="AJ2" s="9">
        <f t="shared" ca="1" si="0"/>
        <v>44537</v>
      </c>
      <c r="AK2" s="9">
        <f t="shared" ca="1" si="0"/>
        <v>44538</v>
      </c>
      <c r="AL2" s="9">
        <f t="shared" ca="1" si="0"/>
        <v>44539</v>
      </c>
      <c r="AM2" s="9">
        <f t="shared" ca="1" si="0"/>
        <v>44540</v>
      </c>
      <c r="AN2" s="9">
        <f t="shared" ca="1" si="0"/>
        <v>44543</v>
      </c>
      <c r="AO2" s="9">
        <f t="shared" ca="1" si="0"/>
        <v>44544</v>
      </c>
      <c r="AP2" s="9">
        <f t="shared" ca="1" si="0"/>
        <v>44545</v>
      </c>
      <c r="AQ2" s="9">
        <f t="shared" ca="1" si="0"/>
        <v>44546</v>
      </c>
      <c r="AR2" s="9">
        <f t="shared" ca="1" si="0"/>
        <v>44547</v>
      </c>
      <c r="AS2" s="9">
        <f t="shared" ca="1" si="0"/>
        <v>44550</v>
      </c>
      <c r="AT2" s="9">
        <f t="shared" ca="1" si="0"/>
        <v>44551</v>
      </c>
      <c r="AU2" s="9">
        <f t="shared" ca="1" si="0"/>
        <v>44552</v>
      </c>
      <c r="AV2" s="9">
        <f t="shared" ca="1" si="0"/>
        <v>44553</v>
      </c>
      <c r="AW2" s="9">
        <f t="shared" ca="1" si="0"/>
        <v>44554</v>
      </c>
      <c r="AX2" s="9">
        <f t="shared" ca="1" si="0"/>
        <v>44557</v>
      </c>
      <c r="AY2" s="9">
        <f t="shared" ca="1" si="0"/>
        <v>44558</v>
      </c>
      <c r="AZ2" s="9">
        <f t="shared" ca="1" si="0"/>
        <v>44559</v>
      </c>
      <c r="BA2" s="9">
        <f t="shared" ca="1" si="0"/>
        <v>44560</v>
      </c>
      <c r="BB2" s="9">
        <f t="shared" ca="1" si="0"/>
        <v>44561</v>
      </c>
      <c r="BC2" s="9">
        <f t="shared" ca="1" si="0"/>
        <v>44564</v>
      </c>
      <c r="BD2" s="9">
        <f t="shared" ca="1" si="0"/>
        <v>44565</v>
      </c>
      <c r="BE2" s="9">
        <f t="shared" ca="1" si="0"/>
        <v>44566</v>
      </c>
      <c r="BF2" s="9">
        <f t="shared" ca="1" si="0"/>
        <v>44567</v>
      </c>
      <c r="BG2" s="9">
        <f t="shared" ca="1" si="0"/>
        <v>44568</v>
      </c>
      <c r="BH2" s="9">
        <f t="shared" ca="1" si="0"/>
        <v>44571</v>
      </c>
      <c r="BI2" s="9">
        <f t="shared" ca="1" si="0"/>
        <v>44572</v>
      </c>
      <c r="BJ2" s="9">
        <f t="shared" ca="1" si="0"/>
        <v>44573</v>
      </c>
      <c r="BK2" s="9">
        <f t="shared" ca="1" si="0"/>
        <v>44574</v>
      </c>
    </row>
    <row r="3" spans="2:63" x14ac:dyDescent="0.3">
      <c r="B3" s="19"/>
      <c r="C3" s="19"/>
      <c r="D3" s="19"/>
      <c r="E3" s="19"/>
      <c r="F3" s="19"/>
      <c r="G3" s="13"/>
      <c r="H3" s="13"/>
      <c r="I3" s="14">
        <f ca="1">I2</f>
        <v>44498</v>
      </c>
      <c r="J3" s="14">
        <f t="shared" ref="J3:BH3" ca="1" si="1">J2</f>
        <v>44501</v>
      </c>
      <c r="K3" s="14">
        <f t="shared" ca="1" si="1"/>
        <v>44502</v>
      </c>
      <c r="L3" s="14">
        <f t="shared" ca="1" si="1"/>
        <v>44503</v>
      </c>
      <c r="M3" s="14">
        <f t="shared" ca="1" si="1"/>
        <v>44504</v>
      </c>
      <c r="N3" s="14">
        <f t="shared" ca="1" si="1"/>
        <v>44505</v>
      </c>
      <c r="O3" s="14">
        <f t="shared" ca="1" si="1"/>
        <v>44508</v>
      </c>
      <c r="P3" s="14">
        <f t="shared" ca="1" si="1"/>
        <v>44509</v>
      </c>
      <c r="Q3" s="14">
        <f t="shared" ca="1" si="1"/>
        <v>44510</v>
      </c>
      <c r="R3" s="14">
        <f t="shared" ca="1" si="1"/>
        <v>44511</v>
      </c>
      <c r="S3" s="14">
        <f t="shared" ca="1" si="1"/>
        <v>44512</v>
      </c>
      <c r="T3" s="14">
        <f t="shared" ca="1" si="1"/>
        <v>44515</v>
      </c>
      <c r="U3" s="14">
        <f t="shared" ca="1" si="1"/>
        <v>44516</v>
      </c>
      <c r="V3" s="14">
        <f t="shared" ca="1" si="1"/>
        <v>44517</v>
      </c>
      <c r="W3" s="14">
        <f t="shared" ca="1" si="1"/>
        <v>44518</v>
      </c>
      <c r="X3" s="14">
        <f t="shared" ca="1" si="1"/>
        <v>44519</v>
      </c>
      <c r="Y3" s="14">
        <f t="shared" ca="1" si="1"/>
        <v>44522</v>
      </c>
      <c r="Z3" s="14">
        <f t="shared" ca="1" si="1"/>
        <v>44523</v>
      </c>
      <c r="AA3" s="14">
        <f t="shared" ca="1" si="1"/>
        <v>44524</v>
      </c>
      <c r="AB3" s="14">
        <f t="shared" ca="1" si="1"/>
        <v>44525</v>
      </c>
      <c r="AC3" s="14">
        <f t="shared" ca="1" si="1"/>
        <v>44526</v>
      </c>
      <c r="AD3" s="14">
        <f t="shared" ca="1" si="1"/>
        <v>44529</v>
      </c>
      <c r="AE3" s="14">
        <f t="shared" ca="1" si="1"/>
        <v>44530</v>
      </c>
      <c r="AF3" s="14">
        <f t="shared" ca="1" si="1"/>
        <v>44531</v>
      </c>
      <c r="AG3" s="14">
        <f t="shared" ca="1" si="1"/>
        <v>44532</v>
      </c>
      <c r="AH3" s="14">
        <f t="shared" ca="1" si="1"/>
        <v>44533</v>
      </c>
      <c r="AI3" s="14">
        <f t="shared" ca="1" si="1"/>
        <v>44536</v>
      </c>
      <c r="AJ3" s="14">
        <f t="shared" ca="1" si="1"/>
        <v>44537</v>
      </c>
      <c r="AK3" s="14">
        <f t="shared" ca="1" si="1"/>
        <v>44538</v>
      </c>
      <c r="AL3" s="14">
        <f t="shared" ca="1" si="1"/>
        <v>44539</v>
      </c>
      <c r="AM3" s="14">
        <f t="shared" ca="1" si="1"/>
        <v>44540</v>
      </c>
      <c r="AN3" s="14">
        <f t="shared" ca="1" si="1"/>
        <v>44543</v>
      </c>
      <c r="AO3" s="14">
        <f t="shared" ca="1" si="1"/>
        <v>44544</v>
      </c>
      <c r="AP3" s="14">
        <f t="shared" ca="1" si="1"/>
        <v>44545</v>
      </c>
      <c r="AQ3" s="14">
        <f t="shared" ca="1" si="1"/>
        <v>44546</v>
      </c>
      <c r="AR3" s="14">
        <f t="shared" ca="1" si="1"/>
        <v>44547</v>
      </c>
      <c r="AS3" s="14">
        <f t="shared" ca="1" si="1"/>
        <v>44550</v>
      </c>
      <c r="AT3" s="14">
        <f t="shared" ca="1" si="1"/>
        <v>44551</v>
      </c>
      <c r="AU3" s="14">
        <f t="shared" ca="1" si="1"/>
        <v>44552</v>
      </c>
      <c r="AV3" s="14">
        <f t="shared" ca="1" si="1"/>
        <v>44553</v>
      </c>
      <c r="AW3" s="14">
        <f t="shared" ca="1" si="1"/>
        <v>44554</v>
      </c>
      <c r="AX3" s="14">
        <f t="shared" ca="1" si="1"/>
        <v>44557</v>
      </c>
      <c r="AY3" s="14">
        <f t="shared" ca="1" si="1"/>
        <v>44558</v>
      </c>
      <c r="AZ3" s="14">
        <f t="shared" ca="1" si="1"/>
        <v>44559</v>
      </c>
      <c r="BA3" s="14">
        <f t="shared" ca="1" si="1"/>
        <v>44560</v>
      </c>
      <c r="BB3" s="14">
        <f t="shared" ca="1" si="1"/>
        <v>44561</v>
      </c>
      <c r="BC3" s="14">
        <f t="shared" ca="1" si="1"/>
        <v>44564</v>
      </c>
      <c r="BD3" s="14">
        <f t="shared" ca="1" si="1"/>
        <v>44565</v>
      </c>
      <c r="BE3" s="14">
        <f t="shared" ca="1" si="1"/>
        <v>44566</v>
      </c>
      <c r="BF3" s="14">
        <f t="shared" ca="1" si="1"/>
        <v>44567</v>
      </c>
      <c r="BG3" s="14">
        <f t="shared" ca="1" si="1"/>
        <v>44568</v>
      </c>
      <c r="BH3" s="14">
        <f t="shared" ca="1" si="1"/>
        <v>44571</v>
      </c>
      <c r="BI3" s="11"/>
      <c r="BJ3" s="11"/>
      <c r="BK3" s="11"/>
    </row>
    <row r="4" spans="2:63" x14ac:dyDescent="0.3">
      <c r="B4" s="19"/>
      <c r="C4" s="19"/>
      <c r="D4" s="19"/>
      <c r="E4" s="19"/>
      <c r="F4" s="19"/>
      <c r="G4" s="13"/>
      <c r="H4" s="13"/>
      <c r="I4" s="15">
        <f ca="1">I3</f>
        <v>44498</v>
      </c>
      <c r="J4" s="15">
        <f ca="1">J3</f>
        <v>44501</v>
      </c>
      <c r="K4" s="15">
        <f ca="1">K3</f>
        <v>44502</v>
      </c>
      <c r="L4" s="15">
        <f ca="1">L3</f>
        <v>44503</v>
      </c>
      <c r="M4" s="15">
        <f ca="1">M3</f>
        <v>44504</v>
      </c>
      <c r="N4" s="15">
        <f ca="1">N3</f>
        <v>44505</v>
      </c>
      <c r="O4" s="15">
        <f ca="1">O3</f>
        <v>44508</v>
      </c>
      <c r="P4" s="15">
        <f ca="1">P3</f>
        <v>44509</v>
      </c>
      <c r="Q4" s="15">
        <f ca="1">Q3</f>
        <v>44510</v>
      </c>
      <c r="R4" s="15">
        <f ca="1">R3</f>
        <v>44511</v>
      </c>
      <c r="S4" s="15">
        <f ca="1">S3</f>
        <v>44512</v>
      </c>
      <c r="T4" s="15">
        <f ca="1">T3</f>
        <v>44515</v>
      </c>
      <c r="U4" s="15">
        <f ca="1">U3</f>
        <v>44516</v>
      </c>
      <c r="V4" s="15">
        <f ca="1">V3</f>
        <v>44517</v>
      </c>
      <c r="W4" s="15">
        <f ca="1">W3</f>
        <v>44518</v>
      </c>
      <c r="X4" s="15">
        <f ca="1">X3</f>
        <v>44519</v>
      </c>
      <c r="Y4" s="15">
        <f ca="1">Y3</f>
        <v>44522</v>
      </c>
      <c r="Z4" s="15">
        <f ca="1">Z3</f>
        <v>44523</v>
      </c>
      <c r="AA4" s="15">
        <f ca="1">AA3</f>
        <v>44524</v>
      </c>
      <c r="AB4" s="15">
        <f ca="1">AB3</f>
        <v>44525</v>
      </c>
      <c r="AC4" s="15">
        <f ca="1">AC3</f>
        <v>44526</v>
      </c>
      <c r="AD4" s="15">
        <f ca="1">AD3</f>
        <v>44529</v>
      </c>
      <c r="AE4" s="15">
        <f ca="1">AE3</f>
        <v>44530</v>
      </c>
      <c r="AF4" s="15">
        <f ca="1">AF3</f>
        <v>44531</v>
      </c>
      <c r="AG4" s="15">
        <f ca="1">AG3</f>
        <v>44532</v>
      </c>
      <c r="AH4" s="15">
        <f ca="1">AH3</f>
        <v>44533</v>
      </c>
      <c r="AI4" s="15">
        <f ca="1">AI3</f>
        <v>44536</v>
      </c>
      <c r="AJ4" s="15">
        <f ca="1">AJ3</f>
        <v>44537</v>
      </c>
      <c r="AK4" s="15">
        <f ca="1">AK3</f>
        <v>44538</v>
      </c>
      <c r="AL4" s="15">
        <f ca="1">AL3</f>
        <v>44539</v>
      </c>
      <c r="AM4" s="15">
        <f ca="1">AM3</f>
        <v>44540</v>
      </c>
      <c r="AN4" s="15">
        <f ca="1">AN3</f>
        <v>44543</v>
      </c>
      <c r="AO4" s="15">
        <f ca="1">AO3</f>
        <v>44544</v>
      </c>
      <c r="AP4" s="15">
        <f ca="1">AP3</f>
        <v>44545</v>
      </c>
      <c r="AQ4" s="15">
        <f ca="1">AQ3</f>
        <v>44546</v>
      </c>
      <c r="AR4" s="15">
        <f ca="1">AR3</f>
        <v>44547</v>
      </c>
      <c r="AS4" s="15">
        <f ca="1">AS3</f>
        <v>44550</v>
      </c>
      <c r="AT4" s="15">
        <f ca="1">AT3</f>
        <v>44551</v>
      </c>
      <c r="AU4" s="15">
        <f ca="1">AU3</f>
        <v>44552</v>
      </c>
      <c r="AV4" s="15">
        <f ca="1">AV3</f>
        <v>44553</v>
      </c>
      <c r="AW4" s="15">
        <f ca="1">AW3</f>
        <v>44554</v>
      </c>
      <c r="AX4" s="15">
        <f ca="1">AX3</f>
        <v>44557</v>
      </c>
      <c r="AY4" s="15">
        <f ca="1">AY3</f>
        <v>44558</v>
      </c>
      <c r="AZ4" s="15">
        <f ca="1">AZ3</f>
        <v>44559</v>
      </c>
      <c r="BA4" s="15">
        <f ca="1">BA3</f>
        <v>44560</v>
      </c>
      <c r="BB4" s="15">
        <f ca="1">BB3</f>
        <v>44561</v>
      </c>
      <c r="BC4" s="15">
        <f ca="1">BC3</f>
        <v>44564</v>
      </c>
      <c r="BD4" s="15">
        <f ca="1">BD3</f>
        <v>44565</v>
      </c>
      <c r="BE4" s="15">
        <f ca="1">BE3</f>
        <v>44566</v>
      </c>
      <c r="BF4" s="15">
        <f ca="1">BF3</f>
        <v>44567</v>
      </c>
      <c r="BG4" s="15">
        <f ca="1">BG3</f>
        <v>44568</v>
      </c>
      <c r="BH4" s="15">
        <f ca="1">BH3</f>
        <v>44571</v>
      </c>
    </row>
    <row r="5" spans="2:63" x14ac:dyDescent="0.3">
      <c r="B5" s="19" t="s">
        <v>4</v>
      </c>
      <c r="C5" s="19" t="s">
        <v>3</v>
      </c>
      <c r="D5" s="19" t="s">
        <v>1</v>
      </c>
      <c r="E5" s="19" t="s">
        <v>157</v>
      </c>
      <c r="F5" s="19" t="s">
        <v>158</v>
      </c>
      <c r="G5" s="13" t="s">
        <v>159</v>
      </c>
      <c r="H5" s="13"/>
      <c r="I5" s="15" t="s">
        <v>160</v>
      </c>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row>
    <row r="6" spans="2:63" x14ac:dyDescent="0.3">
      <c r="B6" s="20" t="str">
        <f>IF(Calculations!A9=0,"",Calculations!A9)</f>
        <v>Deployment</v>
      </c>
      <c r="C6" s="20" t="str">
        <f>IF(Calculations!B9=0,"",Calculations!B9)</f>
        <v/>
      </c>
      <c r="D6" s="20" t="str">
        <f>IF($C6&lt;&gt;"",INDEX(activities[[Activity]:[Owner]],MATCH('Gantt Chart'!$C6,activities[Activity],0),3),"")</f>
        <v/>
      </c>
      <c r="E6" s="20" t="str">
        <f>IF(Calculations!D9=0,"",Calculations!D9)</f>
        <v/>
      </c>
      <c r="F6" s="20" t="str">
        <f>IF(Calculations!E9=0,"",Calculations!E9)</f>
        <v/>
      </c>
      <c r="G6" t="str">
        <f>IF($C6&lt;&gt;"",(INDEX(activities[],MATCH('Gantt Chart'!$C6,activities[Activity],0),6))*100,"")</f>
        <v/>
      </c>
      <c r="H6" t="str">
        <f>IF($C6&lt;&gt;"",(INDEX(activities[],MATCH('Gantt Chart'!$C6,activities[Activity],0),6))*100,"")</f>
        <v/>
      </c>
    </row>
    <row r="7" spans="2:63" x14ac:dyDescent="0.3">
      <c r="B7" s="17" t="str">
        <f>IF(Calculations!A10=0,"",Calculations!A10)</f>
        <v/>
      </c>
      <c r="C7" s="17" t="str">
        <f>Calculations!B10</f>
        <v>Act 002</v>
      </c>
      <c r="D7" s="17" t="str">
        <f>IF($C7&lt;&gt;"",INDEX(activities[[Activity]:[Owner]],MATCH('Gantt Chart'!$C7,activities[Activity],0),3),"")</f>
        <v>Harley Quinn</v>
      </c>
      <c r="E7" s="18">
        <f>Calculations!C10</f>
        <v>44515</v>
      </c>
      <c r="F7" s="18">
        <f>Calculations!D10</f>
        <v>44545</v>
      </c>
      <c r="G7">
        <f>IF($C7&lt;&gt;"",(INDEX(activities[],MATCH('Gantt Chart'!$C7,activities[Activity],0),6))*100,"")</f>
        <v>70</v>
      </c>
      <c r="H7">
        <f>IF($C7&lt;&gt;"",(INDEX(activities[],MATCH('Gantt Chart'!$C7,activities[Activity],0),6))*100,"")</f>
        <v>70</v>
      </c>
      <c r="I7" s="12" t="b">
        <f ca="1">AND($E7&lt;=I3,$F7&gt;=I3)</f>
        <v>0</v>
      </c>
      <c r="J7" s="12" t="b">
        <f ca="1">AND($E7&lt;=J$3,$F7&gt;=J$3)</f>
        <v>0</v>
      </c>
      <c r="K7" s="12" t="b">
        <f ca="1">AND($E7&lt;=K$3,$F7&gt;=K$3)</f>
        <v>0</v>
      </c>
      <c r="L7" s="12" t="b">
        <f t="shared" ref="L7:BH22" ca="1" si="2">AND($E7&lt;=L$3,$F7&gt;=L$3)</f>
        <v>0</v>
      </c>
      <c r="M7" s="12" t="b">
        <f t="shared" ca="1" si="2"/>
        <v>0</v>
      </c>
      <c r="N7" s="12" t="b">
        <f t="shared" ca="1" si="2"/>
        <v>0</v>
      </c>
      <c r="O7" s="12" t="b">
        <f t="shared" ca="1" si="2"/>
        <v>0</v>
      </c>
      <c r="P7" s="12" t="b">
        <f t="shared" ca="1" si="2"/>
        <v>0</v>
      </c>
      <c r="Q7" s="12" t="b">
        <f t="shared" ca="1" si="2"/>
        <v>0</v>
      </c>
      <c r="R7" s="12" t="b">
        <f t="shared" ca="1" si="2"/>
        <v>0</v>
      </c>
      <c r="S7" s="12" t="b">
        <f t="shared" ca="1" si="2"/>
        <v>0</v>
      </c>
      <c r="T7" s="12" t="b">
        <f t="shared" ca="1" si="2"/>
        <v>1</v>
      </c>
      <c r="U7" s="12" t="b">
        <f t="shared" ca="1" si="2"/>
        <v>1</v>
      </c>
      <c r="V7" s="12" t="b">
        <f t="shared" ca="1" si="2"/>
        <v>1</v>
      </c>
      <c r="W7" s="12" t="b">
        <f t="shared" ca="1" si="2"/>
        <v>1</v>
      </c>
      <c r="X7" s="12" t="b">
        <f t="shared" ca="1" si="2"/>
        <v>1</v>
      </c>
      <c r="Y7" s="12" t="b">
        <f t="shared" ca="1" si="2"/>
        <v>1</v>
      </c>
      <c r="Z7" s="12" t="b">
        <f t="shared" ca="1" si="2"/>
        <v>1</v>
      </c>
      <c r="AA7" s="12" t="b">
        <f t="shared" ca="1" si="2"/>
        <v>1</v>
      </c>
      <c r="AB7" s="12" t="b">
        <f t="shared" ca="1" si="2"/>
        <v>1</v>
      </c>
      <c r="AC7" s="12" t="b">
        <f t="shared" ca="1" si="2"/>
        <v>1</v>
      </c>
      <c r="AD7" s="12" t="b">
        <f t="shared" ca="1" si="2"/>
        <v>1</v>
      </c>
      <c r="AE7" s="12" t="b">
        <f t="shared" ca="1" si="2"/>
        <v>1</v>
      </c>
      <c r="AF7" s="12" t="b">
        <f t="shared" ca="1" si="2"/>
        <v>1</v>
      </c>
      <c r="AG7" s="12" t="b">
        <f t="shared" ca="1" si="2"/>
        <v>1</v>
      </c>
      <c r="AH7" s="12" t="b">
        <f t="shared" ca="1" si="2"/>
        <v>1</v>
      </c>
      <c r="AI7" s="12" t="b">
        <f t="shared" ca="1" si="2"/>
        <v>1</v>
      </c>
      <c r="AJ7" s="12" t="b">
        <f t="shared" ca="1" si="2"/>
        <v>1</v>
      </c>
      <c r="AK7" s="12" t="b">
        <f t="shared" ca="1" si="2"/>
        <v>1</v>
      </c>
      <c r="AL7" s="12" t="b">
        <f t="shared" ca="1" si="2"/>
        <v>1</v>
      </c>
      <c r="AM7" s="12" t="b">
        <f t="shared" ca="1" si="2"/>
        <v>1</v>
      </c>
      <c r="AN7" s="12" t="b">
        <f t="shared" ca="1" si="2"/>
        <v>1</v>
      </c>
      <c r="AO7" s="12" t="b">
        <f t="shared" ca="1" si="2"/>
        <v>1</v>
      </c>
      <c r="AP7" s="12" t="b">
        <f t="shared" ca="1" si="2"/>
        <v>1</v>
      </c>
      <c r="AQ7" s="12" t="b">
        <f t="shared" ca="1" si="2"/>
        <v>0</v>
      </c>
      <c r="AR7" s="12" t="b">
        <f t="shared" ca="1" si="2"/>
        <v>0</v>
      </c>
      <c r="AS7" s="12" t="b">
        <f t="shared" ca="1" si="2"/>
        <v>0</v>
      </c>
      <c r="AT7" s="12" t="b">
        <f t="shared" ca="1" si="2"/>
        <v>0</v>
      </c>
      <c r="AU7" s="12" t="b">
        <f t="shared" ca="1" si="2"/>
        <v>0</v>
      </c>
      <c r="AV7" s="12" t="b">
        <f t="shared" ca="1" si="2"/>
        <v>0</v>
      </c>
      <c r="AW7" s="12" t="b">
        <f t="shared" ca="1" si="2"/>
        <v>0</v>
      </c>
      <c r="AX7" s="12" t="b">
        <f t="shared" ca="1" si="2"/>
        <v>0</v>
      </c>
      <c r="AY7" s="12" t="b">
        <f t="shared" ca="1" si="2"/>
        <v>0</v>
      </c>
      <c r="AZ7" s="12" t="b">
        <f t="shared" ca="1" si="2"/>
        <v>0</v>
      </c>
      <c r="BA7" s="12" t="b">
        <f t="shared" ca="1" si="2"/>
        <v>0</v>
      </c>
      <c r="BB7" s="12" t="b">
        <f t="shared" ca="1" si="2"/>
        <v>0</v>
      </c>
      <c r="BC7" s="12" t="b">
        <f t="shared" ca="1" si="2"/>
        <v>0</v>
      </c>
      <c r="BD7" s="12" t="b">
        <f t="shared" ca="1" si="2"/>
        <v>0</v>
      </c>
      <c r="BE7" s="12" t="b">
        <f t="shared" ca="1" si="2"/>
        <v>0</v>
      </c>
      <c r="BF7" s="12" t="b">
        <f t="shared" ca="1" si="2"/>
        <v>0</v>
      </c>
      <c r="BG7" s="12" t="b">
        <f t="shared" ca="1" si="2"/>
        <v>0</v>
      </c>
      <c r="BH7" s="12" t="b">
        <f t="shared" ca="1" si="2"/>
        <v>0</v>
      </c>
    </row>
    <row r="8" spans="2:63" x14ac:dyDescent="0.3">
      <c r="B8" s="17" t="str">
        <f>IF(Calculations!A11=0,"",Calculations!A11)</f>
        <v/>
      </c>
      <c r="C8" s="17" t="str">
        <f>Calculations!B11</f>
        <v>Act 012</v>
      </c>
      <c r="D8" s="17" t="str">
        <f>IF($C8&lt;&gt;"",INDEX(activities[[Activity]:[Owner]],MATCH('Gantt Chart'!$C8,activities[Activity],0),3),"")</f>
        <v>Joker</v>
      </c>
      <c r="E8" s="18">
        <f>Calculations!C11</f>
        <v>44525</v>
      </c>
      <c r="F8" s="18">
        <f>Calculations!D11</f>
        <v>44549</v>
      </c>
      <c r="G8">
        <f>IF($C8&lt;&gt;"",(INDEX(activities[],MATCH('Gantt Chart'!$C8,activities[Activity],0),6))*100,"")</f>
        <v>88</v>
      </c>
      <c r="H8">
        <f>IF($C8&lt;&gt;"",(INDEX(activities[],MATCH('Gantt Chart'!$C8,activities[Activity],0),6))*100,"")</f>
        <v>88</v>
      </c>
      <c r="I8" s="12" t="b">
        <f t="shared" ref="I8:BH8" ca="1" si="3">AND($E8&lt;=I4,$F8&gt;=I4)</f>
        <v>0</v>
      </c>
      <c r="J8" s="12" t="b">
        <f t="shared" ref="J8:L71" ca="1" si="4">AND($E8&lt;=J$3,$F8&gt;=J$3)</f>
        <v>0</v>
      </c>
      <c r="K8" s="12" t="b">
        <f t="shared" ca="1" si="4"/>
        <v>0</v>
      </c>
      <c r="L8" s="12" t="b">
        <f t="shared" ca="1" si="4"/>
        <v>0</v>
      </c>
      <c r="M8" s="12" t="b">
        <f t="shared" ref="M8:M71" ca="1" si="5">AND($E8&lt;=M$3,$F8&gt;=M$3)</f>
        <v>0</v>
      </c>
      <c r="N8" s="12" t="b">
        <f t="shared" ref="N8:N71" ca="1" si="6">AND($E8&lt;=N$3,$F8&gt;=N$3)</f>
        <v>0</v>
      </c>
      <c r="O8" s="12" t="b">
        <f t="shared" ref="O8:O71" ca="1" si="7">AND($E8&lt;=O$3,$F8&gt;=O$3)</f>
        <v>0</v>
      </c>
      <c r="P8" s="12" t="b">
        <f t="shared" ref="P8:P71" ca="1" si="8">AND($E8&lt;=P$3,$F8&gt;=P$3)</f>
        <v>0</v>
      </c>
      <c r="Q8" s="12" t="b">
        <f t="shared" ref="Q8:Q71" ca="1" si="9">AND($E8&lt;=Q$3,$F8&gt;=Q$3)</f>
        <v>0</v>
      </c>
      <c r="R8" s="12" t="b">
        <f t="shared" ref="R8:R71" ca="1" si="10">AND($E8&lt;=R$3,$F8&gt;=R$3)</f>
        <v>0</v>
      </c>
      <c r="S8" s="12" t="b">
        <f t="shared" ref="S8:S71" ca="1" si="11">AND($E8&lt;=S$3,$F8&gt;=S$3)</f>
        <v>0</v>
      </c>
      <c r="T8" s="12" t="b">
        <f t="shared" ref="T8:T71" ca="1" si="12">AND($E8&lt;=T$3,$F8&gt;=T$3)</f>
        <v>0</v>
      </c>
      <c r="U8" s="12" t="b">
        <f t="shared" ref="U8:U71" ca="1" si="13">AND($E8&lt;=U$3,$F8&gt;=U$3)</f>
        <v>0</v>
      </c>
      <c r="V8" s="12" t="b">
        <f t="shared" ref="V8:V71" ca="1" si="14">AND($E8&lt;=V$3,$F8&gt;=V$3)</f>
        <v>0</v>
      </c>
      <c r="W8" s="12" t="b">
        <f t="shared" ref="W8:W71" ca="1" si="15">AND($E8&lt;=W$3,$F8&gt;=W$3)</f>
        <v>0</v>
      </c>
      <c r="X8" s="12" t="b">
        <f t="shared" ref="X8:X71" ca="1" si="16">AND($E8&lt;=X$3,$F8&gt;=X$3)</f>
        <v>0</v>
      </c>
      <c r="Y8" s="12" t="b">
        <f t="shared" ref="Y8:Y71" ca="1" si="17">AND($E8&lt;=Y$3,$F8&gt;=Y$3)</f>
        <v>0</v>
      </c>
      <c r="Z8" s="12" t="b">
        <f t="shared" ref="Z8:Z71" ca="1" si="18">AND($E8&lt;=Z$3,$F8&gt;=Z$3)</f>
        <v>0</v>
      </c>
      <c r="AA8" s="12" t="b">
        <f t="shared" ref="AA8:AA71" ca="1" si="19">AND($E8&lt;=AA$3,$F8&gt;=AA$3)</f>
        <v>0</v>
      </c>
      <c r="AB8" s="12" t="b">
        <f t="shared" ref="AB8:AB71" ca="1" si="20">AND($E8&lt;=AB$3,$F8&gt;=AB$3)</f>
        <v>1</v>
      </c>
      <c r="AC8" s="12" t="b">
        <f t="shared" ref="AC8:AC71" ca="1" si="21">AND($E8&lt;=AC$3,$F8&gt;=AC$3)</f>
        <v>1</v>
      </c>
      <c r="AD8" s="12" t="b">
        <f t="shared" ref="AD8:AD71" ca="1" si="22">AND($E8&lt;=AD$3,$F8&gt;=AD$3)</f>
        <v>1</v>
      </c>
      <c r="AE8" s="12" t="b">
        <f t="shared" ref="AE8:AE71" ca="1" si="23">AND($E8&lt;=AE$3,$F8&gt;=AE$3)</f>
        <v>1</v>
      </c>
      <c r="AF8" s="12" t="b">
        <f t="shared" ref="AF8:AF71" ca="1" si="24">AND($E8&lt;=AF$3,$F8&gt;=AF$3)</f>
        <v>1</v>
      </c>
      <c r="AG8" s="12" t="b">
        <f t="shared" ref="AG8:AG71" ca="1" si="25">AND($E8&lt;=AG$3,$F8&gt;=AG$3)</f>
        <v>1</v>
      </c>
      <c r="AH8" s="12" t="b">
        <f t="shared" ref="AH8:AH71" ca="1" si="26">AND($E8&lt;=AH$3,$F8&gt;=AH$3)</f>
        <v>1</v>
      </c>
      <c r="AI8" s="12" t="b">
        <f t="shared" ref="AI8:AI71" ca="1" si="27">AND($E8&lt;=AI$3,$F8&gt;=AI$3)</f>
        <v>1</v>
      </c>
      <c r="AJ8" s="12" t="b">
        <f t="shared" ref="AJ8:AJ71" ca="1" si="28">AND($E8&lt;=AJ$3,$F8&gt;=AJ$3)</f>
        <v>1</v>
      </c>
      <c r="AK8" s="12" t="b">
        <f t="shared" ref="AK8:AK71" ca="1" si="29">AND($E8&lt;=AK$3,$F8&gt;=AK$3)</f>
        <v>1</v>
      </c>
      <c r="AL8" s="12" t="b">
        <f t="shared" ref="AL8:AL71" ca="1" si="30">AND($E8&lt;=AL$3,$F8&gt;=AL$3)</f>
        <v>1</v>
      </c>
      <c r="AM8" s="12" t="b">
        <f t="shared" ref="AM8:AM71" ca="1" si="31">AND($E8&lt;=AM$3,$F8&gt;=AM$3)</f>
        <v>1</v>
      </c>
      <c r="AN8" s="12" t="b">
        <f t="shared" ref="AN8:AN71" ca="1" si="32">AND($E8&lt;=AN$3,$F8&gt;=AN$3)</f>
        <v>1</v>
      </c>
      <c r="AO8" s="12" t="b">
        <f t="shared" ref="AO8:AO71" ca="1" si="33">AND($E8&lt;=AO$3,$F8&gt;=AO$3)</f>
        <v>1</v>
      </c>
      <c r="AP8" s="12" t="b">
        <f t="shared" ref="AP8:AP71" ca="1" si="34">AND($E8&lt;=AP$3,$F8&gt;=AP$3)</f>
        <v>1</v>
      </c>
      <c r="AQ8" s="12" t="b">
        <f t="shared" ref="AQ8:AQ71" ca="1" si="35">AND($E8&lt;=AQ$3,$F8&gt;=AQ$3)</f>
        <v>1</v>
      </c>
      <c r="AR8" s="12" t="b">
        <f t="shared" ref="AR8:AR71" ca="1" si="36">AND($E8&lt;=AR$3,$F8&gt;=AR$3)</f>
        <v>1</v>
      </c>
      <c r="AS8" s="12" t="b">
        <f t="shared" ref="AS8:AS71" ca="1" si="37">AND($E8&lt;=AS$3,$F8&gt;=AS$3)</f>
        <v>0</v>
      </c>
      <c r="AT8" s="12" t="b">
        <f t="shared" ca="1" si="2"/>
        <v>0</v>
      </c>
      <c r="AU8" s="12" t="b">
        <f t="shared" ca="1" si="2"/>
        <v>0</v>
      </c>
      <c r="AV8" s="12" t="b">
        <f t="shared" ca="1" si="2"/>
        <v>0</v>
      </c>
      <c r="AW8" s="12" t="b">
        <f t="shared" ca="1" si="2"/>
        <v>0</v>
      </c>
      <c r="AX8" s="12" t="b">
        <f t="shared" ca="1" si="2"/>
        <v>0</v>
      </c>
      <c r="AY8" s="12" t="b">
        <f t="shared" ca="1" si="2"/>
        <v>0</v>
      </c>
      <c r="AZ8" s="12" t="b">
        <f t="shared" ca="1" si="2"/>
        <v>0</v>
      </c>
      <c r="BA8" s="12" t="b">
        <f t="shared" ca="1" si="2"/>
        <v>0</v>
      </c>
      <c r="BB8" s="12" t="b">
        <f t="shared" ca="1" si="2"/>
        <v>0</v>
      </c>
      <c r="BC8" s="12" t="b">
        <f t="shared" ca="1" si="2"/>
        <v>0</v>
      </c>
      <c r="BD8" s="12" t="b">
        <f t="shared" ca="1" si="2"/>
        <v>0</v>
      </c>
      <c r="BE8" s="12" t="b">
        <f t="shared" ca="1" si="2"/>
        <v>0</v>
      </c>
      <c r="BF8" s="12" t="b">
        <f t="shared" ca="1" si="2"/>
        <v>0</v>
      </c>
      <c r="BG8" s="12" t="b">
        <f t="shared" ca="1" si="2"/>
        <v>0</v>
      </c>
      <c r="BH8" s="12" t="b">
        <f t="shared" ca="1" si="3"/>
        <v>0</v>
      </c>
    </row>
    <row r="9" spans="2:63" x14ac:dyDescent="0.3">
      <c r="B9" s="17" t="str">
        <f>IF(Calculations!A12=0,"",Calculations!A12)</f>
        <v/>
      </c>
      <c r="C9" s="17" t="str">
        <f>Calculations!B12</f>
        <v>Act 016</v>
      </c>
      <c r="D9" s="17" t="str">
        <f>IF($C9&lt;&gt;"",INDEX(activities[[Activity]:[Owner]],MATCH('Gantt Chart'!$C9,activities[Activity],0),3),"")</f>
        <v>Selina Kyle</v>
      </c>
      <c r="E9" s="18">
        <f>Calculations!C12</f>
        <v>44529</v>
      </c>
      <c r="F9" s="18">
        <f>Calculations!D12</f>
        <v>44544</v>
      </c>
      <c r="G9">
        <f>IF($C9&lt;&gt;"",(INDEX(activities[],MATCH('Gantt Chart'!$C9,activities[Activity],0),6))*100,"")</f>
        <v>99</v>
      </c>
      <c r="H9">
        <f>IF($C9&lt;&gt;"",(INDEX(activities[],MATCH('Gantt Chart'!$C9,activities[Activity],0),6))*100,"")</f>
        <v>99</v>
      </c>
      <c r="I9" s="12" t="b">
        <f t="shared" ref="I9:BH9" si="38">AND($E9&lt;=I6,$F9&gt;=I6)</f>
        <v>0</v>
      </c>
      <c r="J9" s="12" t="b">
        <f t="shared" ca="1" si="4"/>
        <v>0</v>
      </c>
      <c r="K9" s="12" t="b">
        <f t="shared" ca="1" si="4"/>
        <v>0</v>
      </c>
      <c r="L9" s="12" t="b">
        <f t="shared" ca="1" si="4"/>
        <v>0</v>
      </c>
      <c r="M9" s="12" t="b">
        <f t="shared" ca="1" si="5"/>
        <v>0</v>
      </c>
      <c r="N9" s="12" t="b">
        <f t="shared" ca="1" si="6"/>
        <v>0</v>
      </c>
      <c r="O9" s="12" t="b">
        <f t="shared" ca="1" si="7"/>
        <v>0</v>
      </c>
      <c r="P9" s="12" t="b">
        <f t="shared" ca="1" si="8"/>
        <v>0</v>
      </c>
      <c r="Q9" s="12" t="b">
        <f t="shared" ca="1" si="9"/>
        <v>0</v>
      </c>
      <c r="R9" s="12" t="b">
        <f t="shared" ca="1" si="10"/>
        <v>0</v>
      </c>
      <c r="S9" s="12" t="b">
        <f t="shared" ca="1" si="11"/>
        <v>0</v>
      </c>
      <c r="T9" s="12" t="b">
        <f t="shared" ca="1" si="12"/>
        <v>0</v>
      </c>
      <c r="U9" s="12" t="b">
        <f t="shared" ca="1" si="13"/>
        <v>0</v>
      </c>
      <c r="V9" s="12" t="b">
        <f t="shared" ca="1" si="14"/>
        <v>0</v>
      </c>
      <c r="W9" s="12" t="b">
        <f t="shared" ca="1" si="15"/>
        <v>0</v>
      </c>
      <c r="X9" s="12" t="b">
        <f t="shared" ca="1" si="16"/>
        <v>0</v>
      </c>
      <c r="Y9" s="12" t="b">
        <f t="shared" ca="1" si="17"/>
        <v>0</v>
      </c>
      <c r="Z9" s="12" t="b">
        <f t="shared" ca="1" si="18"/>
        <v>0</v>
      </c>
      <c r="AA9" s="12" t="b">
        <f t="shared" ca="1" si="19"/>
        <v>0</v>
      </c>
      <c r="AB9" s="12" t="b">
        <f t="shared" ca="1" si="20"/>
        <v>0</v>
      </c>
      <c r="AC9" s="12" t="b">
        <f t="shared" ca="1" si="21"/>
        <v>0</v>
      </c>
      <c r="AD9" s="12" t="b">
        <f t="shared" ca="1" si="22"/>
        <v>1</v>
      </c>
      <c r="AE9" s="12" t="b">
        <f t="shared" ca="1" si="23"/>
        <v>1</v>
      </c>
      <c r="AF9" s="12" t="b">
        <f t="shared" ca="1" si="24"/>
        <v>1</v>
      </c>
      <c r="AG9" s="12" t="b">
        <f t="shared" ca="1" si="25"/>
        <v>1</v>
      </c>
      <c r="AH9" s="12" t="b">
        <f t="shared" ca="1" si="26"/>
        <v>1</v>
      </c>
      <c r="AI9" s="12" t="b">
        <f t="shared" ca="1" si="27"/>
        <v>1</v>
      </c>
      <c r="AJ9" s="12" t="b">
        <f t="shared" ca="1" si="28"/>
        <v>1</v>
      </c>
      <c r="AK9" s="12" t="b">
        <f t="shared" ca="1" si="29"/>
        <v>1</v>
      </c>
      <c r="AL9" s="12" t="b">
        <f t="shared" ca="1" si="30"/>
        <v>1</v>
      </c>
      <c r="AM9" s="12" t="b">
        <f t="shared" ca="1" si="31"/>
        <v>1</v>
      </c>
      <c r="AN9" s="12" t="b">
        <f t="shared" ca="1" si="32"/>
        <v>1</v>
      </c>
      <c r="AO9" s="12" t="b">
        <f t="shared" ca="1" si="33"/>
        <v>1</v>
      </c>
      <c r="AP9" s="12" t="b">
        <f t="shared" ca="1" si="34"/>
        <v>0</v>
      </c>
      <c r="AQ9" s="12" t="b">
        <f t="shared" ca="1" si="35"/>
        <v>0</v>
      </c>
      <c r="AR9" s="12" t="b">
        <f t="shared" ca="1" si="36"/>
        <v>0</v>
      </c>
      <c r="AS9" s="12" t="b">
        <f t="shared" ca="1" si="37"/>
        <v>0</v>
      </c>
      <c r="AT9" s="12" t="b">
        <f t="shared" ca="1" si="2"/>
        <v>0</v>
      </c>
      <c r="AU9" s="12" t="b">
        <f t="shared" ca="1" si="2"/>
        <v>0</v>
      </c>
      <c r="AV9" s="12" t="b">
        <f t="shared" ca="1" si="2"/>
        <v>0</v>
      </c>
      <c r="AW9" s="12" t="b">
        <f t="shared" ca="1" si="2"/>
        <v>0</v>
      </c>
      <c r="AX9" s="12" t="b">
        <f t="shared" ca="1" si="2"/>
        <v>0</v>
      </c>
      <c r="AY9" s="12" t="b">
        <f t="shared" ca="1" si="2"/>
        <v>0</v>
      </c>
      <c r="AZ9" s="12" t="b">
        <f t="shared" ca="1" si="2"/>
        <v>0</v>
      </c>
      <c r="BA9" s="12" t="b">
        <f t="shared" ca="1" si="2"/>
        <v>0</v>
      </c>
      <c r="BB9" s="12" t="b">
        <f t="shared" ca="1" si="2"/>
        <v>0</v>
      </c>
      <c r="BC9" s="12" t="b">
        <f t="shared" ca="1" si="2"/>
        <v>0</v>
      </c>
      <c r="BD9" s="12" t="b">
        <f t="shared" ca="1" si="2"/>
        <v>0</v>
      </c>
      <c r="BE9" s="12" t="b">
        <f t="shared" ca="1" si="2"/>
        <v>0</v>
      </c>
      <c r="BF9" s="12" t="b">
        <f t="shared" ca="1" si="2"/>
        <v>0</v>
      </c>
      <c r="BG9" s="12" t="b">
        <f t="shared" ca="1" si="2"/>
        <v>0</v>
      </c>
      <c r="BH9" s="12" t="b">
        <f t="shared" si="38"/>
        <v>0</v>
      </c>
    </row>
    <row r="10" spans="2:63" x14ac:dyDescent="0.3">
      <c r="B10" s="17" t="str">
        <f>IF(Calculations!A13=0,"",Calculations!A13)</f>
        <v/>
      </c>
      <c r="C10" s="17" t="str">
        <f>Calculations!B13</f>
        <v>Act 019</v>
      </c>
      <c r="D10" s="17" t="str">
        <f>IF($C10&lt;&gt;"",INDEX(activities[[Activity]:[Owner]],MATCH('Gantt Chart'!$C10,activities[Activity],0),3),"")</f>
        <v>Joker</v>
      </c>
      <c r="E10" s="18">
        <f>Calculations!C13</f>
        <v>44532</v>
      </c>
      <c r="F10" s="18">
        <f>Calculations!D13</f>
        <v>44556</v>
      </c>
      <c r="G10">
        <f>IF($C10&lt;&gt;"",(INDEX(activities[],MATCH('Gantt Chart'!$C10,activities[Activity],0),6))*100,"")</f>
        <v>100</v>
      </c>
      <c r="H10">
        <f>IF($C10&lt;&gt;"",(INDEX(activities[],MATCH('Gantt Chart'!$C10,activities[Activity],0),6))*100,"")</f>
        <v>100</v>
      </c>
      <c r="I10" s="12" t="b">
        <f t="shared" ref="I10:BH10" ca="1" si="39">AND($E10&lt;=I7,$F10&gt;=I7)</f>
        <v>0</v>
      </c>
      <c r="J10" s="12" t="b">
        <f t="shared" ca="1" si="4"/>
        <v>0</v>
      </c>
      <c r="K10" s="12" t="b">
        <f t="shared" ca="1" si="4"/>
        <v>0</v>
      </c>
      <c r="L10" s="12" t="b">
        <f t="shared" ca="1" si="4"/>
        <v>0</v>
      </c>
      <c r="M10" s="12" t="b">
        <f t="shared" ca="1" si="5"/>
        <v>0</v>
      </c>
      <c r="N10" s="12" t="b">
        <f t="shared" ca="1" si="6"/>
        <v>0</v>
      </c>
      <c r="O10" s="12" t="b">
        <f t="shared" ca="1" si="7"/>
        <v>0</v>
      </c>
      <c r="P10" s="12" t="b">
        <f t="shared" ca="1" si="8"/>
        <v>0</v>
      </c>
      <c r="Q10" s="12" t="b">
        <f t="shared" ca="1" si="9"/>
        <v>0</v>
      </c>
      <c r="R10" s="12" t="b">
        <f t="shared" ca="1" si="10"/>
        <v>0</v>
      </c>
      <c r="S10" s="12" t="b">
        <f t="shared" ca="1" si="11"/>
        <v>0</v>
      </c>
      <c r="T10" s="12" t="b">
        <f t="shared" ca="1" si="12"/>
        <v>0</v>
      </c>
      <c r="U10" s="12" t="b">
        <f t="shared" ca="1" si="13"/>
        <v>0</v>
      </c>
      <c r="V10" s="12" t="b">
        <f t="shared" ca="1" si="14"/>
        <v>0</v>
      </c>
      <c r="W10" s="12" t="b">
        <f t="shared" ca="1" si="15"/>
        <v>0</v>
      </c>
      <c r="X10" s="12" t="b">
        <f t="shared" ca="1" si="16"/>
        <v>0</v>
      </c>
      <c r="Y10" s="12" t="b">
        <f t="shared" ca="1" si="17"/>
        <v>0</v>
      </c>
      <c r="Z10" s="12" t="b">
        <f t="shared" ca="1" si="18"/>
        <v>0</v>
      </c>
      <c r="AA10" s="12" t="b">
        <f t="shared" ca="1" si="19"/>
        <v>0</v>
      </c>
      <c r="AB10" s="12" t="b">
        <f t="shared" ca="1" si="20"/>
        <v>0</v>
      </c>
      <c r="AC10" s="12" t="b">
        <f t="shared" ca="1" si="21"/>
        <v>0</v>
      </c>
      <c r="AD10" s="12" t="b">
        <f t="shared" ca="1" si="22"/>
        <v>0</v>
      </c>
      <c r="AE10" s="12" t="b">
        <f t="shared" ca="1" si="23"/>
        <v>0</v>
      </c>
      <c r="AF10" s="12" t="b">
        <f t="shared" ca="1" si="24"/>
        <v>0</v>
      </c>
      <c r="AG10" s="12" t="b">
        <f t="shared" ca="1" si="25"/>
        <v>1</v>
      </c>
      <c r="AH10" s="12" t="b">
        <f t="shared" ca="1" si="26"/>
        <v>1</v>
      </c>
      <c r="AI10" s="12" t="b">
        <f t="shared" ca="1" si="27"/>
        <v>1</v>
      </c>
      <c r="AJ10" s="12" t="b">
        <f t="shared" ca="1" si="28"/>
        <v>1</v>
      </c>
      <c r="AK10" s="12" t="b">
        <f t="shared" ca="1" si="29"/>
        <v>1</v>
      </c>
      <c r="AL10" s="12" t="b">
        <f t="shared" ca="1" si="30"/>
        <v>1</v>
      </c>
      <c r="AM10" s="12" t="b">
        <f t="shared" ca="1" si="31"/>
        <v>1</v>
      </c>
      <c r="AN10" s="12" t="b">
        <f t="shared" ca="1" si="32"/>
        <v>1</v>
      </c>
      <c r="AO10" s="12" t="b">
        <f t="shared" ca="1" si="33"/>
        <v>1</v>
      </c>
      <c r="AP10" s="12" t="b">
        <f t="shared" ca="1" si="34"/>
        <v>1</v>
      </c>
      <c r="AQ10" s="12" t="b">
        <f t="shared" ca="1" si="35"/>
        <v>1</v>
      </c>
      <c r="AR10" s="12" t="b">
        <f t="shared" ca="1" si="36"/>
        <v>1</v>
      </c>
      <c r="AS10" s="12" t="b">
        <f t="shared" ca="1" si="37"/>
        <v>1</v>
      </c>
      <c r="AT10" s="12" t="b">
        <f t="shared" ca="1" si="2"/>
        <v>1</v>
      </c>
      <c r="AU10" s="12" t="b">
        <f t="shared" ca="1" si="2"/>
        <v>1</v>
      </c>
      <c r="AV10" s="12" t="b">
        <f t="shared" ca="1" si="2"/>
        <v>1</v>
      </c>
      <c r="AW10" s="12" t="b">
        <f t="shared" ca="1" si="2"/>
        <v>1</v>
      </c>
      <c r="AX10" s="12" t="b">
        <f t="shared" ca="1" si="2"/>
        <v>0</v>
      </c>
      <c r="AY10" s="12" t="b">
        <f t="shared" ca="1" si="2"/>
        <v>0</v>
      </c>
      <c r="AZ10" s="12" t="b">
        <f t="shared" ca="1" si="2"/>
        <v>0</v>
      </c>
      <c r="BA10" s="12" t="b">
        <f t="shared" ca="1" si="2"/>
        <v>0</v>
      </c>
      <c r="BB10" s="12" t="b">
        <f t="shared" ca="1" si="2"/>
        <v>0</v>
      </c>
      <c r="BC10" s="12" t="b">
        <f t="shared" ca="1" si="2"/>
        <v>0</v>
      </c>
      <c r="BD10" s="12" t="b">
        <f t="shared" ca="1" si="2"/>
        <v>0</v>
      </c>
      <c r="BE10" s="12" t="b">
        <f t="shared" ca="1" si="2"/>
        <v>0</v>
      </c>
      <c r="BF10" s="12" t="b">
        <f t="shared" ca="1" si="2"/>
        <v>0</v>
      </c>
      <c r="BG10" s="12" t="b">
        <f t="shared" ca="1" si="2"/>
        <v>0</v>
      </c>
      <c r="BH10" s="12" t="b">
        <f t="shared" ca="1" si="39"/>
        <v>0</v>
      </c>
    </row>
    <row r="11" spans="2:63" x14ac:dyDescent="0.3">
      <c r="B11" s="17" t="str">
        <f>IF(Calculations!A14=0,"",Calculations!A14)</f>
        <v/>
      </c>
      <c r="C11" s="17" t="str">
        <f>Calculations!B14</f>
        <v>Act 022</v>
      </c>
      <c r="D11" s="17" t="str">
        <f>IF($C11&lt;&gt;"",INDEX(activities[[Activity]:[Owner]],MATCH('Gantt Chart'!$C11,activities[Activity],0),3),"")</f>
        <v>Harley Quinn</v>
      </c>
      <c r="E11" s="18">
        <f>Calculations!C14</f>
        <v>44535</v>
      </c>
      <c r="F11" s="18">
        <f>Calculations!D14</f>
        <v>44555</v>
      </c>
      <c r="G11">
        <f>IF($C11&lt;&gt;"",(INDEX(activities[],MATCH('Gantt Chart'!$C11,activities[Activity],0),6))*100,"")</f>
        <v>44</v>
      </c>
      <c r="H11">
        <f>IF($C11&lt;&gt;"",(INDEX(activities[],MATCH('Gantt Chart'!$C11,activities[Activity],0),6))*100,"")</f>
        <v>44</v>
      </c>
      <c r="I11" s="12" t="b">
        <f t="shared" ref="I11:BH11" ca="1" si="40">AND($E11&lt;=I8,$F11&gt;=I8)</f>
        <v>0</v>
      </c>
      <c r="J11" s="12" t="b">
        <f t="shared" ca="1" si="4"/>
        <v>0</v>
      </c>
      <c r="K11" s="12" t="b">
        <f t="shared" ca="1" si="4"/>
        <v>0</v>
      </c>
      <c r="L11" s="12" t="b">
        <f t="shared" ca="1" si="4"/>
        <v>0</v>
      </c>
      <c r="M11" s="12" t="b">
        <f t="shared" ca="1" si="5"/>
        <v>0</v>
      </c>
      <c r="N11" s="12" t="b">
        <f t="shared" ca="1" si="6"/>
        <v>0</v>
      </c>
      <c r="O11" s="12" t="b">
        <f t="shared" ca="1" si="7"/>
        <v>0</v>
      </c>
      <c r="P11" s="12" t="b">
        <f t="shared" ca="1" si="8"/>
        <v>0</v>
      </c>
      <c r="Q11" s="12" t="b">
        <f t="shared" ca="1" si="9"/>
        <v>0</v>
      </c>
      <c r="R11" s="12" t="b">
        <f t="shared" ca="1" si="10"/>
        <v>0</v>
      </c>
      <c r="S11" s="12" t="b">
        <f t="shared" ca="1" si="11"/>
        <v>0</v>
      </c>
      <c r="T11" s="12" t="b">
        <f t="shared" ca="1" si="12"/>
        <v>0</v>
      </c>
      <c r="U11" s="12" t="b">
        <f t="shared" ca="1" si="13"/>
        <v>0</v>
      </c>
      <c r="V11" s="12" t="b">
        <f t="shared" ca="1" si="14"/>
        <v>0</v>
      </c>
      <c r="W11" s="12" t="b">
        <f t="shared" ca="1" si="15"/>
        <v>0</v>
      </c>
      <c r="X11" s="12" t="b">
        <f t="shared" ca="1" si="16"/>
        <v>0</v>
      </c>
      <c r="Y11" s="12" t="b">
        <f t="shared" ca="1" si="17"/>
        <v>0</v>
      </c>
      <c r="Z11" s="12" t="b">
        <f t="shared" ca="1" si="18"/>
        <v>0</v>
      </c>
      <c r="AA11" s="12" t="b">
        <f t="shared" ca="1" si="19"/>
        <v>0</v>
      </c>
      <c r="AB11" s="12" t="b">
        <f t="shared" ca="1" si="20"/>
        <v>0</v>
      </c>
      <c r="AC11" s="12" t="b">
        <f t="shared" ca="1" si="21"/>
        <v>0</v>
      </c>
      <c r="AD11" s="12" t="b">
        <f t="shared" ca="1" si="22"/>
        <v>0</v>
      </c>
      <c r="AE11" s="12" t="b">
        <f t="shared" ca="1" si="23"/>
        <v>0</v>
      </c>
      <c r="AF11" s="12" t="b">
        <f t="shared" ca="1" si="24"/>
        <v>0</v>
      </c>
      <c r="AG11" s="12" t="b">
        <f t="shared" ca="1" si="25"/>
        <v>0</v>
      </c>
      <c r="AH11" s="12" t="b">
        <f t="shared" ca="1" si="26"/>
        <v>0</v>
      </c>
      <c r="AI11" s="12" t="b">
        <f t="shared" ca="1" si="27"/>
        <v>1</v>
      </c>
      <c r="AJ11" s="12" t="b">
        <f t="shared" ca="1" si="28"/>
        <v>1</v>
      </c>
      <c r="AK11" s="12" t="b">
        <f t="shared" ca="1" si="29"/>
        <v>1</v>
      </c>
      <c r="AL11" s="12" t="b">
        <f t="shared" ca="1" si="30"/>
        <v>1</v>
      </c>
      <c r="AM11" s="12" t="b">
        <f t="shared" ca="1" si="31"/>
        <v>1</v>
      </c>
      <c r="AN11" s="12" t="b">
        <f t="shared" ca="1" si="32"/>
        <v>1</v>
      </c>
      <c r="AO11" s="12" t="b">
        <f t="shared" ca="1" si="33"/>
        <v>1</v>
      </c>
      <c r="AP11" s="12" t="b">
        <f t="shared" ca="1" si="34"/>
        <v>1</v>
      </c>
      <c r="AQ11" s="12" t="b">
        <f t="shared" ca="1" si="35"/>
        <v>1</v>
      </c>
      <c r="AR11" s="12" t="b">
        <f t="shared" ca="1" si="36"/>
        <v>1</v>
      </c>
      <c r="AS11" s="12" t="b">
        <f t="shared" ca="1" si="37"/>
        <v>1</v>
      </c>
      <c r="AT11" s="12" t="b">
        <f t="shared" ca="1" si="2"/>
        <v>1</v>
      </c>
      <c r="AU11" s="12" t="b">
        <f t="shared" ca="1" si="2"/>
        <v>1</v>
      </c>
      <c r="AV11" s="12" t="b">
        <f t="shared" ca="1" si="2"/>
        <v>1</v>
      </c>
      <c r="AW11" s="12" t="b">
        <f t="shared" ca="1" si="2"/>
        <v>1</v>
      </c>
      <c r="AX11" s="12" t="b">
        <f t="shared" ca="1" si="2"/>
        <v>0</v>
      </c>
      <c r="AY11" s="12" t="b">
        <f t="shared" ca="1" si="2"/>
        <v>0</v>
      </c>
      <c r="AZ11" s="12" t="b">
        <f t="shared" ca="1" si="2"/>
        <v>0</v>
      </c>
      <c r="BA11" s="12" t="b">
        <f t="shared" ca="1" si="2"/>
        <v>0</v>
      </c>
      <c r="BB11" s="12" t="b">
        <f t="shared" ca="1" si="2"/>
        <v>0</v>
      </c>
      <c r="BC11" s="12" t="b">
        <f t="shared" ca="1" si="2"/>
        <v>0</v>
      </c>
      <c r="BD11" s="12" t="b">
        <f t="shared" ca="1" si="2"/>
        <v>0</v>
      </c>
      <c r="BE11" s="12" t="b">
        <f t="shared" ca="1" si="2"/>
        <v>0</v>
      </c>
      <c r="BF11" s="12" t="b">
        <f t="shared" ca="1" si="2"/>
        <v>0</v>
      </c>
      <c r="BG11" s="12" t="b">
        <f t="shared" ca="1" si="2"/>
        <v>0</v>
      </c>
      <c r="BH11" s="12" t="b">
        <f t="shared" ca="1" si="40"/>
        <v>0</v>
      </c>
    </row>
    <row r="12" spans="2:63" x14ac:dyDescent="0.3">
      <c r="B12" s="17" t="str">
        <f>IF(Calculations!A15=0,"",Calculations!A15)</f>
        <v/>
      </c>
      <c r="C12" s="17" t="str">
        <f>Calculations!B15</f>
        <v>Act 025</v>
      </c>
      <c r="D12" s="17" t="str">
        <f>IF($C12&lt;&gt;"",INDEX(activities[[Activity]:[Owner]],MATCH('Gantt Chart'!$C12,activities[Activity],0),3),"")</f>
        <v>James Gordon</v>
      </c>
      <c r="E12" s="18">
        <f>Calculations!C15</f>
        <v>44538</v>
      </c>
      <c r="F12" s="18">
        <f>Calculations!D15</f>
        <v>44553</v>
      </c>
      <c r="G12">
        <f>IF($C12&lt;&gt;"",(INDEX(activities[],MATCH('Gantt Chart'!$C12,activities[Activity],0),6))*100,"")</f>
        <v>100</v>
      </c>
      <c r="H12">
        <f>IF($C12&lt;&gt;"",(INDEX(activities[],MATCH('Gantt Chart'!$C12,activities[Activity],0),6))*100,"")</f>
        <v>100</v>
      </c>
      <c r="I12" s="12" t="b">
        <f t="shared" ref="I12:BH12" si="41">AND($E12&lt;=I9,$F12&gt;=I9)</f>
        <v>0</v>
      </c>
      <c r="J12" s="12" t="b">
        <f t="shared" ca="1" si="4"/>
        <v>0</v>
      </c>
      <c r="K12" s="12" t="b">
        <f t="shared" ca="1" si="4"/>
        <v>0</v>
      </c>
      <c r="L12" s="12" t="b">
        <f t="shared" ca="1" si="4"/>
        <v>0</v>
      </c>
      <c r="M12" s="12" t="b">
        <f t="shared" ca="1" si="5"/>
        <v>0</v>
      </c>
      <c r="N12" s="12" t="b">
        <f t="shared" ca="1" si="6"/>
        <v>0</v>
      </c>
      <c r="O12" s="12" t="b">
        <f t="shared" ca="1" si="7"/>
        <v>0</v>
      </c>
      <c r="P12" s="12" t="b">
        <f t="shared" ca="1" si="8"/>
        <v>0</v>
      </c>
      <c r="Q12" s="12" t="b">
        <f t="shared" ca="1" si="9"/>
        <v>0</v>
      </c>
      <c r="R12" s="12" t="b">
        <f t="shared" ca="1" si="10"/>
        <v>0</v>
      </c>
      <c r="S12" s="12" t="b">
        <f t="shared" ca="1" si="11"/>
        <v>0</v>
      </c>
      <c r="T12" s="12" t="b">
        <f t="shared" ca="1" si="12"/>
        <v>0</v>
      </c>
      <c r="U12" s="12" t="b">
        <f t="shared" ca="1" si="13"/>
        <v>0</v>
      </c>
      <c r="V12" s="12" t="b">
        <f t="shared" ca="1" si="14"/>
        <v>0</v>
      </c>
      <c r="W12" s="12" t="b">
        <f t="shared" ca="1" si="15"/>
        <v>0</v>
      </c>
      <c r="X12" s="12" t="b">
        <f t="shared" ca="1" si="16"/>
        <v>0</v>
      </c>
      <c r="Y12" s="12" t="b">
        <f t="shared" ca="1" si="17"/>
        <v>0</v>
      </c>
      <c r="Z12" s="12" t="b">
        <f t="shared" ca="1" si="18"/>
        <v>0</v>
      </c>
      <c r="AA12" s="12" t="b">
        <f t="shared" ca="1" si="19"/>
        <v>0</v>
      </c>
      <c r="AB12" s="12" t="b">
        <f t="shared" ca="1" si="20"/>
        <v>0</v>
      </c>
      <c r="AC12" s="12" t="b">
        <f t="shared" ca="1" si="21"/>
        <v>0</v>
      </c>
      <c r="AD12" s="12" t="b">
        <f t="shared" ca="1" si="22"/>
        <v>0</v>
      </c>
      <c r="AE12" s="12" t="b">
        <f t="shared" ca="1" si="23"/>
        <v>0</v>
      </c>
      <c r="AF12" s="12" t="b">
        <f t="shared" ca="1" si="24"/>
        <v>0</v>
      </c>
      <c r="AG12" s="12" t="b">
        <f t="shared" ca="1" si="25"/>
        <v>0</v>
      </c>
      <c r="AH12" s="12" t="b">
        <f t="shared" ca="1" si="26"/>
        <v>0</v>
      </c>
      <c r="AI12" s="12" t="b">
        <f t="shared" ca="1" si="27"/>
        <v>0</v>
      </c>
      <c r="AJ12" s="12" t="b">
        <f t="shared" ca="1" si="28"/>
        <v>0</v>
      </c>
      <c r="AK12" s="12" t="b">
        <f t="shared" ca="1" si="29"/>
        <v>1</v>
      </c>
      <c r="AL12" s="12" t="b">
        <f t="shared" ca="1" si="30"/>
        <v>1</v>
      </c>
      <c r="AM12" s="12" t="b">
        <f t="shared" ca="1" si="31"/>
        <v>1</v>
      </c>
      <c r="AN12" s="12" t="b">
        <f t="shared" ca="1" si="32"/>
        <v>1</v>
      </c>
      <c r="AO12" s="12" t="b">
        <f t="shared" ca="1" si="33"/>
        <v>1</v>
      </c>
      <c r="AP12" s="12" t="b">
        <f t="shared" ca="1" si="34"/>
        <v>1</v>
      </c>
      <c r="AQ12" s="12" t="b">
        <f t="shared" ca="1" si="35"/>
        <v>1</v>
      </c>
      <c r="AR12" s="12" t="b">
        <f t="shared" ca="1" si="36"/>
        <v>1</v>
      </c>
      <c r="AS12" s="12" t="b">
        <f t="shared" ca="1" si="37"/>
        <v>1</v>
      </c>
      <c r="AT12" s="12" t="b">
        <f t="shared" ca="1" si="2"/>
        <v>1</v>
      </c>
      <c r="AU12" s="12" t="b">
        <f t="shared" ca="1" si="2"/>
        <v>1</v>
      </c>
      <c r="AV12" s="12" t="b">
        <f t="shared" ca="1" si="2"/>
        <v>1</v>
      </c>
      <c r="AW12" s="12" t="b">
        <f t="shared" ca="1" si="2"/>
        <v>0</v>
      </c>
      <c r="AX12" s="12" t="b">
        <f t="shared" ca="1" si="2"/>
        <v>0</v>
      </c>
      <c r="AY12" s="12" t="b">
        <f t="shared" ca="1" si="2"/>
        <v>0</v>
      </c>
      <c r="AZ12" s="12" t="b">
        <f t="shared" ca="1" si="2"/>
        <v>0</v>
      </c>
      <c r="BA12" s="12" t="b">
        <f t="shared" ca="1" si="2"/>
        <v>0</v>
      </c>
      <c r="BB12" s="12" t="b">
        <f t="shared" ca="1" si="2"/>
        <v>0</v>
      </c>
      <c r="BC12" s="12" t="b">
        <f t="shared" ca="1" si="2"/>
        <v>0</v>
      </c>
      <c r="BD12" s="12" t="b">
        <f t="shared" ca="1" si="2"/>
        <v>0</v>
      </c>
      <c r="BE12" s="12" t="b">
        <f t="shared" ca="1" si="2"/>
        <v>0</v>
      </c>
      <c r="BF12" s="12" t="b">
        <f t="shared" ca="1" si="2"/>
        <v>0</v>
      </c>
      <c r="BG12" s="12" t="b">
        <f t="shared" ca="1" si="2"/>
        <v>0</v>
      </c>
      <c r="BH12" s="12" t="b">
        <f t="shared" si="41"/>
        <v>0</v>
      </c>
    </row>
    <row r="13" spans="2:63" x14ac:dyDescent="0.3">
      <c r="B13" s="17" t="str">
        <f>IF(Calculations!A16=0,"",Calculations!A16)</f>
        <v/>
      </c>
      <c r="C13" s="17" t="str">
        <f>Calculations!B16</f>
        <v>Act 027</v>
      </c>
      <c r="D13" s="17" t="str">
        <f>IF($C13&lt;&gt;"",INDEX(activities[[Activity]:[Owner]],MATCH('Gantt Chart'!$C13,activities[Activity],0),3),"")</f>
        <v>James Gordon</v>
      </c>
      <c r="E13" s="18">
        <f>Calculations!C16</f>
        <v>44540</v>
      </c>
      <c r="F13" s="18">
        <f>Calculations!D16</f>
        <v>44554</v>
      </c>
      <c r="G13">
        <f>IF($C13&lt;&gt;"",(INDEX(activities[],MATCH('Gantt Chart'!$C13,activities[Activity],0),6))*100,"")</f>
        <v>100</v>
      </c>
      <c r="H13">
        <f>IF($C13&lt;&gt;"",(INDEX(activities[],MATCH('Gantt Chart'!$C13,activities[Activity],0),6))*100,"")</f>
        <v>100</v>
      </c>
      <c r="I13" s="12" t="b">
        <f t="shared" ref="I13:BH13" ca="1" si="42">AND($E13&lt;=I10,$F13&gt;=I10)</f>
        <v>0</v>
      </c>
      <c r="J13" s="12" t="b">
        <f t="shared" ca="1" si="4"/>
        <v>0</v>
      </c>
      <c r="K13" s="12" t="b">
        <f t="shared" ca="1" si="4"/>
        <v>0</v>
      </c>
      <c r="L13" s="12" t="b">
        <f t="shared" ca="1" si="4"/>
        <v>0</v>
      </c>
      <c r="M13" s="12" t="b">
        <f t="shared" ca="1" si="5"/>
        <v>0</v>
      </c>
      <c r="N13" s="12" t="b">
        <f t="shared" ca="1" si="6"/>
        <v>0</v>
      </c>
      <c r="O13" s="12" t="b">
        <f t="shared" ca="1" si="7"/>
        <v>0</v>
      </c>
      <c r="P13" s="12" t="b">
        <f t="shared" ca="1" si="8"/>
        <v>0</v>
      </c>
      <c r="Q13" s="12" t="b">
        <f t="shared" ca="1" si="9"/>
        <v>0</v>
      </c>
      <c r="R13" s="12" t="b">
        <f t="shared" ca="1" si="10"/>
        <v>0</v>
      </c>
      <c r="S13" s="12" t="b">
        <f t="shared" ca="1" si="11"/>
        <v>0</v>
      </c>
      <c r="T13" s="12" t="b">
        <f t="shared" ca="1" si="12"/>
        <v>0</v>
      </c>
      <c r="U13" s="12" t="b">
        <f t="shared" ca="1" si="13"/>
        <v>0</v>
      </c>
      <c r="V13" s="12" t="b">
        <f t="shared" ca="1" si="14"/>
        <v>0</v>
      </c>
      <c r="W13" s="12" t="b">
        <f t="shared" ca="1" si="15"/>
        <v>0</v>
      </c>
      <c r="X13" s="12" t="b">
        <f t="shared" ca="1" si="16"/>
        <v>0</v>
      </c>
      <c r="Y13" s="12" t="b">
        <f t="shared" ca="1" si="17"/>
        <v>0</v>
      </c>
      <c r="Z13" s="12" t="b">
        <f t="shared" ca="1" si="18"/>
        <v>0</v>
      </c>
      <c r="AA13" s="12" t="b">
        <f t="shared" ca="1" si="19"/>
        <v>0</v>
      </c>
      <c r="AB13" s="12" t="b">
        <f t="shared" ca="1" si="20"/>
        <v>0</v>
      </c>
      <c r="AC13" s="12" t="b">
        <f t="shared" ca="1" si="21"/>
        <v>0</v>
      </c>
      <c r="AD13" s="12" t="b">
        <f t="shared" ca="1" si="22"/>
        <v>0</v>
      </c>
      <c r="AE13" s="12" t="b">
        <f t="shared" ca="1" si="23"/>
        <v>0</v>
      </c>
      <c r="AF13" s="12" t="b">
        <f t="shared" ca="1" si="24"/>
        <v>0</v>
      </c>
      <c r="AG13" s="12" t="b">
        <f t="shared" ca="1" si="25"/>
        <v>0</v>
      </c>
      <c r="AH13" s="12" t="b">
        <f t="shared" ca="1" si="26"/>
        <v>0</v>
      </c>
      <c r="AI13" s="12" t="b">
        <f t="shared" ca="1" si="27"/>
        <v>0</v>
      </c>
      <c r="AJ13" s="12" t="b">
        <f t="shared" ca="1" si="28"/>
        <v>0</v>
      </c>
      <c r="AK13" s="12" t="b">
        <f t="shared" ca="1" si="29"/>
        <v>0</v>
      </c>
      <c r="AL13" s="12" t="b">
        <f t="shared" ca="1" si="30"/>
        <v>0</v>
      </c>
      <c r="AM13" s="12" t="b">
        <f t="shared" ca="1" si="31"/>
        <v>1</v>
      </c>
      <c r="AN13" s="12" t="b">
        <f t="shared" ca="1" si="32"/>
        <v>1</v>
      </c>
      <c r="AO13" s="12" t="b">
        <f t="shared" ca="1" si="33"/>
        <v>1</v>
      </c>
      <c r="AP13" s="12" t="b">
        <f t="shared" ca="1" si="34"/>
        <v>1</v>
      </c>
      <c r="AQ13" s="12" t="b">
        <f t="shared" ca="1" si="35"/>
        <v>1</v>
      </c>
      <c r="AR13" s="12" t="b">
        <f t="shared" ca="1" si="36"/>
        <v>1</v>
      </c>
      <c r="AS13" s="12" t="b">
        <f t="shared" ca="1" si="37"/>
        <v>1</v>
      </c>
      <c r="AT13" s="12" t="b">
        <f t="shared" ca="1" si="2"/>
        <v>1</v>
      </c>
      <c r="AU13" s="12" t="b">
        <f t="shared" ca="1" si="2"/>
        <v>1</v>
      </c>
      <c r="AV13" s="12" t="b">
        <f t="shared" ca="1" si="2"/>
        <v>1</v>
      </c>
      <c r="AW13" s="12" t="b">
        <f t="shared" ca="1" si="2"/>
        <v>1</v>
      </c>
      <c r="AX13" s="12" t="b">
        <f t="shared" ca="1" si="2"/>
        <v>0</v>
      </c>
      <c r="AY13" s="12" t="b">
        <f t="shared" ca="1" si="2"/>
        <v>0</v>
      </c>
      <c r="AZ13" s="12" t="b">
        <f t="shared" ca="1" si="2"/>
        <v>0</v>
      </c>
      <c r="BA13" s="12" t="b">
        <f t="shared" ca="1" si="2"/>
        <v>0</v>
      </c>
      <c r="BB13" s="12" t="b">
        <f t="shared" ca="1" si="2"/>
        <v>0</v>
      </c>
      <c r="BC13" s="12" t="b">
        <f t="shared" ca="1" si="2"/>
        <v>0</v>
      </c>
      <c r="BD13" s="12" t="b">
        <f t="shared" ca="1" si="2"/>
        <v>0</v>
      </c>
      <c r="BE13" s="12" t="b">
        <f t="shared" ca="1" si="2"/>
        <v>0</v>
      </c>
      <c r="BF13" s="12" t="b">
        <f t="shared" ca="1" si="2"/>
        <v>0</v>
      </c>
      <c r="BG13" s="12" t="b">
        <f t="shared" ca="1" si="2"/>
        <v>0</v>
      </c>
      <c r="BH13" s="12" t="b">
        <f t="shared" ca="1" si="42"/>
        <v>0</v>
      </c>
    </row>
    <row r="14" spans="2:63" x14ac:dyDescent="0.3">
      <c r="B14" s="17" t="str">
        <f>IF(Calculations!A17=0,"",Calculations!A17)</f>
        <v/>
      </c>
      <c r="C14" s="17" t="str">
        <f>IF(Calculations!B17=0,"",Calculations!B17)</f>
        <v>Act 028</v>
      </c>
      <c r="D14" s="17" t="str">
        <f>IF($C14&lt;&gt;"",INDEX(activities[[Activity]:[Owner]],MATCH('Gantt Chart'!$C14,activities[Activity],0),3),"")</f>
        <v>Bane</v>
      </c>
      <c r="E14" s="18">
        <f>IF(Calculations!C17="","",Calculations!C17)</f>
        <v>44541</v>
      </c>
      <c r="F14" s="18">
        <f>IF(Calculations!D17="","",Calculations!D17)</f>
        <v>44565</v>
      </c>
      <c r="G14">
        <f>IF($C14&lt;&gt;"",(INDEX(activities[],MATCH('Gantt Chart'!$C14,activities[Activity],0),6))*100,"")</f>
        <v>79</v>
      </c>
      <c r="H14">
        <f>IF($C14&lt;&gt;"",(INDEX(activities[],MATCH('Gantt Chart'!$C14,activities[Activity],0),6))*100,"")</f>
        <v>79</v>
      </c>
      <c r="I14" s="12" t="b">
        <f t="shared" ref="I14:BH14" ca="1" si="43">AND($E14&lt;=I11,$F14&gt;=I11)</f>
        <v>0</v>
      </c>
      <c r="J14" s="12" t="b">
        <f t="shared" ca="1" si="4"/>
        <v>0</v>
      </c>
      <c r="K14" s="12" t="b">
        <f t="shared" ca="1" si="4"/>
        <v>0</v>
      </c>
      <c r="L14" s="12" t="b">
        <f t="shared" ca="1" si="4"/>
        <v>0</v>
      </c>
      <c r="M14" s="12" t="b">
        <f t="shared" ca="1" si="5"/>
        <v>0</v>
      </c>
      <c r="N14" s="12" t="b">
        <f t="shared" ca="1" si="6"/>
        <v>0</v>
      </c>
      <c r="O14" s="12" t="b">
        <f t="shared" ca="1" si="7"/>
        <v>0</v>
      </c>
      <c r="P14" s="12" t="b">
        <f t="shared" ca="1" si="8"/>
        <v>0</v>
      </c>
      <c r="Q14" s="12" t="b">
        <f t="shared" ca="1" si="9"/>
        <v>0</v>
      </c>
      <c r="R14" s="12" t="b">
        <f t="shared" ca="1" si="10"/>
        <v>0</v>
      </c>
      <c r="S14" s="12" t="b">
        <f t="shared" ca="1" si="11"/>
        <v>0</v>
      </c>
      <c r="T14" s="12" t="b">
        <f t="shared" ca="1" si="12"/>
        <v>0</v>
      </c>
      <c r="U14" s="12" t="b">
        <f t="shared" ca="1" si="13"/>
        <v>0</v>
      </c>
      <c r="V14" s="12" t="b">
        <f t="shared" ca="1" si="14"/>
        <v>0</v>
      </c>
      <c r="W14" s="12" t="b">
        <f t="shared" ca="1" si="15"/>
        <v>0</v>
      </c>
      <c r="X14" s="12" t="b">
        <f t="shared" ca="1" si="16"/>
        <v>0</v>
      </c>
      <c r="Y14" s="12" t="b">
        <f t="shared" ca="1" si="17"/>
        <v>0</v>
      </c>
      <c r="Z14" s="12" t="b">
        <f t="shared" ca="1" si="18"/>
        <v>0</v>
      </c>
      <c r="AA14" s="12" t="b">
        <f t="shared" ca="1" si="19"/>
        <v>0</v>
      </c>
      <c r="AB14" s="12" t="b">
        <f t="shared" ca="1" si="20"/>
        <v>0</v>
      </c>
      <c r="AC14" s="12" t="b">
        <f t="shared" ca="1" si="21"/>
        <v>0</v>
      </c>
      <c r="AD14" s="12" t="b">
        <f t="shared" ca="1" si="22"/>
        <v>0</v>
      </c>
      <c r="AE14" s="12" t="b">
        <f t="shared" ca="1" si="23"/>
        <v>0</v>
      </c>
      <c r="AF14" s="12" t="b">
        <f t="shared" ca="1" si="24"/>
        <v>0</v>
      </c>
      <c r="AG14" s="12" t="b">
        <f t="shared" ca="1" si="25"/>
        <v>0</v>
      </c>
      <c r="AH14" s="12" t="b">
        <f t="shared" ca="1" si="26"/>
        <v>0</v>
      </c>
      <c r="AI14" s="12" t="b">
        <f t="shared" ca="1" si="27"/>
        <v>0</v>
      </c>
      <c r="AJ14" s="12" t="b">
        <f t="shared" ca="1" si="28"/>
        <v>0</v>
      </c>
      <c r="AK14" s="12" t="b">
        <f t="shared" ca="1" si="29"/>
        <v>0</v>
      </c>
      <c r="AL14" s="12" t="b">
        <f t="shared" ca="1" si="30"/>
        <v>0</v>
      </c>
      <c r="AM14" s="12" t="b">
        <f t="shared" ca="1" si="31"/>
        <v>0</v>
      </c>
      <c r="AN14" s="12" t="b">
        <f t="shared" ca="1" si="32"/>
        <v>1</v>
      </c>
      <c r="AO14" s="12" t="b">
        <f t="shared" ca="1" si="33"/>
        <v>1</v>
      </c>
      <c r="AP14" s="12" t="b">
        <f t="shared" ca="1" si="34"/>
        <v>1</v>
      </c>
      <c r="AQ14" s="12" t="b">
        <f t="shared" ca="1" si="35"/>
        <v>1</v>
      </c>
      <c r="AR14" s="12" t="b">
        <f t="shared" ca="1" si="36"/>
        <v>1</v>
      </c>
      <c r="AS14" s="12" t="b">
        <f t="shared" ca="1" si="37"/>
        <v>1</v>
      </c>
      <c r="AT14" s="12" t="b">
        <f t="shared" ca="1" si="2"/>
        <v>1</v>
      </c>
      <c r="AU14" s="12" t="b">
        <f t="shared" ca="1" si="2"/>
        <v>1</v>
      </c>
      <c r="AV14" s="12" t="b">
        <f t="shared" ca="1" si="2"/>
        <v>1</v>
      </c>
      <c r="AW14" s="12" t="b">
        <f t="shared" ca="1" si="2"/>
        <v>1</v>
      </c>
      <c r="AX14" s="12" t="b">
        <f t="shared" ca="1" si="2"/>
        <v>1</v>
      </c>
      <c r="AY14" s="12" t="b">
        <f t="shared" ca="1" si="2"/>
        <v>1</v>
      </c>
      <c r="AZ14" s="12" t="b">
        <f t="shared" ca="1" si="2"/>
        <v>1</v>
      </c>
      <c r="BA14" s="12" t="b">
        <f t="shared" ca="1" si="2"/>
        <v>1</v>
      </c>
      <c r="BB14" s="12" t="b">
        <f t="shared" ca="1" si="2"/>
        <v>1</v>
      </c>
      <c r="BC14" s="12" t="b">
        <f t="shared" ca="1" si="2"/>
        <v>1</v>
      </c>
      <c r="BD14" s="12" t="b">
        <f t="shared" ca="1" si="2"/>
        <v>1</v>
      </c>
      <c r="BE14" s="12" t="b">
        <f t="shared" ca="1" si="2"/>
        <v>0</v>
      </c>
      <c r="BF14" s="12" t="b">
        <f t="shared" ca="1" si="2"/>
        <v>0</v>
      </c>
      <c r="BG14" s="12" t="b">
        <f t="shared" ca="1" si="2"/>
        <v>0</v>
      </c>
      <c r="BH14" s="12" t="b">
        <f t="shared" ca="1" si="43"/>
        <v>0</v>
      </c>
    </row>
    <row r="15" spans="2:63" x14ac:dyDescent="0.3">
      <c r="B15" s="17" t="str">
        <f>IF(Calculations!A18=0,"",Calculations!A18)</f>
        <v/>
      </c>
      <c r="C15" s="17" t="str">
        <f>IF(Calculations!B18=0,"",Calculations!B18)</f>
        <v>Act 032</v>
      </c>
      <c r="D15" s="17" t="str">
        <f>IF($C15&lt;&gt;"",INDEX(activities[[Activity]:[Owner]],MATCH('Gantt Chart'!$C15,activities[Activity],0),3),"")</f>
        <v>Joker</v>
      </c>
      <c r="E15" s="18">
        <f>IF(Calculations!C18="","",Calculations!C18)</f>
        <v>44545</v>
      </c>
      <c r="F15" s="18">
        <f>IF(Calculations!D18="","",Calculations!D18)</f>
        <v>44570</v>
      </c>
      <c r="G15">
        <f>IF($C15&lt;&gt;"",(INDEX(activities[],MATCH('Gantt Chart'!$C15,activities[Activity],0),6))*100,"")</f>
        <v>22</v>
      </c>
      <c r="H15">
        <f>IF($C15&lt;&gt;"",(INDEX(activities[],MATCH('Gantt Chart'!$C15,activities[Activity],0),6))*100,"")</f>
        <v>22</v>
      </c>
      <c r="I15" s="12" t="b">
        <f t="shared" ref="I15:BH15" si="44">AND($E15&lt;=I12,$F15&gt;=I12)</f>
        <v>0</v>
      </c>
      <c r="J15" s="12" t="b">
        <f t="shared" ca="1" si="4"/>
        <v>0</v>
      </c>
      <c r="K15" s="12" t="b">
        <f t="shared" ca="1" si="4"/>
        <v>0</v>
      </c>
      <c r="L15" s="12" t="b">
        <f t="shared" ca="1" si="4"/>
        <v>0</v>
      </c>
      <c r="M15" s="12" t="b">
        <f t="shared" ca="1" si="5"/>
        <v>0</v>
      </c>
      <c r="N15" s="12" t="b">
        <f t="shared" ca="1" si="6"/>
        <v>0</v>
      </c>
      <c r="O15" s="12" t="b">
        <f t="shared" ca="1" si="7"/>
        <v>0</v>
      </c>
      <c r="P15" s="12" t="b">
        <f t="shared" ca="1" si="8"/>
        <v>0</v>
      </c>
      <c r="Q15" s="12" t="b">
        <f t="shared" ca="1" si="9"/>
        <v>0</v>
      </c>
      <c r="R15" s="12" t="b">
        <f t="shared" ca="1" si="10"/>
        <v>0</v>
      </c>
      <c r="S15" s="12" t="b">
        <f t="shared" ca="1" si="11"/>
        <v>0</v>
      </c>
      <c r="T15" s="12" t="b">
        <f t="shared" ca="1" si="12"/>
        <v>0</v>
      </c>
      <c r="U15" s="12" t="b">
        <f t="shared" ca="1" si="13"/>
        <v>0</v>
      </c>
      <c r="V15" s="12" t="b">
        <f t="shared" ca="1" si="14"/>
        <v>0</v>
      </c>
      <c r="W15" s="12" t="b">
        <f t="shared" ca="1" si="15"/>
        <v>0</v>
      </c>
      <c r="X15" s="12" t="b">
        <f t="shared" ca="1" si="16"/>
        <v>0</v>
      </c>
      <c r="Y15" s="12" t="b">
        <f t="shared" ca="1" si="17"/>
        <v>0</v>
      </c>
      <c r="Z15" s="12" t="b">
        <f t="shared" ca="1" si="18"/>
        <v>0</v>
      </c>
      <c r="AA15" s="12" t="b">
        <f t="shared" ca="1" si="19"/>
        <v>0</v>
      </c>
      <c r="AB15" s="12" t="b">
        <f t="shared" ca="1" si="20"/>
        <v>0</v>
      </c>
      <c r="AC15" s="12" t="b">
        <f t="shared" ca="1" si="21"/>
        <v>0</v>
      </c>
      <c r="AD15" s="12" t="b">
        <f t="shared" ca="1" si="22"/>
        <v>0</v>
      </c>
      <c r="AE15" s="12" t="b">
        <f t="shared" ca="1" si="23"/>
        <v>0</v>
      </c>
      <c r="AF15" s="12" t="b">
        <f t="shared" ca="1" si="24"/>
        <v>0</v>
      </c>
      <c r="AG15" s="12" t="b">
        <f t="shared" ca="1" si="25"/>
        <v>0</v>
      </c>
      <c r="AH15" s="12" t="b">
        <f t="shared" ca="1" si="26"/>
        <v>0</v>
      </c>
      <c r="AI15" s="12" t="b">
        <f t="shared" ca="1" si="27"/>
        <v>0</v>
      </c>
      <c r="AJ15" s="12" t="b">
        <f t="shared" ca="1" si="28"/>
        <v>0</v>
      </c>
      <c r="AK15" s="12" t="b">
        <f t="shared" ca="1" si="29"/>
        <v>0</v>
      </c>
      <c r="AL15" s="12" t="b">
        <f t="shared" ca="1" si="30"/>
        <v>0</v>
      </c>
      <c r="AM15" s="12" t="b">
        <f t="shared" ca="1" si="31"/>
        <v>0</v>
      </c>
      <c r="AN15" s="12" t="b">
        <f t="shared" ca="1" si="32"/>
        <v>0</v>
      </c>
      <c r="AO15" s="12" t="b">
        <f t="shared" ca="1" si="33"/>
        <v>0</v>
      </c>
      <c r="AP15" s="12" t="b">
        <f t="shared" ca="1" si="34"/>
        <v>1</v>
      </c>
      <c r="AQ15" s="12" t="b">
        <f t="shared" ca="1" si="35"/>
        <v>1</v>
      </c>
      <c r="AR15" s="12" t="b">
        <f t="shared" ca="1" si="36"/>
        <v>1</v>
      </c>
      <c r="AS15" s="12" t="b">
        <f t="shared" ca="1" si="37"/>
        <v>1</v>
      </c>
      <c r="AT15" s="12" t="b">
        <f t="shared" ca="1" si="2"/>
        <v>1</v>
      </c>
      <c r="AU15" s="12" t="b">
        <f t="shared" ca="1" si="2"/>
        <v>1</v>
      </c>
      <c r="AV15" s="12" t="b">
        <f t="shared" ca="1" si="2"/>
        <v>1</v>
      </c>
      <c r="AW15" s="12" t="b">
        <f t="shared" ca="1" si="2"/>
        <v>1</v>
      </c>
      <c r="AX15" s="12" t="b">
        <f t="shared" ca="1" si="2"/>
        <v>1</v>
      </c>
      <c r="AY15" s="12" t="b">
        <f t="shared" ca="1" si="2"/>
        <v>1</v>
      </c>
      <c r="AZ15" s="12" t="b">
        <f t="shared" ca="1" si="2"/>
        <v>1</v>
      </c>
      <c r="BA15" s="12" t="b">
        <f t="shared" ca="1" si="2"/>
        <v>1</v>
      </c>
      <c r="BB15" s="12" t="b">
        <f t="shared" ca="1" si="2"/>
        <v>1</v>
      </c>
      <c r="BC15" s="12" t="b">
        <f t="shared" ca="1" si="2"/>
        <v>1</v>
      </c>
      <c r="BD15" s="12" t="b">
        <f t="shared" ca="1" si="2"/>
        <v>1</v>
      </c>
      <c r="BE15" s="12" t="b">
        <f t="shared" ca="1" si="2"/>
        <v>1</v>
      </c>
      <c r="BF15" s="12" t="b">
        <f t="shared" ca="1" si="2"/>
        <v>1</v>
      </c>
      <c r="BG15" s="12" t="b">
        <f t="shared" ca="1" si="2"/>
        <v>1</v>
      </c>
      <c r="BH15" s="12" t="b">
        <f t="shared" si="44"/>
        <v>0</v>
      </c>
    </row>
    <row r="16" spans="2:63" x14ac:dyDescent="0.3">
      <c r="B16" s="17" t="str">
        <f>IF(Calculations!A19=0,"",Calculations!A19)</f>
        <v/>
      </c>
      <c r="C16" s="17" t="str">
        <f>IF(Calculations!B19=0,"",Calculations!B19)</f>
        <v>Act 038</v>
      </c>
      <c r="D16" s="17" t="str">
        <f>IF($C16&lt;&gt;"",INDEX(activities[[Activity]:[Owner]],MATCH('Gantt Chart'!$C16,activities[Activity],0),3),"")</f>
        <v>Bane</v>
      </c>
      <c r="E16" s="18">
        <f>IF(Calculations!C19="","",Calculations!C19)</f>
        <v>44551</v>
      </c>
      <c r="F16" s="18">
        <f>IF(Calculations!D19="","",Calculations!D19)</f>
        <v>44581</v>
      </c>
      <c r="G16">
        <f>IF($C16&lt;&gt;"",(INDEX(activities[],MATCH('Gantt Chart'!$C16,activities[Activity],0),6))*100,"")</f>
        <v>100</v>
      </c>
      <c r="H16">
        <f>IF($C16&lt;&gt;"",(INDEX(activities[],MATCH('Gantt Chart'!$C16,activities[Activity],0),6))*100,"")</f>
        <v>100</v>
      </c>
      <c r="I16" s="12" t="b">
        <f t="shared" ref="I16:BH16" ca="1" si="45">AND($E16&lt;=I13,$F16&gt;=I13)</f>
        <v>0</v>
      </c>
      <c r="J16" s="12" t="b">
        <f t="shared" ca="1" si="4"/>
        <v>0</v>
      </c>
      <c r="K16" s="12" t="b">
        <f t="shared" ca="1" si="4"/>
        <v>0</v>
      </c>
      <c r="L16" s="12" t="b">
        <f t="shared" ca="1" si="4"/>
        <v>0</v>
      </c>
      <c r="M16" s="12" t="b">
        <f t="shared" ca="1" si="5"/>
        <v>0</v>
      </c>
      <c r="N16" s="12" t="b">
        <f t="shared" ca="1" si="6"/>
        <v>0</v>
      </c>
      <c r="O16" s="12" t="b">
        <f t="shared" ca="1" si="7"/>
        <v>0</v>
      </c>
      <c r="P16" s="12" t="b">
        <f t="shared" ca="1" si="8"/>
        <v>0</v>
      </c>
      <c r="Q16" s="12" t="b">
        <f t="shared" ca="1" si="9"/>
        <v>0</v>
      </c>
      <c r="R16" s="12" t="b">
        <f t="shared" ca="1" si="10"/>
        <v>0</v>
      </c>
      <c r="S16" s="12" t="b">
        <f t="shared" ca="1" si="11"/>
        <v>0</v>
      </c>
      <c r="T16" s="12" t="b">
        <f t="shared" ca="1" si="12"/>
        <v>0</v>
      </c>
      <c r="U16" s="12" t="b">
        <f t="shared" ca="1" si="13"/>
        <v>0</v>
      </c>
      <c r="V16" s="12" t="b">
        <f t="shared" ca="1" si="14"/>
        <v>0</v>
      </c>
      <c r="W16" s="12" t="b">
        <f t="shared" ca="1" si="15"/>
        <v>0</v>
      </c>
      <c r="X16" s="12" t="b">
        <f t="shared" ca="1" si="16"/>
        <v>0</v>
      </c>
      <c r="Y16" s="12" t="b">
        <f t="shared" ca="1" si="17"/>
        <v>0</v>
      </c>
      <c r="Z16" s="12" t="b">
        <f t="shared" ca="1" si="18"/>
        <v>0</v>
      </c>
      <c r="AA16" s="12" t="b">
        <f t="shared" ca="1" si="19"/>
        <v>0</v>
      </c>
      <c r="AB16" s="12" t="b">
        <f t="shared" ca="1" si="20"/>
        <v>0</v>
      </c>
      <c r="AC16" s="12" t="b">
        <f t="shared" ca="1" si="21"/>
        <v>0</v>
      </c>
      <c r="AD16" s="12" t="b">
        <f t="shared" ca="1" si="22"/>
        <v>0</v>
      </c>
      <c r="AE16" s="12" t="b">
        <f t="shared" ca="1" si="23"/>
        <v>0</v>
      </c>
      <c r="AF16" s="12" t="b">
        <f t="shared" ca="1" si="24"/>
        <v>0</v>
      </c>
      <c r="AG16" s="12" t="b">
        <f t="shared" ca="1" si="25"/>
        <v>0</v>
      </c>
      <c r="AH16" s="12" t="b">
        <f t="shared" ca="1" si="26"/>
        <v>0</v>
      </c>
      <c r="AI16" s="12" t="b">
        <f t="shared" ca="1" si="27"/>
        <v>0</v>
      </c>
      <c r="AJ16" s="12" t="b">
        <f t="shared" ca="1" si="28"/>
        <v>0</v>
      </c>
      <c r="AK16" s="12" t="b">
        <f t="shared" ca="1" si="29"/>
        <v>0</v>
      </c>
      <c r="AL16" s="12" t="b">
        <f t="shared" ca="1" si="30"/>
        <v>0</v>
      </c>
      <c r="AM16" s="12" t="b">
        <f t="shared" ca="1" si="31"/>
        <v>0</v>
      </c>
      <c r="AN16" s="12" t="b">
        <f t="shared" ca="1" si="32"/>
        <v>0</v>
      </c>
      <c r="AO16" s="12" t="b">
        <f t="shared" ca="1" si="33"/>
        <v>0</v>
      </c>
      <c r="AP16" s="12" t="b">
        <f t="shared" ca="1" si="34"/>
        <v>0</v>
      </c>
      <c r="AQ16" s="12" t="b">
        <f t="shared" ca="1" si="35"/>
        <v>0</v>
      </c>
      <c r="AR16" s="12" t="b">
        <f t="shared" ca="1" si="36"/>
        <v>0</v>
      </c>
      <c r="AS16" s="12" t="b">
        <f t="shared" ca="1" si="37"/>
        <v>0</v>
      </c>
      <c r="AT16" s="12" t="b">
        <f t="shared" ca="1" si="2"/>
        <v>1</v>
      </c>
      <c r="AU16" s="12" t="b">
        <f t="shared" ca="1" si="2"/>
        <v>1</v>
      </c>
      <c r="AV16" s="12" t="b">
        <f t="shared" ca="1" si="2"/>
        <v>1</v>
      </c>
      <c r="AW16" s="12" t="b">
        <f t="shared" ca="1" si="2"/>
        <v>1</v>
      </c>
      <c r="AX16" s="12" t="b">
        <f t="shared" ca="1" si="2"/>
        <v>1</v>
      </c>
      <c r="AY16" s="12" t="b">
        <f t="shared" ca="1" si="2"/>
        <v>1</v>
      </c>
      <c r="AZ16" s="12" t="b">
        <f t="shared" ca="1" si="2"/>
        <v>1</v>
      </c>
      <c r="BA16" s="12" t="b">
        <f t="shared" ca="1" si="2"/>
        <v>1</v>
      </c>
      <c r="BB16" s="12" t="b">
        <f t="shared" ca="1" si="2"/>
        <v>1</v>
      </c>
      <c r="BC16" s="12" t="b">
        <f t="shared" ca="1" si="2"/>
        <v>1</v>
      </c>
      <c r="BD16" s="12" t="b">
        <f t="shared" ca="1" si="2"/>
        <v>1</v>
      </c>
      <c r="BE16" s="12" t="b">
        <f t="shared" ca="1" si="2"/>
        <v>1</v>
      </c>
      <c r="BF16" s="12" t="b">
        <f t="shared" ca="1" si="2"/>
        <v>1</v>
      </c>
      <c r="BG16" s="12" t="b">
        <f t="shared" ca="1" si="2"/>
        <v>1</v>
      </c>
      <c r="BH16" s="12" t="b">
        <f t="shared" ca="1" si="45"/>
        <v>0</v>
      </c>
    </row>
    <row r="17" spans="2:60" x14ac:dyDescent="0.3">
      <c r="B17" s="17" t="str">
        <f>IF(Calculations!A20=0,"",Calculations!A20)</f>
        <v/>
      </c>
      <c r="C17" s="17" t="str">
        <f>IF(Calculations!B20=0,"",Calculations!B20)</f>
        <v>Act 044</v>
      </c>
      <c r="D17" s="17" t="str">
        <f>IF($C17&lt;&gt;"",INDEX(activities[[Activity]:[Owner]],MATCH('Gantt Chart'!$C17,activities[Activity],0),3),"")</f>
        <v>Richard Grayson</v>
      </c>
      <c r="E17" s="18">
        <f>IF(Calculations!C20="","",Calculations!C20)</f>
        <v>44557</v>
      </c>
      <c r="F17" s="18">
        <f>IF(Calculations!D20="","",Calculations!D20)</f>
        <v>44565</v>
      </c>
      <c r="G17">
        <f>IF($C17&lt;&gt;"",(INDEX(activities[],MATCH('Gantt Chart'!$C17,activities[Activity],0),6))*100,"")</f>
        <v>45</v>
      </c>
      <c r="H17">
        <f>IF($C17&lt;&gt;"",(INDEX(activities[],MATCH('Gantt Chart'!$C17,activities[Activity],0),6))*100,"")</f>
        <v>45</v>
      </c>
      <c r="I17" s="12" t="b">
        <f t="shared" ref="I17:BH17" ca="1" si="46">AND($E17&lt;=I14,$F17&gt;=I14)</f>
        <v>0</v>
      </c>
      <c r="J17" s="12" t="b">
        <f t="shared" ca="1" si="4"/>
        <v>0</v>
      </c>
      <c r="K17" s="12" t="b">
        <f t="shared" ca="1" si="4"/>
        <v>0</v>
      </c>
      <c r="L17" s="12" t="b">
        <f t="shared" ca="1" si="4"/>
        <v>0</v>
      </c>
      <c r="M17" s="12" t="b">
        <f t="shared" ca="1" si="5"/>
        <v>0</v>
      </c>
      <c r="N17" s="12" t="b">
        <f t="shared" ca="1" si="6"/>
        <v>0</v>
      </c>
      <c r="O17" s="12" t="b">
        <f t="shared" ca="1" si="7"/>
        <v>0</v>
      </c>
      <c r="P17" s="12" t="b">
        <f t="shared" ca="1" si="8"/>
        <v>0</v>
      </c>
      <c r="Q17" s="12" t="b">
        <f t="shared" ca="1" si="9"/>
        <v>0</v>
      </c>
      <c r="R17" s="12" t="b">
        <f t="shared" ca="1" si="10"/>
        <v>0</v>
      </c>
      <c r="S17" s="12" t="b">
        <f t="shared" ca="1" si="11"/>
        <v>0</v>
      </c>
      <c r="T17" s="12" t="b">
        <f t="shared" ca="1" si="12"/>
        <v>0</v>
      </c>
      <c r="U17" s="12" t="b">
        <f t="shared" ca="1" si="13"/>
        <v>0</v>
      </c>
      <c r="V17" s="12" t="b">
        <f t="shared" ca="1" si="14"/>
        <v>0</v>
      </c>
      <c r="W17" s="12" t="b">
        <f t="shared" ca="1" si="15"/>
        <v>0</v>
      </c>
      <c r="X17" s="12" t="b">
        <f t="shared" ca="1" si="16"/>
        <v>0</v>
      </c>
      <c r="Y17" s="12" t="b">
        <f t="shared" ca="1" si="17"/>
        <v>0</v>
      </c>
      <c r="Z17" s="12" t="b">
        <f t="shared" ca="1" si="18"/>
        <v>0</v>
      </c>
      <c r="AA17" s="12" t="b">
        <f t="shared" ca="1" si="19"/>
        <v>0</v>
      </c>
      <c r="AB17" s="12" t="b">
        <f t="shared" ca="1" si="20"/>
        <v>0</v>
      </c>
      <c r="AC17" s="12" t="b">
        <f t="shared" ca="1" si="21"/>
        <v>0</v>
      </c>
      <c r="AD17" s="12" t="b">
        <f t="shared" ca="1" si="22"/>
        <v>0</v>
      </c>
      <c r="AE17" s="12" t="b">
        <f t="shared" ca="1" si="23"/>
        <v>0</v>
      </c>
      <c r="AF17" s="12" t="b">
        <f t="shared" ca="1" si="24"/>
        <v>0</v>
      </c>
      <c r="AG17" s="12" t="b">
        <f t="shared" ca="1" si="25"/>
        <v>0</v>
      </c>
      <c r="AH17" s="12" t="b">
        <f t="shared" ca="1" si="26"/>
        <v>0</v>
      </c>
      <c r="AI17" s="12" t="b">
        <f t="shared" ca="1" si="27"/>
        <v>0</v>
      </c>
      <c r="AJ17" s="12" t="b">
        <f t="shared" ca="1" si="28"/>
        <v>0</v>
      </c>
      <c r="AK17" s="12" t="b">
        <f t="shared" ca="1" si="29"/>
        <v>0</v>
      </c>
      <c r="AL17" s="12" t="b">
        <f t="shared" ca="1" si="30"/>
        <v>0</v>
      </c>
      <c r="AM17" s="12" t="b">
        <f t="shared" ca="1" si="31"/>
        <v>0</v>
      </c>
      <c r="AN17" s="12" t="b">
        <f t="shared" ca="1" si="32"/>
        <v>0</v>
      </c>
      <c r="AO17" s="12" t="b">
        <f t="shared" ca="1" si="33"/>
        <v>0</v>
      </c>
      <c r="AP17" s="12" t="b">
        <f t="shared" ca="1" si="34"/>
        <v>0</v>
      </c>
      <c r="AQ17" s="12" t="b">
        <f t="shared" ca="1" si="35"/>
        <v>0</v>
      </c>
      <c r="AR17" s="12" t="b">
        <f t="shared" ca="1" si="36"/>
        <v>0</v>
      </c>
      <c r="AS17" s="12" t="b">
        <f t="shared" ca="1" si="37"/>
        <v>0</v>
      </c>
      <c r="AT17" s="12" t="b">
        <f t="shared" ca="1" si="2"/>
        <v>0</v>
      </c>
      <c r="AU17" s="12" t="b">
        <f t="shared" ca="1" si="2"/>
        <v>0</v>
      </c>
      <c r="AV17" s="12" t="b">
        <f t="shared" ca="1" si="2"/>
        <v>0</v>
      </c>
      <c r="AW17" s="12" t="b">
        <f t="shared" ca="1" si="2"/>
        <v>0</v>
      </c>
      <c r="AX17" s="12" t="b">
        <f t="shared" ca="1" si="2"/>
        <v>1</v>
      </c>
      <c r="AY17" s="12" t="b">
        <f t="shared" ca="1" si="2"/>
        <v>1</v>
      </c>
      <c r="AZ17" s="12" t="b">
        <f t="shared" ca="1" si="2"/>
        <v>1</v>
      </c>
      <c r="BA17" s="12" t="b">
        <f t="shared" ca="1" si="2"/>
        <v>1</v>
      </c>
      <c r="BB17" s="12" t="b">
        <f t="shared" ca="1" si="2"/>
        <v>1</v>
      </c>
      <c r="BC17" s="12" t="b">
        <f t="shared" ca="1" si="2"/>
        <v>1</v>
      </c>
      <c r="BD17" s="12" t="b">
        <f t="shared" ca="1" si="2"/>
        <v>1</v>
      </c>
      <c r="BE17" s="12" t="b">
        <f t="shared" ca="1" si="2"/>
        <v>0</v>
      </c>
      <c r="BF17" s="12" t="b">
        <f t="shared" ca="1" si="2"/>
        <v>0</v>
      </c>
      <c r="BG17" s="12" t="b">
        <f t="shared" ca="1" si="2"/>
        <v>0</v>
      </c>
      <c r="BH17" s="12" t="b">
        <f t="shared" ca="1" si="46"/>
        <v>0</v>
      </c>
    </row>
    <row r="18" spans="2:60" x14ac:dyDescent="0.3">
      <c r="B18" s="17" t="str">
        <f>IF(Calculations!A21=0,"",Calculations!A21)</f>
        <v/>
      </c>
      <c r="C18" s="17" t="str">
        <f>IF(Calculations!B21=0,"",Calculations!B21)</f>
        <v>Act 049</v>
      </c>
      <c r="D18" s="17" t="str">
        <f>IF($C18&lt;&gt;"",INDEX(activities[[Activity]:[Owner]],MATCH('Gantt Chart'!$C18,activities[Activity],0),3),"")</f>
        <v>Barbara Gordon</v>
      </c>
      <c r="E18" s="18">
        <f>IF(Calculations!C21="","",Calculations!C21)</f>
        <v>44562</v>
      </c>
      <c r="F18" s="18">
        <f>IF(Calculations!D21="","",Calculations!D21)</f>
        <v>44582</v>
      </c>
      <c r="G18">
        <f>IF($C18&lt;&gt;"",(INDEX(activities[],MATCH('Gantt Chart'!$C18,activities[Activity],0),6))*100,"")</f>
        <v>79</v>
      </c>
      <c r="H18">
        <f>IF($C18&lt;&gt;"",(INDEX(activities[],MATCH('Gantt Chart'!$C18,activities[Activity],0),6))*100,"")</f>
        <v>79</v>
      </c>
      <c r="I18" s="12" t="b">
        <f t="shared" ref="I18:BH18" si="47">AND($E18&lt;=I15,$F18&gt;=I15)</f>
        <v>0</v>
      </c>
      <c r="J18" s="12" t="b">
        <f t="shared" ca="1" si="4"/>
        <v>0</v>
      </c>
      <c r="K18" s="12" t="b">
        <f t="shared" ca="1" si="4"/>
        <v>0</v>
      </c>
      <c r="L18" s="12" t="b">
        <f t="shared" ca="1" si="4"/>
        <v>0</v>
      </c>
      <c r="M18" s="12" t="b">
        <f t="shared" ca="1" si="5"/>
        <v>0</v>
      </c>
      <c r="N18" s="12" t="b">
        <f t="shared" ca="1" si="6"/>
        <v>0</v>
      </c>
      <c r="O18" s="12" t="b">
        <f t="shared" ca="1" si="7"/>
        <v>0</v>
      </c>
      <c r="P18" s="12" t="b">
        <f t="shared" ca="1" si="8"/>
        <v>0</v>
      </c>
      <c r="Q18" s="12" t="b">
        <f t="shared" ca="1" si="9"/>
        <v>0</v>
      </c>
      <c r="R18" s="12" t="b">
        <f t="shared" ca="1" si="10"/>
        <v>0</v>
      </c>
      <c r="S18" s="12" t="b">
        <f t="shared" ca="1" si="11"/>
        <v>0</v>
      </c>
      <c r="T18" s="12" t="b">
        <f t="shared" ca="1" si="12"/>
        <v>0</v>
      </c>
      <c r="U18" s="12" t="b">
        <f t="shared" ca="1" si="13"/>
        <v>0</v>
      </c>
      <c r="V18" s="12" t="b">
        <f t="shared" ca="1" si="14"/>
        <v>0</v>
      </c>
      <c r="W18" s="12" t="b">
        <f t="shared" ca="1" si="15"/>
        <v>0</v>
      </c>
      <c r="X18" s="12" t="b">
        <f t="shared" ca="1" si="16"/>
        <v>0</v>
      </c>
      <c r="Y18" s="12" t="b">
        <f t="shared" ca="1" si="17"/>
        <v>0</v>
      </c>
      <c r="Z18" s="12" t="b">
        <f t="shared" ca="1" si="18"/>
        <v>0</v>
      </c>
      <c r="AA18" s="12" t="b">
        <f t="shared" ca="1" si="19"/>
        <v>0</v>
      </c>
      <c r="AB18" s="12" t="b">
        <f t="shared" ca="1" si="20"/>
        <v>0</v>
      </c>
      <c r="AC18" s="12" t="b">
        <f t="shared" ca="1" si="21"/>
        <v>0</v>
      </c>
      <c r="AD18" s="12" t="b">
        <f t="shared" ca="1" si="22"/>
        <v>0</v>
      </c>
      <c r="AE18" s="12" t="b">
        <f t="shared" ca="1" si="23"/>
        <v>0</v>
      </c>
      <c r="AF18" s="12" t="b">
        <f t="shared" ca="1" si="24"/>
        <v>0</v>
      </c>
      <c r="AG18" s="12" t="b">
        <f t="shared" ca="1" si="25"/>
        <v>0</v>
      </c>
      <c r="AH18" s="12" t="b">
        <f t="shared" ca="1" si="26"/>
        <v>0</v>
      </c>
      <c r="AI18" s="12" t="b">
        <f t="shared" ca="1" si="27"/>
        <v>0</v>
      </c>
      <c r="AJ18" s="12" t="b">
        <f t="shared" ca="1" si="28"/>
        <v>0</v>
      </c>
      <c r="AK18" s="12" t="b">
        <f t="shared" ca="1" si="29"/>
        <v>0</v>
      </c>
      <c r="AL18" s="12" t="b">
        <f t="shared" ca="1" si="30"/>
        <v>0</v>
      </c>
      <c r="AM18" s="12" t="b">
        <f t="shared" ca="1" si="31"/>
        <v>0</v>
      </c>
      <c r="AN18" s="12" t="b">
        <f t="shared" ca="1" si="32"/>
        <v>0</v>
      </c>
      <c r="AO18" s="12" t="b">
        <f t="shared" ca="1" si="33"/>
        <v>0</v>
      </c>
      <c r="AP18" s="12" t="b">
        <f t="shared" ca="1" si="34"/>
        <v>0</v>
      </c>
      <c r="AQ18" s="12" t="b">
        <f t="shared" ca="1" si="35"/>
        <v>0</v>
      </c>
      <c r="AR18" s="12" t="b">
        <f t="shared" ca="1" si="36"/>
        <v>0</v>
      </c>
      <c r="AS18" s="12" t="b">
        <f t="shared" ca="1" si="37"/>
        <v>0</v>
      </c>
      <c r="AT18" s="12" t="b">
        <f t="shared" ca="1" si="2"/>
        <v>0</v>
      </c>
      <c r="AU18" s="12" t="b">
        <f t="shared" ca="1" si="2"/>
        <v>0</v>
      </c>
      <c r="AV18" s="12" t="b">
        <f t="shared" ca="1" si="2"/>
        <v>0</v>
      </c>
      <c r="AW18" s="12" t="b">
        <f t="shared" ca="1" si="2"/>
        <v>0</v>
      </c>
      <c r="AX18" s="12" t="b">
        <f t="shared" ca="1" si="2"/>
        <v>0</v>
      </c>
      <c r="AY18" s="12" t="b">
        <f t="shared" ca="1" si="2"/>
        <v>0</v>
      </c>
      <c r="AZ18" s="12" t="b">
        <f t="shared" ca="1" si="2"/>
        <v>0</v>
      </c>
      <c r="BA18" s="12" t="b">
        <f t="shared" ca="1" si="2"/>
        <v>0</v>
      </c>
      <c r="BB18" s="12" t="b">
        <f t="shared" ca="1" si="2"/>
        <v>0</v>
      </c>
      <c r="BC18" s="12" t="b">
        <f t="shared" ca="1" si="2"/>
        <v>1</v>
      </c>
      <c r="BD18" s="12" t="b">
        <f t="shared" ca="1" si="2"/>
        <v>1</v>
      </c>
      <c r="BE18" s="12" t="b">
        <f t="shared" ca="1" si="2"/>
        <v>1</v>
      </c>
      <c r="BF18" s="12" t="b">
        <f t="shared" ca="1" si="2"/>
        <v>1</v>
      </c>
      <c r="BG18" s="12" t="b">
        <f t="shared" ca="1" si="2"/>
        <v>1</v>
      </c>
      <c r="BH18" s="12" t="b">
        <f t="shared" si="47"/>
        <v>0</v>
      </c>
    </row>
    <row r="19" spans="2:60" x14ac:dyDescent="0.3">
      <c r="B19" s="17" t="str">
        <f>IF(Calculations!A22=0,"",Calculations!A22)</f>
        <v/>
      </c>
      <c r="C19" s="17" t="str">
        <f>IF(Calculations!B22=0,"",Calculations!B22)</f>
        <v>Act 060</v>
      </c>
      <c r="D19" s="17" t="str">
        <f>IF($C19&lt;&gt;"",INDEX(activities[[Activity]:[Owner]],MATCH('Gantt Chart'!$C19,activities[Activity],0),3),"")</f>
        <v>Richard Grayson</v>
      </c>
      <c r="E19" s="18">
        <f>IF(Calculations!C22="","",Calculations!C22)</f>
        <v>44573</v>
      </c>
      <c r="F19" s="18">
        <f>IF(Calculations!D22="","",Calculations!D22)</f>
        <v>44600</v>
      </c>
      <c r="G19">
        <f>IF($C19&lt;&gt;"",(INDEX(activities[],MATCH('Gantt Chart'!$C19,activities[Activity],0),6))*100,"")</f>
        <v>25</v>
      </c>
      <c r="H19">
        <f>IF($C19&lt;&gt;"",(INDEX(activities[],MATCH('Gantt Chart'!$C19,activities[Activity],0),6))*100,"")</f>
        <v>25</v>
      </c>
      <c r="I19" s="12" t="b">
        <f t="shared" ref="I19:BH19" ca="1" si="48">AND($E19&lt;=I16,$F19&gt;=I16)</f>
        <v>0</v>
      </c>
      <c r="J19" s="12" t="b">
        <f t="shared" ca="1" si="4"/>
        <v>0</v>
      </c>
      <c r="K19" s="12" t="b">
        <f t="shared" ca="1" si="4"/>
        <v>0</v>
      </c>
      <c r="L19" s="12" t="b">
        <f t="shared" ca="1" si="4"/>
        <v>0</v>
      </c>
      <c r="M19" s="12" t="b">
        <f t="shared" ca="1" si="5"/>
        <v>0</v>
      </c>
      <c r="N19" s="12" t="b">
        <f t="shared" ca="1" si="6"/>
        <v>0</v>
      </c>
      <c r="O19" s="12" t="b">
        <f t="shared" ca="1" si="7"/>
        <v>0</v>
      </c>
      <c r="P19" s="12" t="b">
        <f t="shared" ca="1" si="8"/>
        <v>0</v>
      </c>
      <c r="Q19" s="12" t="b">
        <f t="shared" ca="1" si="9"/>
        <v>0</v>
      </c>
      <c r="R19" s="12" t="b">
        <f t="shared" ca="1" si="10"/>
        <v>0</v>
      </c>
      <c r="S19" s="12" t="b">
        <f t="shared" ca="1" si="11"/>
        <v>0</v>
      </c>
      <c r="T19" s="12" t="b">
        <f t="shared" ca="1" si="12"/>
        <v>0</v>
      </c>
      <c r="U19" s="12" t="b">
        <f t="shared" ca="1" si="13"/>
        <v>0</v>
      </c>
      <c r="V19" s="12" t="b">
        <f t="shared" ca="1" si="14"/>
        <v>0</v>
      </c>
      <c r="W19" s="12" t="b">
        <f t="shared" ca="1" si="15"/>
        <v>0</v>
      </c>
      <c r="X19" s="12" t="b">
        <f t="shared" ca="1" si="16"/>
        <v>0</v>
      </c>
      <c r="Y19" s="12" t="b">
        <f t="shared" ca="1" si="17"/>
        <v>0</v>
      </c>
      <c r="Z19" s="12" t="b">
        <f t="shared" ca="1" si="18"/>
        <v>0</v>
      </c>
      <c r="AA19" s="12" t="b">
        <f t="shared" ca="1" si="19"/>
        <v>0</v>
      </c>
      <c r="AB19" s="12" t="b">
        <f t="shared" ca="1" si="20"/>
        <v>0</v>
      </c>
      <c r="AC19" s="12" t="b">
        <f t="shared" ca="1" si="21"/>
        <v>0</v>
      </c>
      <c r="AD19" s="12" t="b">
        <f t="shared" ca="1" si="22"/>
        <v>0</v>
      </c>
      <c r="AE19" s="12" t="b">
        <f t="shared" ca="1" si="23"/>
        <v>0</v>
      </c>
      <c r="AF19" s="12" t="b">
        <f t="shared" ca="1" si="24"/>
        <v>0</v>
      </c>
      <c r="AG19" s="12" t="b">
        <f t="shared" ca="1" si="25"/>
        <v>0</v>
      </c>
      <c r="AH19" s="12" t="b">
        <f t="shared" ca="1" si="26"/>
        <v>0</v>
      </c>
      <c r="AI19" s="12" t="b">
        <f t="shared" ca="1" si="27"/>
        <v>0</v>
      </c>
      <c r="AJ19" s="12" t="b">
        <f t="shared" ca="1" si="28"/>
        <v>0</v>
      </c>
      <c r="AK19" s="12" t="b">
        <f t="shared" ca="1" si="29"/>
        <v>0</v>
      </c>
      <c r="AL19" s="12" t="b">
        <f t="shared" ca="1" si="30"/>
        <v>0</v>
      </c>
      <c r="AM19" s="12" t="b">
        <f t="shared" ca="1" si="31"/>
        <v>0</v>
      </c>
      <c r="AN19" s="12" t="b">
        <f t="shared" ca="1" si="32"/>
        <v>0</v>
      </c>
      <c r="AO19" s="12" t="b">
        <f t="shared" ca="1" si="33"/>
        <v>0</v>
      </c>
      <c r="AP19" s="12" t="b">
        <f t="shared" ca="1" si="34"/>
        <v>0</v>
      </c>
      <c r="AQ19" s="12" t="b">
        <f t="shared" ca="1" si="35"/>
        <v>0</v>
      </c>
      <c r="AR19" s="12" t="b">
        <f t="shared" ca="1" si="36"/>
        <v>0</v>
      </c>
      <c r="AS19" s="12" t="b">
        <f t="shared" ca="1" si="37"/>
        <v>0</v>
      </c>
      <c r="AT19" s="12" t="b">
        <f t="shared" ref="AT19:AT82" ca="1" si="49">AND($E19&lt;=AT$3,$F19&gt;=AT$3)</f>
        <v>0</v>
      </c>
      <c r="AU19" s="12" t="b">
        <f t="shared" ca="1" si="2"/>
        <v>0</v>
      </c>
      <c r="AV19" s="12" t="b">
        <f t="shared" ca="1" si="2"/>
        <v>0</v>
      </c>
      <c r="AW19" s="12" t="b">
        <f t="shared" ca="1" si="2"/>
        <v>0</v>
      </c>
      <c r="AX19" s="12" t="b">
        <f t="shared" ca="1" si="2"/>
        <v>0</v>
      </c>
      <c r="AY19" s="12" t="b">
        <f t="shared" ca="1" si="2"/>
        <v>0</v>
      </c>
      <c r="AZ19" s="12" t="b">
        <f t="shared" ca="1" si="2"/>
        <v>0</v>
      </c>
      <c r="BA19" s="12" t="b">
        <f t="shared" ca="1" si="2"/>
        <v>0</v>
      </c>
      <c r="BB19" s="12" t="b">
        <f t="shared" ca="1" si="2"/>
        <v>0</v>
      </c>
      <c r="BC19" s="12" t="b">
        <f t="shared" ca="1" si="2"/>
        <v>0</v>
      </c>
      <c r="BD19" s="12" t="b">
        <f t="shared" ca="1" si="2"/>
        <v>0</v>
      </c>
      <c r="BE19" s="12" t="b">
        <f t="shared" ca="1" si="2"/>
        <v>0</v>
      </c>
      <c r="BF19" s="12" t="b">
        <f t="shared" ca="1" si="2"/>
        <v>0</v>
      </c>
      <c r="BG19" s="12" t="b">
        <f t="shared" ca="1" si="2"/>
        <v>0</v>
      </c>
      <c r="BH19" s="12" t="b">
        <f t="shared" ca="1" si="48"/>
        <v>0</v>
      </c>
    </row>
    <row r="20" spans="2:60" x14ac:dyDescent="0.3">
      <c r="B20" s="17" t="str">
        <f>IF(Calculations!A23=0,"",Calculations!A23)</f>
        <v/>
      </c>
      <c r="C20" s="17" t="str">
        <f>IF(Calculations!B23=0,"",Calculations!B23)</f>
        <v>Act 068</v>
      </c>
      <c r="D20" s="17" t="str">
        <f>IF($C20&lt;&gt;"",INDEX(activities[[Activity]:[Owner]],MATCH('Gantt Chart'!$C20,activities[Activity],0),3),"")</f>
        <v>Joker</v>
      </c>
      <c r="E20" s="18">
        <f>IF(Calculations!C23="","",Calculations!C23)</f>
        <v>44581</v>
      </c>
      <c r="F20" s="18">
        <f>IF(Calculations!D23="","",Calculations!D23)</f>
        <v>44606</v>
      </c>
      <c r="G20">
        <f>IF($C20&lt;&gt;"",(INDEX(activities[],MATCH('Gantt Chart'!$C20,activities[Activity],0),6))*100,"")</f>
        <v>0</v>
      </c>
      <c r="H20">
        <f>IF($C20&lt;&gt;"",(INDEX(activities[],MATCH('Gantt Chart'!$C20,activities[Activity],0),6))*100,"")</f>
        <v>0</v>
      </c>
      <c r="I20" s="12" t="b">
        <f t="shared" ref="I20:BH20" ca="1" si="50">AND($E20&lt;=I17,$F20&gt;=I17)</f>
        <v>0</v>
      </c>
      <c r="J20" s="12" t="b">
        <f t="shared" ca="1" si="4"/>
        <v>0</v>
      </c>
      <c r="K20" s="12" t="b">
        <f t="shared" ca="1" si="4"/>
        <v>0</v>
      </c>
      <c r="L20" s="12" t="b">
        <f t="shared" ca="1" si="4"/>
        <v>0</v>
      </c>
      <c r="M20" s="12" t="b">
        <f t="shared" ca="1" si="5"/>
        <v>0</v>
      </c>
      <c r="N20" s="12" t="b">
        <f t="shared" ca="1" si="6"/>
        <v>0</v>
      </c>
      <c r="O20" s="12" t="b">
        <f t="shared" ca="1" si="7"/>
        <v>0</v>
      </c>
      <c r="P20" s="12" t="b">
        <f t="shared" ca="1" si="8"/>
        <v>0</v>
      </c>
      <c r="Q20" s="12" t="b">
        <f t="shared" ca="1" si="9"/>
        <v>0</v>
      </c>
      <c r="R20" s="12" t="b">
        <f t="shared" ca="1" si="10"/>
        <v>0</v>
      </c>
      <c r="S20" s="12" t="b">
        <f t="shared" ca="1" si="11"/>
        <v>0</v>
      </c>
      <c r="T20" s="12" t="b">
        <f t="shared" ca="1" si="12"/>
        <v>0</v>
      </c>
      <c r="U20" s="12" t="b">
        <f t="shared" ca="1" si="13"/>
        <v>0</v>
      </c>
      <c r="V20" s="12" t="b">
        <f t="shared" ca="1" si="14"/>
        <v>0</v>
      </c>
      <c r="W20" s="12" t="b">
        <f t="shared" ca="1" si="15"/>
        <v>0</v>
      </c>
      <c r="X20" s="12" t="b">
        <f t="shared" ca="1" si="16"/>
        <v>0</v>
      </c>
      <c r="Y20" s="12" t="b">
        <f t="shared" ca="1" si="17"/>
        <v>0</v>
      </c>
      <c r="Z20" s="12" t="b">
        <f t="shared" ca="1" si="18"/>
        <v>0</v>
      </c>
      <c r="AA20" s="12" t="b">
        <f t="shared" ca="1" si="19"/>
        <v>0</v>
      </c>
      <c r="AB20" s="12" t="b">
        <f t="shared" ca="1" si="20"/>
        <v>0</v>
      </c>
      <c r="AC20" s="12" t="b">
        <f t="shared" ca="1" si="21"/>
        <v>0</v>
      </c>
      <c r="AD20" s="12" t="b">
        <f t="shared" ca="1" si="22"/>
        <v>0</v>
      </c>
      <c r="AE20" s="12" t="b">
        <f t="shared" ca="1" si="23"/>
        <v>0</v>
      </c>
      <c r="AF20" s="12" t="b">
        <f t="shared" ca="1" si="24"/>
        <v>0</v>
      </c>
      <c r="AG20" s="12" t="b">
        <f t="shared" ca="1" si="25"/>
        <v>0</v>
      </c>
      <c r="AH20" s="12" t="b">
        <f t="shared" ca="1" si="26"/>
        <v>0</v>
      </c>
      <c r="AI20" s="12" t="b">
        <f t="shared" ca="1" si="27"/>
        <v>0</v>
      </c>
      <c r="AJ20" s="12" t="b">
        <f t="shared" ca="1" si="28"/>
        <v>0</v>
      </c>
      <c r="AK20" s="12" t="b">
        <f t="shared" ca="1" si="29"/>
        <v>0</v>
      </c>
      <c r="AL20" s="12" t="b">
        <f t="shared" ca="1" si="30"/>
        <v>0</v>
      </c>
      <c r="AM20" s="12" t="b">
        <f t="shared" ca="1" si="31"/>
        <v>0</v>
      </c>
      <c r="AN20" s="12" t="b">
        <f t="shared" ca="1" si="32"/>
        <v>0</v>
      </c>
      <c r="AO20" s="12" t="b">
        <f t="shared" ca="1" si="33"/>
        <v>0</v>
      </c>
      <c r="AP20" s="12" t="b">
        <f t="shared" ca="1" si="34"/>
        <v>0</v>
      </c>
      <c r="AQ20" s="12" t="b">
        <f t="shared" ca="1" si="35"/>
        <v>0</v>
      </c>
      <c r="AR20" s="12" t="b">
        <f t="shared" ca="1" si="36"/>
        <v>0</v>
      </c>
      <c r="AS20" s="12" t="b">
        <f t="shared" ca="1" si="37"/>
        <v>0</v>
      </c>
      <c r="AT20" s="12" t="b">
        <f t="shared" ca="1" si="49"/>
        <v>0</v>
      </c>
      <c r="AU20" s="12" t="b">
        <f t="shared" ca="1" si="2"/>
        <v>0</v>
      </c>
      <c r="AV20" s="12" t="b">
        <f t="shared" ca="1" si="2"/>
        <v>0</v>
      </c>
      <c r="AW20" s="12" t="b">
        <f t="shared" ca="1" si="2"/>
        <v>0</v>
      </c>
      <c r="AX20" s="12" t="b">
        <f t="shared" ca="1" si="2"/>
        <v>0</v>
      </c>
      <c r="AY20" s="12" t="b">
        <f t="shared" ca="1" si="2"/>
        <v>0</v>
      </c>
      <c r="AZ20" s="12" t="b">
        <f t="shared" ca="1" si="2"/>
        <v>0</v>
      </c>
      <c r="BA20" s="12" t="b">
        <f t="shared" ca="1" si="2"/>
        <v>0</v>
      </c>
      <c r="BB20" s="12" t="b">
        <f t="shared" ca="1" si="2"/>
        <v>0</v>
      </c>
      <c r="BC20" s="12" t="b">
        <f t="shared" ca="1" si="2"/>
        <v>0</v>
      </c>
      <c r="BD20" s="12" t="b">
        <f t="shared" ca="1" si="2"/>
        <v>0</v>
      </c>
      <c r="BE20" s="12" t="b">
        <f t="shared" ca="1" si="2"/>
        <v>0</v>
      </c>
      <c r="BF20" s="12" t="b">
        <f t="shared" ca="1" si="2"/>
        <v>0</v>
      </c>
      <c r="BG20" s="12" t="b">
        <f t="shared" ca="1" si="2"/>
        <v>0</v>
      </c>
      <c r="BH20" s="12" t="b">
        <f t="shared" ca="1" si="50"/>
        <v>0</v>
      </c>
    </row>
    <row r="21" spans="2:60" x14ac:dyDescent="0.3">
      <c r="B21" s="17" t="str">
        <f>IF(Calculations!A24=0,"",Calculations!A24)</f>
        <v/>
      </c>
      <c r="C21" s="17" t="str">
        <f>IF(Calculations!B24=0,"",Calculations!B24)</f>
        <v>Act 069</v>
      </c>
      <c r="D21" s="17" t="str">
        <f>IF($C21&lt;&gt;"",INDEX(activities[[Activity]:[Owner]],MATCH('Gantt Chart'!$C21,activities[Activity],0),3),"")</f>
        <v>Joker</v>
      </c>
      <c r="E21" s="18">
        <f>IF(Calculations!C24="","",Calculations!C24)</f>
        <v>44582</v>
      </c>
      <c r="F21" s="18">
        <f>IF(Calculations!D24="","",Calculations!D24)</f>
        <v>44609</v>
      </c>
      <c r="G21">
        <f>IF($C21&lt;&gt;"",(INDEX(activities[],MATCH('Gantt Chart'!$C21,activities[Activity],0),6))*100,"")</f>
        <v>0</v>
      </c>
      <c r="H21">
        <f>IF($C21&lt;&gt;"",(INDEX(activities[],MATCH('Gantt Chart'!$C21,activities[Activity],0),6))*100,"")</f>
        <v>0</v>
      </c>
      <c r="I21" s="12" t="b">
        <f t="shared" ref="I21:BH21" si="51">AND($E21&lt;=I18,$F21&gt;=I18)</f>
        <v>0</v>
      </c>
      <c r="J21" s="12" t="b">
        <f t="shared" ca="1" si="4"/>
        <v>0</v>
      </c>
      <c r="K21" s="12" t="b">
        <f t="shared" ca="1" si="4"/>
        <v>0</v>
      </c>
      <c r="L21" s="12" t="b">
        <f t="shared" ca="1" si="4"/>
        <v>0</v>
      </c>
      <c r="M21" s="12" t="b">
        <f t="shared" ca="1" si="5"/>
        <v>0</v>
      </c>
      <c r="N21" s="12" t="b">
        <f t="shared" ca="1" si="6"/>
        <v>0</v>
      </c>
      <c r="O21" s="12" t="b">
        <f t="shared" ca="1" si="7"/>
        <v>0</v>
      </c>
      <c r="P21" s="12" t="b">
        <f t="shared" ca="1" si="8"/>
        <v>0</v>
      </c>
      <c r="Q21" s="12" t="b">
        <f t="shared" ca="1" si="9"/>
        <v>0</v>
      </c>
      <c r="R21" s="12" t="b">
        <f t="shared" ca="1" si="10"/>
        <v>0</v>
      </c>
      <c r="S21" s="12" t="b">
        <f t="shared" ca="1" si="11"/>
        <v>0</v>
      </c>
      <c r="T21" s="12" t="b">
        <f t="shared" ca="1" si="12"/>
        <v>0</v>
      </c>
      <c r="U21" s="12" t="b">
        <f t="shared" ca="1" si="13"/>
        <v>0</v>
      </c>
      <c r="V21" s="12" t="b">
        <f t="shared" ca="1" si="14"/>
        <v>0</v>
      </c>
      <c r="W21" s="12" t="b">
        <f t="shared" ca="1" si="15"/>
        <v>0</v>
      </c>
      <c r="X21" s="12" t="b">
        <f t="shared" ca="1" si="16"/>
        <v>0</v>
      </c>
      <c r="Y21" s="12" t="b">
        <f t="shared" ca="1" si="17"/>
        <v>0</v>
      </c>
      <c r="Z21" s="12" t="b">
        <f t="shared" ca="1" si="18"/>
        <v>0</v>
      </c>
      <c r="AA21" s="12" t="b">
        <f t="shared" ca="1" si="19"/>
        <v>0</v>
      </c>
      <c r="AB21" s="12" t="b">
        <f t="shared" ca="1" si="20"/>
        <v>0</v>
      </c>
      <c r="AC21" s="12" t="b">
        <f t="shared" ca="1" si="21"/>
        <v>0</v>
      </c>
      <c r="AD21" s="12" t="b">
        <f t="shared" ca="1" si="22"/>
        <v>0</v>
      </c>
      <c r="AE21" s="12" t="b">
        <f t="shared" ca="1" si="23"/>
        <v>0</v>
      </c>
      <c r="AF21" s="12" t="b">
        <f t="shared" ca="1" si="24"/>
        <v>0</v>
      </c>
      <c r="AG21" s="12" t="b">
        <f t="shared" ca="1" si="25"/>
        <v>0</v>
      </c>
      <c r="AH21" s="12" t="b">
        <f t="shared" ca="1" si="26"/>
        <v>0</v>
      </c>
      <c r="AI21" s="12" t="b">
        <f t="shared" ca="1" si="27"/>
        <v>0</v>
      </c>
      <c r="AJ21" s="12" t="b">
        <f t="shared" ca="1" si="28"/>
        <v>0</v>
      </c>
      <c r="AK21" s="12" t="b">
        <f t="shared" ca="1" si="29"/>
        <v>0</v>
      </c>
      <c r="AL21" s="12" t="b">
        <f t="shared" ca="1" si="30"/>
        <v>0</v>
      </c>
      <c r="AM21" s="12" t="b">
        <f t="shared" ca="1" si="31"/>
        <v>0</v>
      </c>
      <c r="AN21" s="12" t="b">
        <f t="shared" ca="1" si="32"/>
        <v>0</v>
      </c>
      <c r="AO21" s="12" t="b">
        <f t="shared" ca="1" si="33"/>
        <v>0</v>
      </c>
      <c r="AP21" s="12" t="b">
        <f t="shared" ca="1" si="34"/>
        <v>0</v>
      </c>
      <c r="AQ21" s="12" t="b">
        <f t="shared" ca="1" si="35"/>
        <v>0</v>
      </c>
      <c r="AR21" s="12" t="b">
        <f t="shared" ca="1" si="36"/>
        <v>0</v>
      </c>
      <c r="AS21" s="12" t="b">
        <f t="shared" ca="1" si="37"/>
        <v>0</v>
      </c>
      <c r="AT21" s="12" t="b">
        <f t="shared" ca="1" si="49"/>
        <v>0</v>
      </c>
      <c r="AU21" s="12" t="b">
        <f t="shared" ca="1" si="2"/>
        <v>0</v>
      </c>
      <c r="AV21" s="12" t="b">
        <f t="shared" ca="1" si="2"/>
        <v>0</v>
      </c>
      <c r="AW21" s="12" t="b">
        <f t="shared" ca="1" si="2"/>
        <v>0</v>
      </c>
      <c r="AX21" s="12" t="b">
        <f t="shared" ca="1" si="2"/>
        <v>0</v>
      </c>
      <c r="AY21" s="12" t="b">
        <f t="shared" ca="1" si="2"/>
        <v>0</v>
      </c>
      <c r="AZ21" s="12" t="b">
        <f t="shared" ca="1" si="2"/>
        <v>0</v>
      </c>
      <c r="BA21" s="12" t="b">
        <f t="shared" ca="1" si="2"/>
        <v>0</v>
      </c>
      <c r="BB21" s="12" t="b">
        <f t="shared" ca="1" si="2"/>
        <v>0</v>
      </c>
      <c r="BC21" s="12" t="b">
        <f t="shared" ca="1" si="2"/>
        <v>0</v>
      </c>
      <c r="BD21" s="12" t="b">
        <f t="shared" ca="1" si="2"/>
        <v>0</v>
      </c>
      <c r="BE21" s="12" t="b">
        <f t="shared" ca="1" si="2"/>
        <v>0</v>
      </c>
      <c r="BF21" s="12" t="b">
        <f t="shared" ca="1" si="2"/>
        <v>0</v>
      </c>
      <c r="BG21" s="12" t="b">
        <f t="shared" ca="1" si="2"/>
        <v>0</v>
      </c>
      <c r="BH21" s="12" t="b">
        <f t="shared" si="51"/>
        <v>0</v>
      </c>
    </row>
    <row r="22" spans="2:60" x14ac:dyDescent="0.3">
      <c r="B22" s="17" t="str">
        <f>IF(Calculations!A25=0,"",Calculations!A25)</f>
        <v/>
      </c>
      <c r="C22" s="17" t="str">
        <f>IF(Calculations!B25=0,"",Calculations!B25)</f>
        <v>Act 075</v>
      </c>
      <c r="D22" s="17" t="str">
        <f>IF($C22&lt;&gt;"",INDEX(activities[[Activity]:[Owner]],MATCH('Gantt Chart'!$C22,activities[Activity],0),3),"")</f>
        <v>Selina Kyle</v>
      </c>
      <c r="E22" s="18">
        <f>IF(Calculations!C25="","",Calculations!C25)</f>
        <v>44588</v>
      </c>
      <c r="F22" s="18">
        <f>IF(Calculations!D25="","",Calculations!D25)</f>
        <v>44612</v>
      </c>
      <c r="G22">
        <f>IF($C22&lt;&gt;"",(INDEX(activities[],MATCH('Gantt Chart'!$C22,activities[Activity],0),6))*100,"")</f>
        <v>0</v>
      </c>
      <c r="H22">
        <f>IF($C22&lt;&gt;"",(INDEX(activities[],MATCH('Gantt Chart'!$C22,activities[Activity],0),6))*100,"")</f>
        <v>0</v>
      </c>
      <c r="I22" s="12" t="b">
        <f t="shared" ref="I22:BH22" ca="1" si="52">AND($E22&lt;=I19,$F22&gt;=I19)</f>
        <v>0</v>
      </c>
      <c r="J22" s="12" t="b">
        <f t="shared" ca="1" si="4"/>
        <v>0</v>
      </c>
      <c r="K22" s="12" t="b">
        <f t="shared" ca="1" si="4"/>
        <v>0</v>
      </c>
      <c r="L22" s="12" t="b">
        <f t="shared" ca="1" si="4"/>
        <v>0</v>
      </c>
      <c r="M22" s="12" t="b">
        <f t="shared" ca="1" si="5"/>
        <v>0</v>
      </c>
      <c r="N22" s="12" t="b">
        <f t="shared" ca="1" si="6"/>
        <v>0</v>
      </c>
      <c r="O22" s="12" t="b">
        <f t="shared" ca="1" si="7"/>
        <v>0</v>
      </c>
      <c r="P22" s="12" t="b">
        <f t="shared" ca="1" si="8"/>
        <v>0</v>
      </c>
      <c r="Q22" s="12" t="b">
        <f t="shared" ca="1" si="9"/>
        <v>0</v>
      </c>
      <c r="R22" s="12" t="b">
        <f t="shared" ca="1" si="10"/>
        <v>0</v>
      </c>
      <c r="S22" s="12" t="b">
        <f t="shared" ca="1" si="11"/>
        <v>0</v>
      </c>
      <c r="T22" s="12" t="b">
        <f t="shared" ca="1" si="12"/>
        <v>0</v>
      </c>
      <c r="U22" s="12" t="b">
        <f t="shared" ca="1" si="13"/>
        <v>0</v>
      </c>
      <c r="V22" s="12" t="b">
        <f t="shared" ca="1" si="14"/>
        <v>0</v>
      </c>
      <c r="W22" s="12" t="b">
        <f t="shared" ca="1" si="15"/>
        <v>0</v>
      </c>
      <c r="X22" s="12" t="b">
        <f t="shared" ca="1" si="16"/>
        <v>0</v>
      </c>
      <c r="Y22" s="12" t="b">
        <f t="shared" ca="1" si="17"/>
        <v>0</v>
      </c>
      <c r="Z22" s="12" t="b">
        <f t="shared" ca="1" si="18"/>
        <v>0</v>
      </c>
      <c r="AA22" s="12" t="b">
        <f t="shared" ca="1" si="19"/>
        <v>0</v>
      </c>
      <c r="AB22" s="12" t="b">
        <f t="shared" ca="1" si="20"/>
        <v>0</v>
      </c>
      <c r="AC22" s="12" t="b">
        <f t="shared" ca="1" si="21"/>
        <v>0</v>
      </c>
      <c r="AD22" s="12" t="b">
        <f t="shared" ca="1" si="22"/>
        <v>0</v>
      </c>
      <c r="AE22" s="12" t="b">
        <f t="shared" ca="1" si="23"/>
        <v>0</v>
      </c>
      <c r="AF22" s="12" t="b">
        <f t="shared" ca="1" si="24"/>
        <v>0</v>
      </c>
      <c r="AG22" s="12" t="b">
        <f t="shared" ca="1" si="25"/>
        <v>0</v>
      </c>
      <c r="AH22" s="12" t="b">
        <f t="shared" ca="1" si="26"/>
        <v>0</v>
      </c>
      <c r="AI22" s="12" t="b">
        <f t="shared" ca="1" si="27"/>
        <v>0</v>
      </c>
      <c r="AJ22" s="12" t="b">
        <f t="shared" ca="1" si="28"/>
        <v>0</v>
      </c>
      <c r="AK22" s="12" t="b">
        <f t="shared" ca="1" si="29"/>
        <v>0</v>
      </c>
      <c r="AL22" s="12" t="b">
        <f t="shared" ca="1" si="30"/>
        <v>0</v>
      </c>
      <c r="AM22" s="12" t="b">
        <f t="shared" ca="1" si="31"/>
        <v>0</v>
      </c>
      <c r="AN22" s="12" t="b">
        <f t="shared" ca="1" si="32"/>
        <v>0</v>
      </c>
      <c r="AO22" s="12" t="b">
        <f t="shared" ca="1" si="33"/>
        <v>0</v>
      </c>
      <c r="AP22" s="12" t="b">
        <f t="shared" ca="1" si="34"/>
        <v>0</v>
      </c>
      <c r="AQ22" s="12" t="b">
        <f t="shared" ca="1" si="35"/>
        <v>0</v>
      </c>
      <c r="AR22" s="12" t="b">
        <f t="shared" ca="1" si="36"/>
        <v>0</v>
      </c>
      <c r="AS22" s="12" t="b">
        <f t="shared" ca="1" si="37"/>
        <v>0</v>
      </c>
      <c r="AT22" s="12" t="b">
        <f t="shared" ca="1" si="49"/>
        <v>0</v>
      </c>
      <c r="AU22" s="12" t="b">
        <f t="shared" ca="1" si="2"/>
        <v>0</v>
      </c>
      <c r="AV22" s="12" t="b">
        <f t="shared" ca="1" si="2"/>
        <v>0</v>
      </c>
      <c r="AW22" s="12" t="b">
        <f t="shared" ca="1" si="2"/>
        <v>0</v>
      </c>
      <c r="AX22" s="12" t="b">
        <f t="shared" ca="1" si="2"/>
        <v>0</v>
      </c>
      <c r="AY22" s="12" t="b">
        <f t="shared" ca="1" si="2"/>
        <v>0</v>
      </c>
      <c r="AZ22" s="12" t="b">
        <f t="shared" ca="1" si="2"/>
        <v>0</v>
      </c>
      <c r="BA22" s="12" t="b">
        <f t="shared" ca="1" si="2"/>
        <v>0</v>
      </c>
      <c r="BB22" s="12" t="b">
        <f t="shared" ca="1" si="2"/>
        <v>0</v>
      </c>
      <c r="BC22" s="12" t="b">
        <f t="shared" ca="1" si="2"/>
        <v>0</v>
      </c>
      <c r="BD22" s="12" t="b">
        <f t="shared" ca="1" si="2"/>
        <v>0</v>
      </c>
      <c r="BE22" s="12" t="b">
        <f t="shared" ca="1" si="2"/>
        <v>0</v>
      </c>
      <c r="BF22" s="12" t="b">
        <f t="shared" ca="1" si="2"/>
        <v>0</v>
      </c>
      <c r="BG22" s="12" t="b">
        <f t="shared" ca="1" si="2"/>
        <v>0</v>
      </c>
      <c r="BH22" s="12" t="b">
        <f t="shared" ca="1" si="52"/>
        <v>0</v>
      </c>
    </row>
    <row r="23" spans="2:60" x14ac:dyDescent="0.3">
      <c r="B23" s="17" t="str">
        <f>IF(Calculations!A26=0,"",Calculations!A26)</f>
        <v/>
      </c>
      <c r="C23" s="17" t="str">
        <f>IF(Calculations!B26=0,"",Calculations!B26)</f>
        <v>Act 076</v>
      </c>
      <c r="D23" s="17" t="str">
        <f>IF($C23&lt;&gt;"",INDEX(activities[[Activity]:[Owner]],MATCH('Gantt Chart'!$C23,activities[Activity],0),3),"")</f>
        <v>Barbara Gordon</v>
      </c>
      <c r="E23" s="18">
        <f>IF(Calculations!C26="","",Calculations!C26)</f>
        <v>44589</v>
      </c>
      <c r="F23" s="18">
        <f>IF(Calculations!D26="","",Calculations!D26)</f>
        <v>44609</v>
      </c>
      <c r="G23">
        <f>IF($C23&lt;&gt;"",(INDEX(activities[],MATCH('Gantt Chart'!$C23,activities[Activity],0),6))*100,"")</f>
        <v>0</v>
      </c>
      <c r="H23">
        <f>IF($C23&lt;&gt;"",(INDEX(activities[],MATCH('Gantt Chart'!$C23,activities[Activity],0),6))*100,"")</f>
        <v>0</v>
      </c>
      <c r="I23" s="12" t="b">
        <f t="shared" ref="I23:BH23" ca="1" si="53">AND($E23&lt;=I20,$F23&gt;=I20)</f>
        <v>0</v>
      </c>
      <c r="J23" s="12" t="b">
        <f t="shared" ca="1" si="4"/>
        <v>0</v>
      </c>
      <c r="K23" s="12" t="b">
        <f t="shared" ca="1" si="4"/>
        <v>0</v>
      </c>
      <c r="L23" s="12" t="b">
        <f t="shared" ca="1" si="4"/>
        <v>0</v>
      </c>
      <c r="M23" s="12" t="b">
        <f t="shared" ca="1" si="5"/>
        <v>0</v>
      </c>
      <c r="N23" s="12" t="b">
        <f t="shared" ca="1" si="6"/>
        <v>0</v>
      </c>
      <c r="O23" s="12" t="b">
        <f t="shared" ca="1" si="7"/>
        <v>0</v>
      </c>
      <c r="P23" s="12" t="b">
        <f t="shared" ca="1" si="8"/>
        <v>0</v>
      </c>
      <c r="Q23" s="12" t="b">
        <f t="shared" ca="1" si="9"/>
        <v>0</v>
      </c>
      <c r="R23" s="12" t="b">
        <f t="shared" ca="1" si="10"/>
        <v>0</v>
      </c>
      <c r="S23" s="12" t="b">
        <f t="shared" ca="1" si="11"/>
        <v>0</v>
      </c>
      <c r="T23" s="12" t="b">
        <f t="shared" ca="1" si="12"/>
        <v>0</v>
      </c>
      <c r="U23" s="12" t="b">
        <f t="shared" ca="1" si="13"/>
        <v>0</v>
      </c>
      <c r="V23" s="12" t="b">
        <f t="shared" ca="1" si="14"/>
        <v>0</v>
      </c>
      <c r="W23" s="12" t="b">
        <f t="shared" ca="1" si="15"/>
        <v>0</v>
      </c>
      <c r="X23" s="12" t="b">
        <f t="shared" ca="1" si="16"/>
        <v>0</v>
      </c>
      <c r="Y23" s="12" t="b">
        <f t="shared" ca="1" si="17"/>
        <v>0</v>
      </c>
      <c r="Z23" s="12" t="b">
        <f t="shared" ca="1" si="18"/>
        <v>0</v>
      </c>
      <c r="AA23" s="12" t="b">
        <f t="shared" ca="1" si="19"/>
        <v>0</v>
      </c>
      <c r="AB23" s="12" t="b">
        <f t="shared" ca="1" si="20"/>
        <v>0</v>
      </c>
      <c r="AC23" s="12" t="b">
        <f t="shared" ca="1" si="21"/>
        <v>0</v>
      </c>
      <c r="AD23" s="12" t="b">
        <f t="shared" ca="1" si="22"/>
        <v>0</v>
      </c>
      <c r="AE23" s="12" t="b">
        <f t="shared" ca="1" si="23"/>
        <v>0</v>
      </c>
      <c r="AF23" s="12" t="b">
        <f t="shared" ca="1" si="24"/>
        <v>0</v>
      </c>
      <c r="AG23" s="12" t="b">
        <f t="shared" ca="1" si="25"/>
        <v>0</v>
      </c>
      <c r="AH23" s="12" t="b">
        <f t="shared" ca="1" si="26"/>
        <v>0</v>
      </c>
      <c r="AI23" s="12" t="b">
        <f t="shared" ca="1" si="27"/>
        <v>0</v>
      </c>
      <c r="AJ23" s="12" t="b">
        <f t="shared" ca="1" si="28"/>
        <v>0</v>
      </c>
      <c r="AK23" s="12" t="b">
        <f t="shared" ca="1" si="29"/>
        <v>0</v>
      </c>
      <c r="AL23" s="12" t="b">
        <f t="shared" ca="1" si="30"/>
        <v>0</v>
      </c>
      <c r="AM23" s="12" t="b">
        <f t="shared" ca="1" si="31"/>
        <v>0</v>
      </c>
      <c r="AN23" s="12" t="b">
        <f t="shared" ca="1" si="32"/>
        <v>0</v>
      </c>
      <c r="AO23" s="12" t="b">
        <f t="shared" ca="1" si="33"/>
        <v>0</v>
      </c>
      <c r="AP23" s="12" t="b">
        <f t="shared" ca="1" si="34"/>
        <v>0</v>
      </c>
      <c r="AQ23" s="12" t="b">
        <f t="shared" ca="1" si="35"/>
        <v>0</v>
      </c>
      <c r="AR23" s="12" t="b">
        <f t="shared" ca="1" si="36"/>
        <v>0</v>
      </c>
      <c r="AS23" s="12" t="b">
        <f t="shared" ca="1" si="37"/>
        <v>0</v>
      </c>
      <c r="AT23" s="12" t="b">
        <f t="shared" ca="1" si="49"/>
        <v>0</v>
      </c>
      <c r="AU23" s="12" t="b">
        <f t="shared" ref="AU23:AU86" ca="1" si="54">AND($E23&lt;=AU$3,$F23&gt;=AU$3)</f>
        <v>0</v>
      </c>
      <c r="AV23" s="12" t="b">
        <f t="shared" ref="AV23:AV86" ca="1" si="55">AND($E23&lt;=AV$3,$F23&gt;=AV$3)</f>
        <v>0</v>
      </c>
      <c r="AW23" s="12" t="b">
        <f t="shared" ref="AW23:AW86" ca="1" si="56">AND($E23&lt;=AW$3,$F23&gt;=AW$3)</f>
        <v>0</v>
      </c>
      <c r="AX23" s="12" t="b">
        <f t="shared" ref="AX23:AX86" ca="1" si="57">AND($E23&lt;=AX$3,$F23&gt;=AX$3)</f>
        <v>0</v>
      </c>
      <c r="AY23" s="12" t="b">
        <f t="shared" ref="AY23:AY86" ca="1" si="58">AND($E23&lt;=AY$3,$F23&gt;=AY$3)</f>
        <v>0</v>
      </c>
      <c r="AZ23" s="12" t="b">
        <f t="shared" ref="AZ23:AZ86" ca="1" si="59">AND($E23&lt;=AZ$3,$F23&gt;=AZ$3)</f>
        <v>0</v>
      </c>
      <c r="BA23" s="12" t="b">
        <f t="shared" ref="BA23:BA86" ca="1" si="60">AND($E23&lt;=BA$3,$F23&gt;=BA$3)</f>
        <v>0</v>
      </c>
      <c r="BB23" s="12" t="b">
        <f t="shared" ref="BB23:BB86" ca="1" si="61">AND($E23&lt;=BB$3,$F23&gt;=BB$3)</f>
        <v>0</v>
      </c>
      <c r="BC23" s="12" t="b">
        <f t="shared" ref="BC23:BC86" ca="1" si="62">AND($E23&lt;=BC$3,$F23&gt;=BC$3)</f>
        <v>0</v>
      </c>
      <c r="BD23" s="12" t="b">
        <f t="shared" ref="BD23:BD86" ca="1" si="63">AND($E23&lt;=BD$3,$F23&gt;=BD$3)</f>
        <v>0</v>
      </c>
      <c r="BE23" s="12" t="b">
        <f t="shared" ref="BE23:BE86" ca="1" si="64">AND($E23&lt;=BE$3,$F23&gt;=BE$3)</f>
        <v>0</v>
      </c>
      <c r="BF23" s="12" t="b">
        <f t="shared" ref="BF23:BF86" ca="1" si="65">AND($E23&lt;=BF$3,$F23&gt;=BF$3)</f>
        <v>0</v>
      </c>
      <c r="BG23" s="12" t="b">
        <f t="shared" ref="BG23:BG86" ca="1" si="66">AND($E23&lt;=BG$3,$F23&gt;=BG$3)</f>
        <v>0</v>
      </c>
      <c r="BH23" s="12" t="b">
        <f t="shared" ca="1" si="53"/>
        <v>0</v>
      </c>
    </row>
    <row r="24" spans="2:60" x14ac:dyDescent="0.3">
      <c r="B24" s="17" t="str">
        <f>IF(Calculations!A27=0,"",Calculations!A27)</f>
        <v/>
      </c>
      <c r="C24" s="17" t="str">
        <f>IF(Calculations!B27=0,"",Calculations!B27)</f>
        <v>Act 079</v>
      </c>
      <c r="D24" s="17" t="str">
        <f>IF($C24&lt;&gt;"",INDEX(activities[[Activity]:[Owner]],MATCH('Gantt Chart'!$C24,activities[Activity],0),3),"")</f>
        <v>Barbara Gordon</v>
      </c>
      <c r="E24" s="18">
        <f>IF(Calculations!C27="","",Calculations!C27)</f>
        <v>44592</v>
      </c>
      <c r="F24" s="18">
        <f>IF(Calculations!D27="","",Calculations!D27)</f>
        <v>44607</v>
      </c>
      <c r="G24">
        <f>IF($C24&lt;&gt;"",(INDEX(activities[],MATCH('Gantt Chart'!$C24,activities[Activity],0),6))*100,"")</f>
        <v>0</v>
      </c>
      <c r="H24">
        <f>IF($C24&lt;&gt;"",(INDEX(activities[],MATCH('Gantt Chart'!$C24,activities[Activity],0),6))*100,"")</f>
        <v>0</v>
      </c>
      <c r="I24" s="12" t="b">
        <f t="shared" ref="I24:BH24" si="67">AND($E24&lt;=I21,$F24&gt;=I21)</f>
        <v>0</v>
      </c>
      <c r="J24" s="12" t="b">
        <f t="shared" ca="1" si="4"/>
        <v>0</v>
      </c>
      <c r="K24" s="12" t="b">
        <f t="shared" ca="1" si="4"/>
        <v>0</v>
      </c>
      <c r="L24" s="12" t="b">
        <f t="shared" ca="1" si="4"/>
        <v>0</v>
      </c>
      <c r="M24" s="12" t="b">
        <f t="shared" ca="1" si="5"/>
        <v>0</v>
      </c>
      <c r="N24" s="12" t="b">
        <f t="shared" ca="1" si="6"/>
        <v>0</v>
      </c>
      <c r="O24" s="12" t="b">
        <f t="shared" ca="1" si="7"/>
        <v>0</v>
      </c>
      <c r="P24" s="12" t="b">
        <f t="shared" ca="1" si="8"/>
        <v>0</v>
      </c>
      <c r="Q24" s="12" t="b">
        <f t="shared" ca="1" si="9"/>
        <v>0</v>
      </c>
      <c r="R24" s="12" t="b">
        <f t="shared" ca="1" si="10"/>
        <v>0</v>
      </c>
      <c r="S24" s="12" t="b">
        <f t="shared" ca="1" si="11"/>
        <v>0</v>
      </c>
      <c r="T24" s="12" t="b">
        <f t="shared" ca="1" si="12"/>
        <v>0</v>
      </c>
      <c r="U24" s="12" t="b">
        <f t="shared" ca="1" si="13"/>
        <v>0</v>
      </c>
      <c r="V24" s="12" t="b">
        <f t="shared" ca="1" si="14"/>
        <v>0</v>
      </c>
      <c r="W24" s="12" t="b">
        <f t="shared" ca="1" si="15"/>
        <v>0</v>
      </c>
      <c r="X24" s="12" t="b">
        <f t="shared" ca="1" si="16"/>
        <v>0</v>
      </c>
      <c r="Y24" s="12" t="b">
        <f t="shared" ca="1" si="17"/>
        <v>0</v>
      </c>
      <c r="Z24" s="12" t="b">
        <f t="shared" ca="1" si="18"/>
        <v>0</v>
      </c>
      <c r="AA24" s="12" t="b">
        <f t="shared" ca="1" si="19"/>
        <v>0</v>
      </c>
      <c r="AB24" s="12" t="b">
        <f t="shared" ca="1" si="20"/>
        <v>0</v>
      </c>
      <c r="AC24" s="12" t="b">
        <f t="shared" ca="1" si="21"/>
        <v>0</v>
      </c>
      <c r="AD24" s="12" t="b">
        <f t="shared" ca="1" si="22"/>
        <v>0</v>
      </c>
      <c r="AE24" s="12" t="b">
        <f t="shared" ca="1" si="23"/>
        <v>0</v>
      </c>
      <c r="AF24" s="12" t="b">
        <f t="shared" ca="1" si="24"/>
        <v>0</v>
      </c>
      <c r="AG24" s="12" t="b">
        <f t="shared" ca="1" si="25"/>
        <v>0</v>
      </c>
      <c r="AH24" s="12" t="b">
        <f t="shared" ca="1" si="26"/>
        <v>0</v>
      </c>
      <c r="AI24" s="12" t="b">
        <f t="shared" ca="1" si="27"/>
        <v>0</v>
      </c>
      <c r="AJ24" s="12" t="b">
        <f t="shared" ca="1" si="28"/>
        <v>0</v>
      </c>
      <c r="AK24" s="12" t="b">
        <f t="shared" ca="1" si="29"/>
        <v>0</v>
      </c>
      <c r="AL24" s="12" t="b">
        <f t="shared" ca="1" si="30"/>
        <v>0</v>
      </c>
      <c r="AM24" s="12" t="b">
        <f t="shared" ca="1" si="31"/>
        <v>0</v>
      </c>
      <c r="AN24" s="12" t="b">
        <f t="shared" ca="1" si="32"/>
        <v>0</v>
      </c>
      <c r="AO24" s="12" t="b">
        <f t="shared" ca="1" si="33"/>
        <v>0</v>
      </c>
      <c r="AP24" s="12" t="b">
        <f t="shared" ca="1" si="34"/>
        <v>0</v>
      </c>
      <c r="AQ24" s="12" t="b">
        <f t="shared" ca="1" si="35"/>
        <v>0</v>
      </c>
      <c r="AR24" s="12" t="b">
        <f t="shared" ca="1" si="36"/>
        <v>0</v>
      </c>
      <c r="AS24" s="12" t="b">
        <f t="shared" ca="1" si="37"/>
        <v>0</v>
      </c>
      <c r="AT24" s="12" t="b">
        <f t="shared" ca="1" si="49"/>
        <v>0</v>
      </c>
      <c r="AU24" s="12" t="b">
        <f t="shared" ca="1" si="54"/>
        <v>0</v>
      </c>
      <c r="AV24" s="12" t="b">
        <f t="shared" ca="1" si="55"/>
        <v>0</v>
      </c>
      <c r="AW24" s="12" t="b">
        <f t="shared" ca="1" si="56"/>
        <v>0</v>
      </c>
      <c r="AX24" s="12" t="b">
        <f t="shared" ca="1" si="57"/>
        <v>0</v>
      </c>
      <c r="AY24" s="12" t="b">
        <f t="shared" ca="1" si="58"/>
        <v>0</v>
      </c>
      <c r="AZ24" s="12" t="b">
        <f t="shared" ca="1" si="59"/>
        <v>0</v>
      </c>
      <c r="BA24" s="12" t="b">
        <f t="shared" ca="1" si="60"/>
        <v>0</v>
      </c>
      <c r="BB24" s="12" t="b">
        <f t="shared" ca="1" si="61"/>
        <v>0</v>
      </c>
      <c r="BC24" s="12" t="b">
        <f t="shared" ca="1" si="62"/>
        <v>0</v>
      </c>
      <c r="BD24" s="12" t="b">
        <f t="shared" ca="1" si="63"/>
        <v>0</v>
      </c>
      <c r="BE24" s="12" t="b">
        <f t="shared" ca="1" si="64"/>
        <v>0</v>
      </c>
      <c r="BF24" s="12" t="b">
        <f t="shared" ca="1" si="65"/>
        <v>0</v>
      </c>
      <c r="BG24" s="12" t="b">
        <f t="shared" ca="1" si="66"/>
        <v>0</v>
      </c>
      <c r="BH24" s="12" t="b">
        <f t="shared" si="67"/>
        <v>0</v>
      </c>
    </row>
    <row r="25" spans="2:60" x14ac:dyDescent="0.3">
      <c r="B25" s="17" t="str">
        <f>IF(Calculations!A28=0,"",Calculations!A28)</f>
        <v/>
      </c>
      <c r="C25" s="17" t="str">
        <f>IF(Calculations!B28=0,"",Calculations!B28)</f>
        <v>Act 088</v>
      </c>
      <c r="D25" s="17" t="str">
        <f>IF($C25&lt;&gt;"",INDEX(activities[[Activity]:[Owner]],MATCH('Gantt Chart'!$C25,activities[Activity],0),3),"")</f>
        <v>Bane</v>
      </c>
      <c r="E25" s="18">
        <f>IF(Calculations!C28="","",Calculations!C28)</f>
        <v>44601</v>
      </c>
      <c r="F25" s="18">
        <f>IF(Calculations!D28="","",Calculations!D28)</f>
        <v>44616</v>
      </c>
      <c r="G25">
        <f>IF($C25&lt;&gt;"",(INDEX(activities[],MATCH('Gantt Chart'!$C25,activities[Activity],0),6))*100,"")</f>
        <v>0</v>
      </c>
      <c r="H25">
        <f>IF($C25&lt;&gt;"",(INDEX(activities[],MATCH('Gantt Chart'!$C25,activities[Activity],0),6))*100,"")</f>
        <v>0</v>
      </c>
      <c r="I25" s="12" t="b">
        <f t="shared" ref="I25:BH25" ca="1" si="68">AND($E25&lt;=I22,$F25&gt;=I22)</f>
        <v>0</v>
      </c>
      <c r="J25" s="12" t="b">
        <f t="shared" ca="1" si="4"/>
        <v>0</v>
      </c>
      <c r="K25" s="12" t="b">
        <f t="shared" ca="1" si="4"/>
        <v>0</v>
      </c>
      <c r="L25" s="12" t="b">
        <f t="shared" ca="1" si="4"/>
        <v>0</v>
      </c>
      <c r="M25" s="12" t="b">
        <f t="shared" ca="1" si="5"/>
        <v>0</v>
      </c>
      <c r="N25" s="12" t="b">
        <f t="shared" ca="1" si="6"/>
        <v>0</v>
      </c>
      <c r="O25" s="12" t="b">
        <f t="shared" ca="1" si="7"/>
        <v>0</v>
      </c>
      <c r="P25" s="12" t="b">
        <f t="shared" ca="1" si="8"/>
        <v>0</v>
      </c>
      <c r="Q25" s="12" t="b">
        <f t="shared" ca="1" si="9"/>
        <v>0</v>
      </c>
      <c r="R25" s="12" t="b">
        <f t="shared" ca="1" si="10"/>
        <v>0</v>
      </c>
      <c r="S25" s="12" t="b">
        <f t="shared" ca="1" si="11"/>
        <v>0</v>
      </c>
      <c r="T25" s="12" t="b">
        <f t="shared" ca="1" si="12"/>
        <v>0</v>
      </c>
      <c r="U25" s="12" t="b">
        <f t="shared" ca="1" si="13"/>
        <v>0</v>
      </c>
      <c r="V25" s="12" t="b">
        <f t="shared" ca="1" si="14"/>
        <v>0</v>
      </c>
      <c r="W25" s="12" t="b">
        <f t="shared" ca="1" si="15"/>
        <v>0</v>
      </c>
      <c r="X25" s="12" t="b">
        <f t="shared" ca="1" si="16"/>
        <v>0</v>
      </c>
      <c r="Y25" s="12" t="b">
        <f t="shared" ca="1" si="17"/>
        <v>0</v>
      </c>
      <c r="Z25" s="12" t="b">
        <f t="shared" ca="1" si="18"/>
        <v>0</v>
      </c>
      <c r="AA25" s="12" t="b">
        <f t="shared" ca="1" si="19"/>
        <v>0</v>
      </c>
      <c r="AB25" s="12" t="b">
        <f t="shared" ca="1" si="20"/>
        <v>0</v>
      </c>
      <c r="AC25" s="12" t="b">
        <f t="shared" ca="1" si="21"/>
        <v>0</v>
      </c>
      <c r="AD25" s="12" t="b">
        <f t="shared" ca="1" si="22"/>
        <v>0</v>
      </c>
      <c r="AE25" s="12" t="b">
        <f t="shared" ca="1" si="23"/>
        <v>0</v>
      </c>
      <c r="AF25" s="12" t="b">
        <f t="shared" ca="1" si="24"/>
        <v>0</v>
      </c>
      <c r="AG25" s="12" t="b">
        <f t="shared" ca="1" si="25"/>
        <v>0</v>
      </c>
      <c r="AH25" s="12" t="b">
        <f t="shared" ca="1" si="26"/>
        <v>0</v>
      </c>
      <c r="AI25" s="12" t="b">
        <f t="shared" ca="1" si="27"/>
        <v>0</v>
      </c>
      <c r="AJ25" s="12" t="b">
        <f t="shared" ca="1" si="28"/>
        <v>0</v>
      </c>
      <c r="AK25" s="12" t="b">
        <f t="shared" ca="1" si="29"/>
        <v>0</v>
      </c>
      <c r="AL25" s="12" t="b">
        <f t="shared" ca="1" si="30"/>
        <v>0</v>
      </c>
      <c r="AM25" s="12" t="b">
        <f t="shared" ca="1" si="31"/>
        <v>0</v>
      </c>
      <c r="AN25" s="12" t="b">
        <f t="shared" ca="1" si="32"/>
        <v>0</v>
      </c>
      <c r="AO25" s="12" t="b">
        <f t="shared" ca="1" si="33"/>
        <v>0</v>
      </c>
      <c r="AP25" s="12" t="b">
        <f t="shared" ca="1" si="34"/>
        <v>0</v>
      </c>
      <c r="AQ25" s="12" t="b">
        <f t="shared" ca="1" si="35"/>
        <v>0</v>
      </c>
      <c r="AR25" s="12" t="b">
        <f t="shared" ca="1" si="36"/>
        <v>0</v>
      </c>
      <c r="AS25" s="12" t="b">
        <f t="shared" ca="1" si="37"/>
        <v>0</v>
      </c>
      <c r="AT25" s="12" t="b">
        <f t="shared" ca="1" si="49"/>
        <v>0</v>
      </c>
      <c r="AU25" s="12" t="b">
        <f t="shared" ca="1" si="54"/>
        <v>0</v>
      </c>
      <c r="AV25" s="12" t="b">
        <f t="shared" ca="1" si="55"/>
        <v>0</v>
      </c>
      <c r="AW25" s="12" t="b">
        <f t="shared" ca="1" si="56"/>
        <v>0</v>
      </c>
      <c r="AX25" s="12" t="b">
        <f t="shared" ca="1" si="57"/>
        <v>0</v>
      </c>
      <c r="AY25" s="12" t="b">
        <f t="shared" ca="1" si="58"/>
        <v>0</v>
      </c>
      <c r="AZ25" s="12" t="b">
        <f t="shared" ca="1" si="59"/>
        <v>0</v>
      </c>
      <c r="BA25" s="12" t="b">
        <f t="shared" ca="1" si="60"/>
        <v>0</v>
      </c>
      <c r="BB25" s="12" t="b">
        <f t="shared" ca="1" si="61"/>
        <v>0</v>
      </c>
      <c r="BC25" s="12" t="b">
        <f t="shared" ca="1" si="62"/>
        <v>0</v>
      </c>
      <c r="BD25" s="12" t="b">
        <f t="shared" ca="1" si="63"/>
        <v>0</v>
      </c>
      <c r="BE25" s="12" t="b">
        <f t="shared" ca="1" si="64"/>
        <v>0</v>
      </c>
      <c r="BF25" s="12" t="b">
        <f t="shared" ca="1" si="65"/>
        <v>0</v>
      </c>
      <c r="BG25" s="12" t="b">
        <f t="shared" ca="1" si="66"/>
        <v>0</v>
      </c>
      <c r="BH25" s="12" t="b">
        <f t="shared" ca="1" si="68"/>
        <v>0</v>
      </c>
    </row>
    <row r="26" spans="2:60" x14ac:dyDescent="0.3">
      <c r="B26" s="17" t="str">
        <f>IF(Calculations!A29=0,"",Calculations!A29)</f>
        <v/>
      </c>
      <c r="C26" s="17" t="str">
        <f>IF(Calculations!B29=0,"",Calculations!B29)</f>
        <v>Act 096</v>
      </c>
      <c r="D26" s="17" t="str">
        <f>IF($C26&lt;&gt;"",INDEX(activities[[Activity]:[Owner]],MATCH('Gantt Chart'!$C26,activities[Activity],0),3),"")</f>
        <v>Barbara Gordon</v>
      </c>
      <c r="E26" s="18">
        <f>IF(Calculations!C29="","",Calculations!C29)</f>
        <v>44609</v>
      </c>
      <c r="F26" s="18">
        <f>IF(Calculations!D29="","",Calculations!D29)</f>
        <v>44636</v>
      </c>
      <c r="G26">
        <f>IF($C26&lt;&gt;"",(INDEX(activities[],MATCH('Gantt Chart'!$C26,activities[Activity],0),6))*100,"")</f>
        <v>0</v>
      </c>
      <c r="H26">
        <f>IF($C26&lt;&gt;"",(INDEX(activities[],MATCH('Gantt Chart'!$C26,activities[Activity],0),6))*100,"")</f>
        <v>0</v>
      </c>
      <c r="I26" s="12" t="b">
        <f t="shared" ref="I26:BH26" ca="1" si="69">AND($E26&lt;=I23,$F26&gt;=I23)</f>
        <v>0</v>
      </c>
      <c r="J26" s="12" t="b">
        <f t="shared" ca="1" si="4"/>
        <v>0</v>
      </c>
      <c r="K26" s="12" t="b">
        <f t="shared" ca="1" si="4"/>
        <v>0</v>
      </c>
      <c r="L26" s="12" t="b">
        <f t="shared" ca="1" si="4"/>
        <v>0</v>
      </c>
      <c r="M26" s="12" t="b">
        <f t="shared" ca="1" si="5"/>
        <v>0</v>
      </c>
      <c r="N26" s="12" t="b">
        <f t="shared" ca="1" si="6"/>
        <v>0</v>
      </c>
      <c r="O26" s="12" t="b">
        <f t="shared" ca="1" si="7"/>
        <v>0</v>
      </c>
      <c r="P26" s="12" t="b">
        <f t="shared" ca="1" si="8"/>
        <v>0</v>
      </c>
      <c r="Q26" s="12" t="b">
        <f t="shared" ca="1" si="9"/>
        <v>0</v>
      </c>
      <c r="R26" s="12" t="b">
        <f t="shared" ca="1" si="10"/>
        <v>0</v>
      </c>
      <c r="S26" s="12" t="b">
        <f t="shared" ca="1" si="11"/>
        <v>0</v>
      </c>
      <c r="T26" s="12" t="b">
        <f t="shared" ca="1" si="12"/>
        <v>0</v>
      </c>
      <c r="U26" s="12" t="b">
        <f t="shared" ca="1" si="13"/>
        <v>0</v>
      </c>
      <c r="V26" s="12" t="b">
        <f t="shared" ca="1" si="14"/>
        <v>0</v>
      </c>
      <c r="W26" s="12" t="b">
        <f t="shared" ca="1" si="15"/>
        <v>0</v>
      </c>
      <c r="X26" s="12" t="b">
        <f t="shared" ca="1" si="16"/>
        <v>0</v>
      </c>
      <c r="Y26" s="12" t="b">
        <f t="shared" ca="1" si="17"/>
        <v>0</v>
      </c>
      <c r="Z26" s="12" t="b">
        <f t="shared" ca="1" si="18"/>
        <v>0</v>
      </c>
      <c r="AA26" s="12" t="b">
        <f t="shared" ca="1" si="19"/>
        <v>0</v>
      </c>
      <c r="AB26" s="12" t="b">
        <f t="shared" ca="1" si="20"/>
        <v>0</v>
      </c>
      <c r="AC26" s="12" t="b">
        <f t="shared" ca="1" si="21"/>
        <v>0</v>
      </c>
      <c r="AD26" s="12" t="b">
        <f t="shared" ca="1" si="22"/>
        <v>0</v>
      </c>
      <c r="AE26" s="12" t="b">
        <f t="shared" ca="1" si="23"/>
        <v>0</v>
      </c>
      <c r="AF26" s="12" t="b">
        <f t="shared" ca="1" si="24"/>
        <v>0</v>
      </c>
      <c r="AG26" s="12" t="b">
        <f t="shared" ca="1" si="25"/>
        <v>0</v>
      </c>
      <c r="AH26" s="12" t="b">
        <f t="shared" ca="1" si="26"/>
        <v>0</v>
      </c>
      <c r="AI26" s="12" t="b">
        <f t="shared" ca="1" si="27"/>
        <v>0</v>
      </c>
      <c r="AJ26" s="12" t="b">
        <f t="shared" ca="1" si="28"/>
        <v>0</v>
      </c>
      <c r="AK26" s="12" t="b">
        <f t="shared" ca="1" si="29"/>
        <v>0</v>
      </c>
      <c r="AL26" s="12" t="b">
        <f t="shared" ca="1" si="30"/>
        <v>0</v>
      </c>
      <c r="AM26" s="12" t="b">
        <f t="shared" ca="1" si="31"/>
        <v>0</v>
      </c>
      <c r="AN26" s="12" t="b">
        <f t="shared" ca="1" si="32"/>
        <v>0</v>
      </c>
      <c r="AO26" s="12" t="b">
        <f t="shared" ca="1" si="33"/>
        <v>0</v>
      </c>
      <c r="AP26" s="12" t="b">
        <f t="shared" ca="1" si="34"/>
        <v>0</v>
      </c>
      <c r="AQ26" s="12" t="b">
        <f t="shared" ca="1" si="35"/>
        <v>0</v>
      </c>
      <c r="AR26" s="12" t="b">
        <f t="shared" ca="1" si="36"/>
        <v>0</v>
      </c>
      <c r="AS26" s="12" t="b">
        <f t="shared" ca="1" si="37"/>
        <v>0</v>
      </c>
      <c r="AT26" s="12" t="b">
        <f t="shared" ca="1" si="49"/>
        <v>0</v>
      </c>
      <c r="AU26" s="12" t="b">
        <f t="shared" ca="1" si="54"/>
        <v>0</v>
      </c>
      <c r="AV26" s="12" t="b">
        <f t="shared" ca="1" si="55"/>
        <v>0</v>
      </c>
      <c r="AW26" s="12" t="b">
        <f t="shared" ca="1" si="56"/>
        <v>0</v>
      </c>
      <c r="AX26" s="12" t="b">
        <f t="shared" ca="1" si="57"/>
        <v>0</v>
      </c>
      <c r="AY26" s="12" t="b">
        <f t="shared" ca="1" si="58"/>
        <v>0</v>
      </c>
      <c r="AZ26" s="12" t="b">
        <f t="shared" ca="1" si="59"/>
        <v>0</v>
      </c>
      <c r="BA26" s="12" t="b">
        <f t="shared" ca="1" si="60"/>
        <v>0</v>
      </c>
      <c r="BB26" s="12" t="b">
        <f t="shared" ca="1" si="61"/>
        <v>0</v>
      </c>
      <c r="BC26" s="12" t="b">
        <f t="shared" ca="1" si="62"/>
        <v>0</v>
      </c>
      <c r="BD26" s="12" t="b">
        <f t="shared" ca="1" si="63"/>
        <v>0</v>
      </c>
      <c r="BE26" s="12" t="b">
        <f t="shared" ca="1" si="64"/>
        <v>0</v>
      </c>
      <c r="BF26" s="12" t="b">
        <f t="shared" ca="1" si="65"/>
        <v>0</v>
      </c>
      <c r="BG26" s="12" t="b">
        <f t="shared" ca="1" si="66"/>
        <v>0</v>
      </c>
      <c r="BH26" s="12" t="b">
        <f t="shared" ca="1" si="69"/>
        <v>0</v>
      </c>
    </row>
    <row r="27" spans="2:60" x14ac:dyDescent="0.3">
      <c r="B27" s="17" t="str">
        <f>IF(Calculations!A30=0,"",Calculations!A30)</f>
        <v>Design</v>
      </c>
      <c r="C27" s="17" t="str">
        <f>IF(Calculations!B30=0,"",Calculations!B30)</f>
        <v/>
      </c>
      <c r="D27" s="17" t="str">
        <f>IF($C27&lt;&gt;"",INDEX(activities[[Activity]:[Owner]],MATCH('Gantt Chart'!$C27,activities[Activity],0),3),"")</f>
        <v/>
      </c>
      <c r="E27" s="18" t="str">
        <f>IF(Calculations!C30="","",Calculations!C30)</f>
        <v/>
      </c>
      <c r="F27" s="18" t="str">
        <f>IF(Calculations!D30="","",Calculations!D30)</f>
        <v/>
      </c>
      <c r="G27" t="str">
        <f>IF($C27&lt;&gt;"",(INDEX(activities[],MATCH('Gantt Chart'!$C27,activities[Activity],0),6))*100,"")</f>
        <v/>
      </c>
      <c r="H27" t="str">
        <f>IF($C27&lt;&gt;"",(INDEX(activities[],MATCH('Gantt Chart'!$C27,activities[Activity],0),6))*100,"")</f>
        <v/>
      </c>
      <c r="I27" s="12" t="b">
        <f t="shared" ref="I27:BH27" si="70">AND($E27&lt;=I24,$F27&gt;=I24)</f>
        <v>0</v>
      </c>
      <c r="J27" s="12" t="b">
        <f t="shared" ca="1" si="4"/>
        <v>0</v>
      </c>
      <c r="K27" s="12" t="b">
        <f t="shared" ca="1" si="4"/>
        <v>0</v>
      </c>
      <c r="L27" s="12" t="b">
        <f t="shared" ca="1" si="4"/>
        <v>0</v>
      </c>
      <c r="M27" s="12" t="b">
        <f t="shared" ca="1" si="5"/>
        <v>0</v>
      </c>
      <c r="N27" s="12" t="b">
        <f t="shared" ca="1" si="6"/>
        <v>0</v>
      </c>
      <c r="O27" s="12" t="b">
        <f t="shared" ca="1" si="7"/>
        <v>0</v>
      </c>
      <c r="P27" s="12" t="b">
        <f t="shared" ca="1" si="8"/>
        <v>0</v>
      </c>
      <c r="Q27" s="12" t="b">
        <f t="shared" ca="1" si="9"/>
        <v>0</v>
      </c>
      <c r="R27" s="12" t="b">
        <f t="shared" ca="1" si="10"/>
        <v>0</v>
      </c>
      <c r="S27" s="12" t="b">
        <f t="shared" ca="1" si="11"/>
        <v>0</v>
      </c>
      <c r="T27" s="12" t="b">
        <f t="shared" ca="1" si="12"/>
        <v>0</v>
      </c>
      <c r="U27" s="12" t="b">
        <f t="shared" ca="1" si="13"/>
        <v>0</v>
      </c>
      <c r="V27" s="12" t="b">
        <f t="shared" ca="1" si="14"/>
        <v>0</v>
      </c>
      <c r="W27" s="12" t="b">
        <f t="shared" ca="1" si="15"/>
        <v>0</v>
      </c>
      <c r="X27" s="12" t="b">
        <f t="shared" ca="1" si="16"/>
        <v>0</v>
      </c>
      <c r="Y27" s="12" t="b">
        <f t="shared" ca="1" si="17"/>
        <v>0</v>
      </c>
      <c r="Z27" s="12" t="b">
        <f t="shared" ca="1" si="18"/>
        <v>0</v>
      </c>
      <c r="AA27" s="12" t="b">
        <f t="shared" ca="1" si="19"/>
        <v>0</v>
      </c>
      <c r="AB27" s="12" t="b">
        <f t="shared" ca="1" si="20"/>
        <v>0</v>
      </c>
      <c r="AC27" s="12" t="b">
        <f t="shared" ca="1" si="21"/>
        <v>0</v>
      </c>
      <c r="AD27" s="12" t="b">
        <f t="shared" ca="1" si="22"/>
        <v>0</v>
      </c>
      <c r="AE27" s="12" t="b">
        <f t="shared" ca="1" si="23"/>
        <v>0</v>
      </c>
      <c r="AF27" s="12" t="b">
        <f t="shared" ca="1" si="24"/>
        <v>0</v>
      </c>
      <c r="AG27" s="12" t="b">
        <f t="shared" ca="1" si="25"/>
        <v>0</v>
      </c>
      <c r="AH27" s="12" t="b">
        <f t="shared" ca="1" si="26"/>
        <v>0</v>
      </c>
      <c r="AI27" s="12" t="b">
        <f t="shared" ca="1" si="27"/>
        <v>0</v>
      </c>
      <c r="AJ27" s="12" t="b">
        <f t="shared" ca="1" si="28"/>
        <v>0</v>
      </c>
      <c r="AK27" s="12" t="b">
        <f t="shared" ca="1" si="29"/>
        <v>0</v>
      </c>
      <c r="AL27" s="12" t="b">
        <f t="shared" ca="1" si="30"/>
        <v>0</v>
      </c>
      <c r="AM27" s="12" t="b">
        <f t="shared" ca="1" si="31"/>
        <v>0</v>
      </c>
      <c r="AN27" s="12" t="b">
        <f t="shared" ca="1" si="32"/>
        <v>0</v>
      </c>
      <c r="AO27" s="12" t="b">
        <f t="shared" ca="1" si="33"/>
        <v>0</v>
      </c>
      <c r="AP27" s="12" t="b">
        <f t="shared" ca="1" si="34"/>
        <v>0</v>
      </c>
      <c r="AQ27" s="12" t="b">
        <f t="shared" ca="1" si="35"/>
        <v>0</v>
      </c>
      <c r="AR27" s="12" t="b">
        <f t="shared" ca="1" si="36"/>
        <v>0</v>
      </c>
      <c r="AS27" s="12" t="b">
        <f t="shared" ca="1" si="37"/>
        <v>0</v>
      </c>
      <c r="AT27" s="12" t="b">
        <f t="shared" ca="1" si="49"/>
        <v>0</v>
      </c>
      <c r="AU27" s="12" t="b">
        <f t="shared" ca="1" si="54"/>
        <v>0</v>
      </c>
      <c r="AV27" s="12" t="b">
        <f t="shared" ca="1" si="55"/>
        <v>0</v>
      </c>
      <c r="AW27" s="12" t="b">
        <f t="shared" ca="1" si="56"/>
        <v>0</v>
      </c>
      <c r="AX27" s="12" t="b">
        <f t="shared" ca="1" si="57"/>
        <v>0</v>
      </c>
      <c r="AY27" s="12" t="b">
        <f t="shared" ca="1" si="58"/>
        <v>0</v>
      </c>
      <c r="AZ27" s="12" t="b">
        <f t="shared" ca="1" si="59"/>
        <v>0</v>
      </c>
      <c r="BA27" s="12" t="b">
        <f t="shared" ca="1" si="60"/>
        <v>0</v>
      </c>
      <c r="BB27" s="12" t="b">
        <f t="shared" ca="1" si="61"/>
        <v>0</v>
      </c>
      <c r="BC27" s="12" t="b">
        <f t="shared" ca="1" si="62"/>
        <v>0</v>
      </c>
      <c r="BD27" s="12" t="b">
        <f t="shared" ca="1" si="63"/>
        <v>0</v>
      </c>
      <c r="BE27" s="12" t="b">
        <f t="shared" ca="1" si="64"/>
        <v>0</v>
      </c>
      <c r="BF27" s="12" t="b">
        <f t="shared" ca="1" si="65"/>
        <v>0</v>
      </c>
      <c r="BG27" s="12" t="b">
        <f t="shared" ca="1" si="66"/>
        <v>0</v>
      </c>
      <c r="BH27" s="12" t="b">
        <f t="shared" si="70"/>
        <v>0</v>
      </c>
    </row>
    <row r="28" spans="2:60" x14ac:dyDescent="0.3">
      <c r="B28" s="17" t="str">
        <f>IF(Calculations!A31=0,"",Calculations!A31)</f>
        <v/>
      </c>
      <c r="C28" s="17" t="str">
        <f>IF(Calculations!B31=0,"",Calculations!B31)</f>
        <v>Act 001</v>
      </c>
      <c r="D28" s="17" t="str">
        <f>IF($C28&lt;&gt;"",INDEX(activities[[Activity]:[Owner]],MATCH('Gantt Chart'!$C28,activities[Activity],0),3),"")</f>
        <v>Barbara Gordon</v>
      </c>
      <c r="E28" s="18">
        <f>IF(Calculations!C31="","",Calculations!C31)</f>
        <v>44514</v>
      </c>
      <c r="F28" s="18">
        <f>IF(Calculations!D31="","",Calculations!D31)</f>
        <v>44538</v>
      </c>
      <c r="G28">
        <f>IF($C28&lt;&gt;"",(INDEX(activities[],MATCH('Gantt Chart'!$C28,activities[Activity],0),6))*100,"")</f>
        <v>59</v>
      </c>
      <c r="H28">
        <f>IF($C28&lt;&gt;"",(INDEX(activities[],MATCH('Gantt Chart'!$C28,activities[Activity],0),6))*100,"")</f>
        <v>59</v>
      </c>
      <c r="I28" s="12" t="b">
        <f t="shared" ref="I28:BH28" ca="1" si="71">AND($E28&lt;=I25,$F28&gt;=I25)</f>
        <v>0</v>
      </c>
      <c r="J28" s="12" t="b">
        <f t="shared" ca="1" si="4"/>
        <v>0</v>
      </c>
      <c r="K28" s="12" t="b">
        <f t="shared" ca="1" si="4"/>
        <v>0</v>
      </c>
      <c r="L28" s="12" t="b">
        <f t="shared" ca="1" si="4"/>
        <v>0</v>
      </c>
      <c r="M28" s="12" t="b">
        <f t="shared" ca="1" si="5"/>
        <v>0</v>
      </c>
      <c r="N28" s="12" t="b">
        <f t="shared" ca="1" si="6"/>
        <v>0</v>
      </c>
      <c r="O28" s="12" t="b">
        <f t="shared" ca="1" si="7"/>
        <v>0</v>
      </c>
      <c r="P28" s="12" t="b">
        <f t="shared" ca="1" si="8"/>
        <v>0</v>
      </c>
      <c r="Q28" s="12" t="b">
        <f t="shared" ca="1" si="9"/>
        <v>0</v>
      </c>
      <c r="R28" s="12" t="b">
        <f t="shared" ca="1" si="10"/>
        <v>0</v>
      </c>
      <c r="S28" s="12" t="b">
        <f t="shared" ca="1" si="11"/>
        <v>0</v>
      </c>
      <c r="T28" s="12" t="b">
        <f t="shared" ca="1" si="12"/>
        <v>1</v>
      </c>
      <c r="U28" s="12" t="b">
        <f t="shared" ca="1" si="13"/>
        <v>1</v>
      </c>
      <c r="V28" s="12" t="b">
        <f t="shared" ca="1" si="14"/>
        <v>1</v>
      </c>
      <c r="W28" s="12" t="b">
        <f t="shared" ca="1" si="15"/>
        <v>1</v>
      </c>
      <c r="X28" s="12" t="b">
        <f t="shared" ca="1" si="16"/>
        <v>1</v>
      </c>
      <c r="Y28" s="12" t="b">
        <f t="shared" ca="1" si="17"/>
        <v>1</v>
      </c>
      <c r="Z28" s="12" t="b">
        <f t="shared" ca="1" si="18"/>
        <v>1</v>
      </c>
      <c r="AA28" s="12" t="b">
        <f t="shared" ca="1" si="19"/>
        <v>1</v>
      </c>
      <c r="AB28" s="12" t="b">
        <f t="shared" ca="1" si="20"/>
        <v>1</v>
      </c>
      <c r="AC28" s="12" t="b">
        <f t="shared" ca="1" si="21"/>
        <v>1</v>
      </c>
      <c r="AD28" s="12" t="b">
        <f t="shared" ca="1" si="22"/>
        <v>1</v>
      </c>
      <c r="AE28" s="12" t="b">
        <f t="shared" ca="1" si="23"/>
        <v>1</v>
      </c>
      <c r="AF28" s="12" t="b">
        <f t="shared" ca="1" si="24"/>
        <v>1</v>
      </c>
      <c r="AG28" s="12" t="b">
        <f t="shared" ca="1" si="25"/>
        <v>1</v>
      </c>
      <c r="AH28" s="12" t="b">
        <f t="shared" ca="1" si="26"/>
        <v>1</v>
      </c>
      <c r="AI28" s="12" t="b">
        <f t="shared" ca="1" si="27"/>
        <v>1</v>
      </c>
      <c r="AJ28" s="12" t="b">
        <f t="shared" ca="1" si="28"/>
        <v>1</v>
      </c>
      <c r="AK28" s="12" t="b">
        <f t="shared" ca="1" si="29"/>
        <v>1</v>
      </c>
      <c r="AL28" s="12" t="b">
        <f t="shared" ca="1" si="30"/>
        <v>0</v>
      </c>
      <c r="AM28" s="12" t="b">
        <f t="shared" ca="1" si="31"/>
        <v>0</v>
      </c>
      <c r="AN28" s="12" t="b">
        <f t="shared" ca="1" si="32"/>
        <v>0</v>
      </c>
      <c r="AO28" s="12" t="b">
        <f t="shared" ca="1" si="33"/>
        <v>0</v>
      </c>
      <c r="AP28" s="12" t="b">
        <f t="shared" ca="1" si="34"/>
        <v>0</v>
      </c>
      <c r="AQ28" s="12" t="b">
        <f t="shared" ca="1" si="35"/>
        <v>0</v>
      </c>
      <c r="AR28" s="12" t="b">
        <f t="shared" ca="1" si="36"/>
        <v>0</v>
      </c>
      <c r="AS28" s="12" t="b">
        <f t="shared" ca="1" si="37"/>
        <v>0</v>
      </c>
      <c r="AT28" s="12" t="b">
        <f t="shared" ca="1" si="49"/>
        <v>0</v>
      </c>
      <c r="AU28" s="12" t="b">
        <f t="shared" ca="1" si="54"/>
        <v>0</v>
      </c>
      <c r="AV28" s="12" t="b">
        <f t="shared" ca="1" si="55"/>
        <v>0</v>
      </c>
      <c r="AW28" s="12" t="b">
        <f t="shared" ca="1" si="56"/>
        <v>0</v>
      </c>
      <c r="AX28" s="12" t="b">
        <f t="shared" ca="1" si="57"/>
        <v>0</v>
      </c>
      <c r="AY28" s="12" t="b">
        <f t="shared" ca="1" si="58"/>
        <v>0</v>
      </c>
      <c r="AZ28" s="12" t="b">
        <f t="shared" ca="1" si="59"/>
        <v>0</v>
      </c>
      <c r="BA28" s="12" t="b">
        <f t="shared" ca="1" si="60"/>
        <v>0</v>
      </c>
      <c r="BB28" s="12" t="b">
        <f t="shared" ca="1" si="61"/>
        <v>0</v>
      </c>
      <c r="BC28" s="12" t="b">
        <f t="shared" ca="1" si="62"/>
        <v>0</v>
      </c>
      <c r="BD28" s="12" t="b">
        <f t="shared" ca="1" si="63"/>
        <v>0</v>
      </c>
      <c r="BE28" s="12" t="b">
        <f t="shared" ca="1" si="64"/>
        <v>0</v>
      </c>
      <c r="BF28" s="12" t="b">
        <f t="shared" ca="1" si="65"/>
        <v>0</v>
      </c>
      <c r="BG28" s="12" t="b">
        <f t="shared" ca="1" si="66"/>
        <v>0</v>
      </c>
      <c r="BH28" s="12" t="b">
        <f t="shared" ca="1" si="71"/>
        <v>0</v>
      </c>
    </row>
    <row r="29" spans="2:60" x14ac:dyDescent="0.3">
      <c r="B29" s="17" t="str">
        <f>IF(Calculations!A32=0,"",Calculations!A32)</f>
        <v/>
      </c>
      <c r="C29" s="17" t="str">
        <f>IF(Calculations!B32=0,"",Calculations!B32)</f>
        <v>Act 005</v>
      </c>
      <c r="D29" s="17" t="str">
        <f>IF($C29&lt;&gt;"",INDEX(activities[[Activity]:[Owner]],MATCH('Gantt Chart'!$C29,activities[Activity],0),3),"")</f>
        <v>Richard Grayson</v>
      </c>
      <c r="E29" s="18">
        <f>IF(Calculations!C32="","",Calculations!C32)</f>
        <v>44518</v>
      </c>
      <c r="F29" s="18">
        <f>IF(Calculations!D32="","",Calculations!D32)</f>
        <v>44543</v>
      </c>
      <c r="G29">
        <f>IF($C29&lt;&gt;"",(INDEX(activities[],MATCH('Gantt Chart'!$C29,activities[Activity],0),6))*100,"")</f>
        <v>75</v>
      </c>
      <c r="H29">
        <f>IF($C29&lt;&gt;"",(INDEX(activities[],MATCH('Gantt Chart'!$C29,activities[Activity],0),6))*100,"")</f>
        <v>75</v>
      </c>
      <c r="I29" s="12" t="b">
        <f t="shared" ref="I29:BH29" ca="1" si="72">AND($E29&lt;=I26,$F29&gt;=I26)</f>
        <v>0</v>
      </c>
      <c r="J29" s="12" t="b">
        <f t="shared" ca="1" si="4"/>
        <v>0</v>
      </c>
      <c r="K29" s="12" t="b">
        <f t="shared" ca="1" si="4"/>
        <v>0</v>
      </c>
      <c r="L29" s="12" t="b">
        <f t="shared" ca="1" si="4"/>
        <v>0</v>
      </c>
      <c r="M29" s="12" t="b">
        <f t="shared" ca="1" si="5"/>
        <v>0</v>
      </c>
      <c r="N29" s="12" t="b">
        <f t="shared" ca="1" si="6"/>
        <v>0</v>
      </c>
      <c r="O29" s="12" t="b">
        <f t="shared" ca="1" si="7"/>
        <v>0</v>
      </c>
      <c r="P29" s="12" t="b">
        <f t="shared" ca="1" si="8"/>
        <v>0</v>
      </c>
      <c r="Q29" s="12" t="b">
        <f t="shared" ca="1" si="9"/>
        <v>0</v>
      </c>
      <c r="R29" s="12" t="b">
        <f t="shared" ca="1" si="10"/>
        <v>0</v>
      </c>
      <c r="S29" s="12" t="b">
        <f t="shared" ca="1" si="11"/>
        <v>0</v>
      </c>
      <c r="T29" s="12" t="b">
        <f t="shared" ca="1" si="12"/>
        <v>0</v>
      </c>
      <c r="U29" s="12" t="b">
        <f t="shared" ca="1" si="13"/>
        <v>0</v>
      </c>
      <c r="V29" s="12" t="b">
        <f t="shared" ca="1" si="14"/>
        <v>0</v>
      </c>
      <c r="W29" s="12" t="b">
        <f t="shared" ca="1" si="15"/>
        <v>1</v>
      </c>
      <c r="X29" s="12" t="b">
        <f t="shared" ca="1" si="16"/>
        <v>1</v>
      </c>
      <c r="Y29" s="12" t="b">
        <f t="shared" ca="1" si="17"/>
        <v>1</v>
      </c>
      <c r="Z29" s="12" t="b">
        <f t="shared" ca="1" si="18"/>
        <v>1</v>
      </c>
      <c r="AA29" s="12" t="b">
        <f t="shared" ca="1" si="19"/>
        <v>1</v>
      </c>
      <c r="AB29" s="12" t="b">
        <f t="shared" ca="1" si="20"/>
        <v>1</v>
      </c>
      <c r="AC29" s="12" t="b">
        <f t="shared" ca="1" si="21"/>
        <v>1</v>
      </c>
      <c r="AD29" s="12" t="b">
        <f t="shared" ca="1" si="22"/>
        <v>1</v>
      </c>
      <c r="AE29" s="12" t="b">
        <f t="shared" ca="1" si="23"/>
        <v>1</v>
      </c>
      <c r="AF29" s="12" t="b">
        <f t="shared" ca="1" si="24"/>
        <v>1</v>
      </c>
      <c r="AG29" s="12" t="b">
        <f t="shared" ca="1" si="25"/>
        <v>1</v>
      </c>
      <c r="AH29" s="12" t="b">
        <f t="shared" ca="1" si="26"/>
        <v>1</v>
      </c>
      <c r="AI29" s="12" t="b">
        <f t="shared" ca="1" si="27"/>
        <v>1</v>
      </c>
      <c r="AJ29" s="12" t="b">
        <f t="shared" ca="1" si="28"/>
        <v>1</v>
      </c>
      <c r="AK29" s="12" t="b">
        <f t="shared" ca="1" si="29"/>
        <v>1</v>
      </c>
      <c r="AL29" s="12" t="b">
        <f t="shared" ca="1" si="30"/>
        <v>1</v>
      </c>
      <c r="AM29" s="12" t="b">
        <f t="shared" ca="1" si="31"/>
        <v>1</v>
      </c>
      <c r="AN29" s="12" t="b">
        <f t="shared" ca="1" si="32"/>
        <v>1</v>
      </c>
      <c r="AO29" s="12" t="b">
        <f t="shared" ca="1" si="33"/>
        <v>0</v>
      </c>
      <c r="AP29" s="12" t="b">
        <f t="shared" ca="1" si="34"/>
        <v>0</v>
      </c>
      <c r="AQ29" s="12" t="b">
        <f t="shared" ca="1" si="35"/>
        <v>0</v>
      </c>
      <c r="AR29" s="12" t="b">
        <f t="shared" ca="1" si="36"/>
        <v>0</v>
      </c>
      <c r="AS29" s="12" t="b">
        <f t="shared" ca="1" si="37"/>
        <v>0</v>
      </c>
      <c r="AT29" s="12" t="b">
        <f t="shared" ca="1" si="49"/>
        <v>0</v>
      </c>
      <c r="AU29" s="12" t="b">
        <f t="shared" ca="1" si="54"/>
        <v>0</v>
      </c>
      <c r="AV29" s="12" t="b">
        <f t="shared" ca="1" si="55"/>
        <v>0</v>
      </c>
      <c r="AW29" s="12" t="b">
        <f t="shared" ca="1" si="56"/>
        <v>0</v>
      </c>
      <c r="AX29" s="12" t="b">
        <f t="shared" ca="1" si="57"/>
        <v>0</v>
      </c>
      <c r="AY29" s="12" t="b">
        <f t="shared" ca="1" si="58"/>
        <v>0</v>
      </c>
      <c r="AZ29" s="12" t="b">
        <f t="shared" ca="1" si="59"/>
        <v>0</v>
      </c>
      <c r="BA29" s="12" t="b">
        <f t="shared" ca="1" si="60"/>
        <v>0</v>
      </c>
      <c r="BB29" s="12" t="b">
        <f t="shared" ca="1" si="61"/>
        <v>0</v>
      </c>
      <c r="BC29" s="12" t="b">
        <f t="shared" ca="1" si="62"/>
        <v>0</v>
      </c>
      <c r="BD29" s="12" t="b">
        <f t="shared" ca="1" si="63"/>
        <v>0</v>
      </c>
      <c r="BE29" s="12" t="b">
        <f t="shared" ca="1" si="64"/>
        <v>0</v>
      </c>
      <c r="BF29" s="12" t="b">
        <f t="shared" ca="1" si="65"/>
        <v>0</v>
      </c>
      <c r="BG29" s="12" t="b">
        <f t="shared" ca="1" si="66"/>
        <v>0</v>
      </c>
      <c r="BH29" s="12" t="b">
        <f t="shared" ca="1" si="72"/>
        <v>0</v>
      </c>
    </row>
    <row r="30" spans="2:60" x14ac:dyDescent="0.3">
      <c r="B30" s="17" t="str">
        <f>IF(Calculations!A33=0,"",Calculations!A33)</f>
        <v/>
      </c>
      <c r="C30" s="17" t="str">
        <f>IF(Calculations!B33=0,"",Calculations!B33)</f>
        <v>Act 006</v>
      </c>
      <c r="D30" s="17" t="str">
        <f>IF($C30&lt;&gt;"",INDEX(activities[[Activity]:[Owner]],MATCH('Gantt Chart'!$C30,activities[Activity],0),3),"")</f>
        <v>Bruce Wayne</v>
      </c>
      <c r="E30" s="18">
        <f>IF(Calculations!C33="","",Calculations!C33)</f>
        <v>44519</v>
      </c>
      <c r="F30" s="18">
        <f>IF(Calculations!D33="","",Calculations!D33)</f>
        <v>44546</v>
      </c>
      <c r="G30">
        <f>IF($C30&lt;&gt;"",(INDEX(activities[],MATCH('Gantt Chart'!$C30,activities[Activity],0),6))*100,"")</f>
        <v>100</v>
      </c>
      <c r="H30">
        <f>IF($C30&lt;&gt;"",(INDEX(activities[],MATCH('Gantt Chart'!$C30,activities[Activity],0),6))*100,"")</f>
        <v>100</v>
      </c>
      <c r="I30" s="12" t="b">
        <f t="shared" ref="I30:BH30" si="73">AND($E30&lt;=I27,$F30&gt;=I27)</f>
        <v>0</v>
      </c>
      <c r="J30" s="12" t="b">
        <f t="shared" ca="1" si="4"/>
        <v>0</v>
      </c>
      <c r="K30" s="12" t="b">
        <f t="shared" ca="1" si="4"/>
        <v>0</v>
      </c>
      <c r="L30" s="12" t="b">
        <f t="shared" ca="1" si="4"/>
        <v>0</v>
      </c>
      <c r="M30" s="12" t="b">
        <f t="shared" ca="1" si="5"/>
        <v>0</v>
      </c>
      <c r="N30" s="12" t="b">
        <f t="shared" ca="1" si="6"/>
        <v>0</v>
      </c>
      <c r="O30" s="12" t="b">
        <f t="shared" ca="1" si="7"/>
        <v>0</v>
      </c>
      <c r="P30" s="12" t="b">
        <f t="shared" ca="1" si="8"/>
        <v>0</v>
      </c>
      <c r="Q30" s="12" t="b">
        <f t="shared" ca="1" si="9"/>
        <v>0</v>
      </c>
      <c r="R30" s="12" t="b">
        <f t="shared" ca="1" si="10"/>
        <v>0</v>
      </c>
      <c r="S30" s="12" t="b">
        <f t="shared" ca="1" si="11"/>
        <v>0</v>
      </c>
      <c r="T30" s="12" t="b">
        <f t="shared" ca="1" si="12"/>
        <v>0</v>
      </c>
      <c r="U30" s="12" t="b">
        <f t="shared" ca="1" si="13"/>
        <v>0</v>
      </c>
      <c r="V30" s="12" t="b">
        <f t="shared" ca="1" si="14"/>
        <v>0</v>
      </c>
      <c r="W30" s="12" t="b">
        <f t="shared" ca="1" si="15"/>
        <v>0</v>
      </c>
      <c r="X30" s="12" t="b">
        <f t="shared" ca="1" si="16"/>
        <v>1</v>
      </c>
      <c r="Y30" s="12" t="b">
        <f t="shared" ca="1" si="17"/>
        <v>1</v>
      </c>
      <c r="Z30" s="12" t="b">
        <f t="shared" ca="1" si="18"/>
        <v>1</v>
      </c>
      <c r="AA30" s="12" t="b">
        <f t="shared" ca="1" si="19"/>
        <v>1</v>
      </c>
      <c r="AB30" s="12" t="b">
        <f t="shared" ca="1" si="20"/>
        <v>1</v>
      </c>
      <c r="AC30" s="12" t="b">
        <f t="shared" ca="1" si="21"/>
        <v>1</v>
      </c>
      <c r="AD30" s="12" t="b">
        <f t="shared" ca="1" si="22"/>
        <v>1</v>
      </c>
      <c r="AE30" s="12" t="b">
        <f t="shared" ca="1" si="23"/>
        <v>1</v>
      </c>
      <c r="AF30" s="12" t="b">
        <f t="shared" ca="1" si="24"/>
        <v>1</v>
      </c>
      <c r="AG30" s="12" t="b">
        <f t="shared" ca="1" si="25"/>
        <v>1</v>
      </c>
      <c r="AH30" s="12" t="b">
        <f t="shared" ca="1" si="26"/>
        <v>1</v>
      </c>
      <c r="AI30" s="12" t="b">
        <f t="shared" ca="1" si="27"/>
        <v>1</v>
      </c>
      <c r="AJ30" s="12" t="b">
        <f t="shared" ca="1" si="28"/>
        <v>1</v>
      </c>
      <c r="AK30" s="12" t="b">
        <f t="shared" ca="1" si="29"/>
        <v>1</v>
      </c>
      <c r="AL30" s="12" t="b">
        <f t="shared" ca="1" si="30"/>
        <v>1</v>
      </c>
      <c r="AM30" s="12" t="b">
        <f t="shared" ca="1" si="31"/>
        <v>1</v>
      </c>
      <c r="AN30" s="12" t="b">
        <f t="shared" ca="1" si="32"/>
        <v>1</v>
      </c>
      <c r="AO30" s="12" t="b">
        <f t="shared" ca="1" si="33"/>
        <v>1</v>
      </c>
      <c r="AP30" s="12" t="b">
        <f t="shared" ca="1" si="34"/>
        <v>1</v>
      </c>
      <c r="AQ30" s="12" t="b">
        <f t="shared" ca="1" si="35"/>
        <v>1</v>
      </c>
      <c r="AR30" s="12" t="b">
        <f t="shared" ca="1" si="36"/>
        <v>0</v>
      </c>
      <c r="AS30" s="12" t="b">
        <f t="shared" ca="1" si="37"/>
        <v>0</v>
      </c>
      <c r="AT30" s="12" t="b">
        <f t="shared" ca="1" si="49"/>
        <v>0</v>
      </c>
      <c r="AU30" s="12" t="b">
        <f t="shared" ca="1" si="54"/>
        <v>0</v>
      </c>
      <c r="AV30" s="12" t="b">
        <f t="shared" ca="1" si="55"/>
        <v>0</v>
      </c>
      <c r="AW30" s="12" t="b">
        <f t="shared" ca="1" si="56"/>
        <v>0</v>
      </c>
      <c r="AX30" s="12" t="b">
        <f t="shared" ca="1" si="57"/>
        <v>0</v>
      </c>
      <c r="AY30" s="12" t="b">
        <f t="shared" ca="1" si="58"/>
        <v>0</v>
      </c>
      <c r="AZ30" s="12" t="b">
        <f t="shared" ca="1" si="59"/>
        <v>0</v>
      </c>
      <c r="BA30" s="12" t="b">
        <f t="shared" ca="1" si="60"/>
        <v>0</v>
      </c>
      <c r="BB30" s="12" t="b">
        <f t="shared" ca="1" si="61"/>
        <v>0</v>
      </c>
      <c r="BC30" s="12" t="b">
        <f t="shared" ca="1" si="62"/>
        <v>0</v>
      </c>
      <c r="BD30" s="12" t="b">
        <f t="shared" ca="1" si="63"/>
        <v>0</v>
      </c>
      <c r="BE30" s="12" t="b">
        <f t="shared" ca="1" si="64"/>
        <v>0</v>
      </c>
      <c r="BF30" s="12" t="b">
        <f t="shared" ca="1" si="65"/>
        <v>0</v>
      </c>
      <c r="BG30" s="12" t="b">
        <f t="shared" ca="1" si="66"/>
        <v>0</v>
      </c>
      <c r="BH30" s="12" t="b">
        <f t="shared" si="73"/>
        <v>0</v>
      </c>
    </row>
    <row r="31" spans="2:60" x14ac:dyDescent="0.3">
      <c r="B31" s="17" t="str">
        <f>IF(Calculations!A34=0,"",Calculations!A34)</f>
        <v/>
      </c>
      <c r="C31" s="17" t="str">
        <f>IF(Calculations!B34=0,"",Calculations!B34)</f>
        <v>Act 013</v>
      </c>
      <c r="D31" s="17" t="str">
        <f>IF($C31&lt;&gt;"",INDEX(activities[[Activity]:[Owner]],MATCH('Gantt Chart'!$C31,activities[Activity],0),3),"")</f>
        <v>Lucius Fox</v>
      </c>
      <c r="E31" s="18">
        <f>IF(Calculations!C34="","",Calculations!C34)</f>
        <v>44526</v>
      </c>
      <c r="F31" s="18">
        <f>IF(Calculations!D34="","",Calculations!D34)</f>
        <v>44546</v>
      </c>
      <c r="G31">
        <f>IF($C31&lt;&gt;"",(INDEX(activities[],MATCH('Gantt Chart'!$C31,activities[Activity],0),6))*100,"")</f>
        <v>51</v>
      </c>
      <c r="H31">
        <f>IF($C31&lt;&gt;"",(INDEX(activities[],MATCH('Gantt Chart'!$C31,activities[Activity],0),6))*100,"")</f>
        <v>51</v>
      </c>
      <c r="I31" s="12" t="b">
        <f t="shared" ref="I31:BH31" ca="1" si="74">AND($E31&lt;=I28,$F31&gt;=I28)</f>
        <v>0</v>
      </c>
      <c r="J31" s="12" t="b">
        <f t="shared" ca="1" si="4"/>
        <v>0</v>
      </c>
      <c r="K31" s="12" t="b">
        <f t="shared" ca="1" si="4"/>
        <v>0</v>
      </c>
      <c r="L31" s="12" t="b">
        <f t="shared" ca="1" si="4"/>
        <v>0</v>
      </c>
      <c r="M31" s="12" t="b">
        <f t="shared" ca="1" si="5"/>
        <v>0</v>
      </c>
      <c r="N31" s="12" t="b">
        <f t="shared" ca="1" si="6"/>
        <v>0</v>
      </c>
      <c r="O31" s="12" t="b">
        <f t="shared" ca="1" si="7"/>
        <v>0</v>
      </c>
      <c r="P31" s="12" t="b">
        <f t="shared" ca="1" si="8"/>
        <v>0</v>
      </c>
      <c r="Q31" s="12" t="b">
        <f t="shared" ca="1" si="9"/>
        <v>0</v>
      </c>
      <c r="R31" s="12" t="b">
        <f t="shared" ca="1" si="10"/>
        <v>0</v>
      </c>
      <c r="S31" s="12" t="b">
        <f t="shared" ca="1" si="11"/>
        <v>0</v>
      </c>
      <c r="T31" s="12" t="b">
        <f t="shared" ca="1" si="12"/>
        <v>0</v>
      </c>
      <c r="U31" s="12" t="b">
        <f t="shared" ca="1" si="13"/>
        <v>0</v>
      </c>
      <c r="V31" s="12" t="b">
        <f t="shared" ca="1" si="14"/>
        <v>0</v>
      </c>
      <c r="W31" s="12" t="b">
        <f t="shared" ca="1" si="15"/>
        <v>0</v>
      </c>
      <c r="X31" s="12" t="b">
        <f t="shared" ca="1" si="16"/>
        <v>0</v>
      </c>
      <c r="Y31" s="12" t="b">
        <f t="shared" ca="1" si="17"/>
        <v>0</v>
      </c>
      <c r="Z31" s="12" t="b">
        <f t="shared" ca="1" si="18"/>
        <v>0</v>
      </c>
      <c r="AA31" s="12" t="b">
        <f t="shared" ca="1" si="19"/>
        <v>0</v>
      </c>
      <c r="AB31" s="12" t="b">
        <f t="shared" ca="1" si="20"/>
        <v>0</v>
      </c>
      <c r="AC31" s="12" t="b">
        <f t="shared" ca="1" si="21"/>
        <v>1</v>
      </c>
      <c r="AD31" s="12" t="b">
        <f t="shared" ca="1" si="22"/>
        <v>1</v>
      </c>
      <c r="AE31" s="12" t="b">
        <f t="shared" ca="1" si="23"/>
        <v>1</v>
      </c>
      <c r="AF31" s="12" t="b">
        <f t="shared" ca="1" si="24"/>
        <v>1</v>
      </c>
      <c r="AG31" s="12" t="b">
        <f t="shared" ca="1" si="25"/>
        <v>1</v>
      </c>
      <c r="AH31" s="12" t="b">
        <f t="shared" ca="1" si="26"/>
        <v>1</v>
      </c>
      <c r="AI31" s="12" t="b">
        <f t="shared" ca="1" si="27"/>
        <v>1</v>
      </c>
      <c r="AJ31" s="12" t="b">
        <f t="shared" ca="1" si="28"/>
        <v>1</v>
      </c>
      <c r="AK31" s="12" t="b">
        <f t="shared" ca="1" si="29"/>
        <v>1</v>
      </c>
      <c r="AL31" s="12" t="b">
        <f t="shared" ca="1" si="30"/>
        <v>1</v>
      </c>
      <c r="AM31" s="12" t="b">
        <f t="shared" ca="1" si="31"/>
        <v>1</v>
      </c>
      <c r="AN31" s="12" t="b">
        <f t="shared" ca="1" si="32"/>
        <v>1</v>
      </c>
      <c r="AO31" s="12" t="b">
        <f t="shared" ca="1" si="33"/>
        <v>1</v>
      </c>
      <c r="AP31" s="12" t="b">
        <f t="shared" ca="1" si="34"/>
        <v>1</v>
      </c>
      <c r="AQ31" s="12" t="b">
        <f t="shared" ca="1" si="35"/>
        <v>1</v>
      </c>
      <c r="AR31" s="12" t="b">
        <f t="shared" ca="1" si="36"/>
        <v>0</v>
      </c>
      <c r="AS31" s="12" t="b">
        <f t="shared" ca="1" si="37"/>
        <v>0</v>
      </c>
      <c r="AT31" s="12" t="b">
        <f t="shared" ca="1" si="49"/>
        <v>0</v>
      </c>
      <c r="AU31" s="12" t="b">
        <f t="shared" ca="1" si="54"/>
        <v>0</v>
      </c>
      <c r="AV31" s="12" t="b">
        <f t="shared" ca="1" si="55"/>
        <v>0</v>
      </c>
      <c r="AW31" s="12" t="b">
        <f t="shared" ca="1" si="56"/>
        <v>0</v>
      </c>
      <c r="AX31" s="12" t="b">
        <f t="shared" ca="1" si="57"/>
        <v>0</v>
      </c>
      <c r="AY31" s="12" t="b">
        <f t="shared" ca="1" si="58"/>
        <v>0</v>
      </c>
      <c r="AZ31" s="12" t="b">
        <f t="shared" ca="1" si="59"/>
        <v>0</v>
      </c>
      <c r="BA31" s="12" t="b">
        <f t="shared" ca="1" si="60"/>
        <v>0</v>
      </c>
      <c r="BB31" s="12" t="b">
        <f t="shared" ca="1" si="61"/>
        <v>0</v>
      </c>
      <c r="BC31" s="12" t="b">
        <f t="shared" ca="1" si="62"/>
        <v>0</v>
      </c>
      <c r="BD31" s="12" t="b">
        <f t="shared" ca="1" si="63"/>
        <v>0</v>
      </c>
      <c r="BE31" s="12" t="b">
        <f t="shared" ca="1" si="64"/>
        <v>0</v>
      </c>
      <c r="BF31" s="12" t="b">
        <f t="shared" ca="1" si="65"/>
        <v>0</v>
      </c>
      <c r="BG31" s="12" t="b">
        <f t="shared" ca="1" si="66"/>
        <v>0</v>
      </c>
      <c r="BH31" s="12" t="b">
        <f t="shared" ca="1" si="74"/>
        <v>0</v>
      </c>
    </row>
    <row r="32" spans="2:60" x14ac:dyDescent="0.3">
      <c r="B32" s="17" t="str">
        <f>IF(Calculations!A35=0,"",Calculations!A35)</f>
        <v/>
      </c>
      <c r="C32" s="17" t="str">
        <f>IF(Calculations!B35=0,"",Calculations!B35)</f>
        <v>Act 039</v>
      </c>
      <c r="D32" s="17" t="str">
        <f>IF($C32&lt;&gt;"",INDEX(activities[[Activity]:[Owner]],MATCH('Gantt Chart'!$C32,activities[Activity],0),3),"")</f>
        <v>Lucius Fox</v>
      </c>
      <c r="E32" s="18">
        <f>IF(Calculations!C35="","",Calculations!C35)</f>
        <v>44552</v>
      </c>
      <c r="F32" s="18">
        <f>IF(Calculations!D35="","",Calculations!D35)</f>
        <v>44576</v>
      </c>
      <c r="G32">
        <f>IF($C32&lt;&gt;"",(INDEX(activities[],MATCH('Gantt Chart'!$C32,activities[Activity],0),6))*100,"")</f>
        <v>100</v>
      </c>
      <c r="H32">
        <f>IF($C32&lt;&gt;"",(INDEX(activities[],MATCH('Gantt Chart'!$C32,activities[Activity],0),6))*100,"")</f>
        <v>100</v>
      </c>
      <c r="I32" s="12" t="b">
        <f t="shared" ref="I32:BH32" ca="1" si="75">AND($E32&lt;=I29,$F32&gt;=I29)</f>
        <v>0</v>
      </c>
      <c r="J32" s="12" t="b">
        <f t="shared" ca="1" si="4"/>
        <v>0</v>
      </c>
      <c r="K32" s="12" t="b">
        <f t="shared" ca="1" si="4"/>
        <v>0</v>
      </c>
      <c r="L32" s="12" t="b">
        <f t="shared" ca="1" si="4"/>
        <v>0</v>
      </c>
      <c r="M32" s="12" t="b">
        <f t="shared" ca="1" si="5"/>
        <v>0</v>
      </c>
      <c r="N32" s="12" t="b">
        <f t="shared" ca="1" si="6"/>
        <v>0</v>
      </c>
      <c r="O32" s="12" t="b">
        <f t="shared" ca="1" si="7"/>
        <v>0</v>
      </c>
      <c r="P32" s="12" t="b">
        <f t="shared" ca="1" si="8"/>
        <v>0</v>
      </c>
      <c r="Q32" s="12" t="b">
        <f t="shared" ca="1" si="9"/>
        <v>0</v>
      </c>
      <c r="R32" s="12" t="b">
        <f t="shared" ca="1" si="10"/>
        <v>0</v>
      </c>
      <c r="S32" s="12" t="b">
        <f t="shared" ca="1" si="11"/>
        <v>0</v>
      </c>
      <c r="T32" s="12" t="b">
        <f t="shared" ca="1" si="12"/>
        <v>0</v>
      </c>
      <c r="U32" s="12" t="b">
        <f t="shared" ca="1" si="13"/>
        <v>0</v>
      </c>
      <c r="V32" s="12" t="b">
        <f t="shared" ca="1" si="14"/>
        <v>0</v>
      </c>
      <c r="W32" s="12" t="b">
        <f t="shared" ca="1" si="15"/>
        <v>0</v>
      </c>
      <c r="X32" s="12" t="b">
        <f t="shared" ca="1" si="16"/>
        <v>0</v>
      </c>
      <c r="Y32" s="12" t="b">
        <f t="shared" ca="1" si="17"/>
        <v>0</v>
      </c>
      <c r="Z32" s="12" t="b">
        <f t="shared" ca="1" si="18"/>
        <v>0</v>
      </c>
      <c r="AA32" s="12" t="b">
        <f t="shared" ca="1" si="19"/>
        <v>0</v>
      </c>
      <c r="AB32" s="12" t="b">
        <f t="shared" ca="1" si="20"/>
        <v>0</v>
      </c>
      <c r="AC32" s="12" t="b">
        <f t="shared" ca="1" si="21"/>
        <v>0</v>
      </c>
      <c r="AD32" s="12" t="b">
        <f t="shared" ca="1" si="22"/>
        <v>0</v>
      </c>
      <c r="AE32" s="12" t="b">
        <f t="shared" ca="1" si="23"/>
        <v>0</v>
      </c>
      <c r="AF32" s="12" t="b">
        <f t="shared" ca="1" si="24"/>
        <v>0</v>
      </c>
      <c r="AG32" s="12" t="b">
        <f t="shared" ca="1" si="25"/>
        <v>0</v>
      </c>
      <c r="AH32" s="12" t="b">
        <f t="shared" ca="1" si="26"/>
        <v>0</v>
      </c>
      <c r="AI32" s="12" t="b">
        <f t="shared" ca="1" si="27"/>
        <v>0</v>
      </c>
      <c r="AJ32" s="12" t="b">
        <f t="shared" ca="1" si="28"/>
        <v>0</v>
      </c>
      <c r="AK32" s="12" t="b">
        <f t="shared" ca="1" si="29"/>
        <v>0</v>
      </c>
      <c r="AL32" s="12" t="b">
        <f t="shared" ca="1" si="30"/>
        <v>0</v>
      </c>
      <c r="AM32" s="12" t="b">
        <f t="shared" ca="1" si="31"/>
        <v>0</v>
      </c>
      <c r="AN32" s="12" t="b">
        <f t="shared" ca="1" si="32"/>
        <v>0</v>
      </c>
      <c r="AO32" s="12" t="b">
        <f t="shared" ca="1" si="33"/>
        <v>0</v>
      </c>
      <c r="AP32" s="12" t="b">
        <f t="shared" ca="1" si="34"/>
        <v>0</v>
      </c>
      <c r="AQ32" s="12" t="b">
        <f t="shared" ca="1" si="35"/>
        <v>0</v>
      </c>
      <c r="AR32" s="12" t="b">
        <f t="shared" ca="1" si="36"/>
        <v>0</v>
      </c>
      <c r="AS32" s="12" t="b">
        <f t="shared" ca="1" si="37"/>
        <v>0</v>
      </c>
      <c r="AT32" s="12" t="b">
        <f t="shared" ca="1" si="49"/>
        <v>0</v>
      </c>
      <c r="AU32" s="12" t="b">
        <f t="shared" ca="1" si="54"/>
        <v>1</v>
      </c>
      <c r="AV32" s="12" t="b">
        <f t="shared" ca="1" si="55"/>
        <v>1</v>
      </c>
      <c r="AW32" s="12" t="b">
        <f t="shared" ca="1" si="56"/>
        <v>1</v>
      </c>
      <c r="AX32" s="12" t="b">
        <f t="shared" ca="1" si="57"/>
        <v>1</v>
      </c>
      <c r="AY32" s="12" t="b">
        <f t="shared" ca="1" si="58"/>
        <v>1</v>
      </c>
      <c r="AZ32" s="12" t="b">
        <f t="shared" ca="1" si="59"/>
        <v>1</v>
      </c>
      <c r="BA32" s="12" t="b">
        <f t="shared" ca="1" si="60"/>
        <v>1</v>
      </c>
      <c r="BB32" s="12" t="b">
        <f t="shared" ca="1" si="61"/>
        <v>1</v>
      </c>
      <c r="BC32" s="12" t="b">
        <f t="shared" ca="1" si="62"/>
        <v>1</v>
      </c>
      <c r="BD32" s="12" t="b">
        <f t="shared" ca="1" si="63"/>
        <v>1</v>
      </c>
      <c r="BE32" s="12" t="b">
        <f t="shared" ca="1" si="64"/>
        <v>1</v>
      </c>
      <c r="BF32" s="12" t="b">
        <f t="shared" ca="1" si="65"/>
        <v>1</v>
      </c>
      <c r="BG32" s="12" t="b">
        <f t="shared" ca="1" si="66"/>
        <v>1</v>
      </c>
      <c r="BH32" s="12" t="b">
        <f t="shared" ca="1" si="75"/>
        <v>0</v>
      </c>
    </row>
    <row r="33" spans="2:60" x14ac:dyDescent="0.3">
      <c r="B33" s="17" t="str">
        <f>IF(Calculations!A36=0,"",Calculations!A36)</f>
        <v/>
      </c>
      <c r="C33" s="17" t="str">
        <f>IF(Calculations!B36=0,"",Calculations!B36)</f>
        <v>Act 041</v>
      </c>
      <c r="D33" s="17" t="str">
        <f>IF($C33&lt;&gt;"",INDEX(activities[[Activity]:[Owner]],MATCH('Gantt Chart'!$C33,activities[Activity],0),3),"")</f>
        <v>Richard Grayson</v>
      </c>
      <c r="E33" s="18">
        <f>IF(Calculations!C36="","",Calculations!C36)</f>
        <v>44554</v>
      </c>
      <c r="F33" s="18">
        <f>IF(Calculations!D36="","",Calculations!D36)</f>
        <v>44579</v>
      </c>
      <c r="G33">
        <f>IF($C33&lt;&gt;"",(INDEX(activities[],MATCH('Gantt Chart'!$C33,activities[Activity],0),6))*100,"")</f>
        <v>100</v>
      </c>
      <c r="H33">
        <f>IF($C33&lt;&gt;"",(INDEX(activities[],MATCH('Gantt Chart'!$C33,activities[Activity],0),6))*100,"")</f>
        <v>100</v>
      </c>
      <c r="I33" s="12" t="b">
        <f t="shared" ref="I33:BH33" si="76">AND($E33&lt;=I30,$F33&gt;=I30)</f>
        <v>0</v>
      </c>
      <c r="J33" s="12" t="b">
        <f t="shared" ca="1" si="4"/>
        <v>0</v>
      </c>
      <c r="K33" s="12" t="b">
        <f t="shared" ca="1" si="4"/>
        <v>0</v>
      </c>
      <c r="L33" s="12" t="b">
        <f t="shared" ca="1" si="4"/>
        <v>0</v>
      </c>
      <c r="M33" s="12" t="b">
        <f t="shared" ca="1" si="5"/>
        <v>0</v>
      </c>
      <c r="N33" s="12" t="b">
        <f t="shared" ca="1" si="6"/>
        <v>0</v>
      </c>
      <c r="O33" s="12" t="b">
        <f t="shared" ca="1" si="7"/>
        <v>0</v>
      </c>
      <c r="P33" s="12" t="b">
        <f t="shared" ca="1" si="8"/>
        <v>0</v>
      </c>
      <c r="Q33" s="12" t="b">
        <f t="shared" ca="1" si="9"/>
        <v>0</v>
      </c>
      <c r="R33" s="12" t="b">
        <f t="shared" ca="1" si="10"/>
        <v>0</v>
      </c>
      <c r="S33" s="12" t="b">
        <f t="shared" ca="1" si="11"/>
        <v>0</v>
      </c>
      <c r="T33" s="12" t="b">
        <f t="shared" ca="1" si="12"/>
        <v>0</v>
      </c>
      <c r="U33" s="12" t="b">
        <f t="shared" ca="1" si="13"/>
        <v>0</v>
      </c>
      <c r="V33" s="12" t="b">
        <f t="shared" ca="1" si="14"/>
        <v>0</v>
      </c>
      <c r="W33" s="12" t="b">
        <f t="shared" ca="1" si="15"/>
        <v>0</v>
      </c>
      <c r="X33" s="12" t="b">
        <f t="shared" ca="1" si="16"/>
        <v>0</v>
      </c>
      <c r="Y33" s="12" t="b">
        <f t="shared" ca="1" si="17"/>
        <v>0</v>
      </c>
      <c r="Z33" s="12" t="b">
        <f t="shared" ca="1" si="18"/>
        <v>0</v>
      </c>
      <c r="AA33" s="12" t="b">
        <f t="shared" ca="1" si="19"/>
        <v>0</v>
      </c>
      <c r="AB33" s="12" t="b">
        <f t="shared" ca="1" si="20"/>
        <v>0</v>
      </c>
      <c r="AC33" s="12" t="b">
        <f t="shared" ca="1" si="21"/>
        <v>0</v>
      </c>
      <c r="AD33" s="12" t="b">
        <f t="shared" ca="1" si="22"/>
        <v>0</v>
      </c>
      <c r="AE33" s="12" t="b">
        <f t="shared" ca="1" si="23"/>
        <v>0</v>
      </c>
      <c r="AF33" s="12" t="b">
        <f t="shared" ca="1" si="24"/>
        <v>0</v>
      </c>
      <c r="AG33" s="12" t="b">
        <f t="shared" ca="1" si="25"/>
        <v>0</v>
      </c>
      <c r="AH33" s="12" t="b">
        <f t="shared" ca="1" si="26"/>
        <v>0</v>
      </c>
      <c r="AI33" s="12" t="b">
        <f t="shared" ca="1" si="27"/>
        <v>0</v>
      </c>
      <c r="AJ33" s="12" t="b">
        <f t="shared" ca="1" si="28"/>
        <v>0</v>
      </c>
      <c r="AK33" s="12" t="b">
        <f t="shared" ca="1" si="29"/>
        <v>0</v>
      </c>
      <c r="AL33" s="12" t="b">
        <f t="shared" ca="1" si="30"/>
        <v>0</v>
      </c>
      <c r="AM33" s="12" t="b">
        <f t="shared" ca="1" si="31"/>
        <v>0</v>
      </c>
      <c r="AN33" s="12" t="b">
        <f t="shared" ca="1" si="32"/>
        <v>0</v>
      </c>
      <c r="AO33" s="12" t="b">
        <f t="shared" ca="1" si="33"/>
        <v>0</v>
      </c>
      <c r="AP33" s="12" t="b">
        <f t="shared" ca="1" si="34"/>
        <v>0</v>
      </c>
      <c r="AQ33" s="12" t="b">
        <f t="shared" ca="1" si="35"/>
        <v>0</v>
      </c>
      <c r="AR33" s="12" t="b">
        <f t="shared" ca="1" si="36"/>
        <v>0</v>
      </c>
      <c r="AS33" s="12" t="b">
        <f t="shared" ca="1" si="37"/>
        <v>0</v>
      </c>
      <c r="AT33" s="12" t="b">
        <f t="shared" ca="1" si="49"/>
        <v>0</v>
      </c>
      <c r="AU33" s="12" t="b">
        <f t="shared" ca="1" si="54"/>
        <v>0</v>
      </c>
      <c r="AV33" s="12" t="b">
        <f t="shared" ca="1" si="55"/>
        <v>0</v>
      </c>
      <c r="AW33" s="12" t="b">
        <f t="shared" ca="1" si="56"/>
        <v>1</v>
      </c>
      <c r="AX33" s="12" t="b">
        <f t="shared" ca="1" si="57"/>
        <v>1</v>
      </c>
      <c r="AY33" s="12" t="b">
        <f t="shared" ca="1" si="58"/>
        <v>1</v>
      </c>
      <c r="AZ33" s="12" t="b">
        <f t="shared" ca="1" si="59"/>
        <v>1</v>
      </c>
      <c r="BA33" s="12" t="b">
        <f t="shared" ca="1" si="60"/>
        <v>1</v>
      </c>
      <c r="BB33" s="12" t="b">
        <f t="shared" ca="1" si="61"/>
        <v>1</v>
      </c>
      <c r="BC33" s="12" t="b">
        <f t="shared" ca="1" si="62"/>
        <v>1</v>
      </c>
      <c r="BD33" s="12" t="b">
        <f t="shared" ca="1" si="63"/>
        <v>1</v>
      </c>
      <c r="BE33" s="12" t="b">
        <f t="shared" ca="1" si="64"/>
        <v>1</v>
      </c>
      <c r="BF33" s="12" t="b">
        <f t="shared" ca="1" si="65"/>
        <v>1</v>
      </c>
      <c r="BG33" s="12" t="b">
        <f t="shared" ca="1" si="66"/>
        <v>1</v>
      </c>
      <c r="BH33" s="12" t="b">
        <f t="shared" si="76"/>
        <v>0</v>
      </c>
    </row>
    <row r="34" spans="2:60" x14ac:dyDescent="0.3">
      <c r="B34" s="17" t="str">
        <f>IF(Calculations!A37=0,"",Calculations!A37)</f>
        <v/>
      </c>
      <c r="C34" s="17" t="str">
        <f>IF(Calculations!B37=0,"",Calculations!B37)</f>
        <v>Act 047</v>
      </c>
      <c r="D34" s="17" t="str">
        <f>IF($C34&lt;&gt;"",INDEX(activities[[Activity]:[Owner]],MATCH('Gantt Chart'!$C34,activities[Activity],0),3),"")</f>
        <v>James Gordon</v>
      </c>
      <c r="E34" s="18">
        <f>IF(Calculations!C37="","",Calculations!C37)</f>
        <v>44560</v>
      </c>
      <c r="F34" s="18">
        <f>IF(Calculations!D37="","",Calculations!D37)</f>
        <v>44590</v>
      </c>
      <c r="G34">
        <f>IF($C34&lt;&gt;"",(INDEX(activities[],MATCH('Gantt Chart'!$C34,activities[Activity],0),6))*100,"")</f>
        <v>65</v>
      </c>
      <c r="H34">
        <f>IF($C34&lt;&gt;"",(INDEX(activities[],MATCH('Gantt Chart'!$C34,activities[Activity],0),6))*100,"")</f>
        <v>65</v>
      </c>
      <c r="I34" s="12" t="b">
        <f t="shared" ref="I34:BH34" ca="1" si="77">AND($E34&lt;=I31,$F34&gt;=I31)</f>
        <v>0</v>
      </c>
      <c r="J34" s="12" t="b">
        <f t="shared" ca="1" si="4"/>
        <v>0</v>
      </c>
      <c r="K34" s="12" t="b">
        <f t="shared" ca="1" si="4"/>
        <v>0</v>
      </c>
      <c r="L34" s="12" t="b">
        <f t="shared" ca="1" si="4"/>
        <v>0</v>
      </c>
      <c r="M34" s="12" t="b">
        <f t="shared" ca="1" si="5"/>
        <v>0</v>
      </c>
      <c r="N34" s="12" t="b">
        <f t="shared" ca="1" si="6"/>
        <v>0</v>
      </c>
      <c r="O34" s="12" t="b">
        <f t="shared" ca="1" si="7"/>
        <v>0</v>
      </c>
      <c r="P34" s="12" t="b">
        <f t="shared" ca="1" si="8"/>
        <v>0</v>
      </c>
      <c r="Q34" s="12" t="b">
        <f t="shared" ca="1" si="9"/>
        <v>0</v>
      </c>
      <c r="R34" s="12" t="b">
        <f t="shared" ca="1" si="10"/>
        <v>0</v>
      </c>
      <c r="S34" s="12" t="b">
        <f t="shared" ca="1" si="11"/>
        <v>0</v>
      </c>
      <c r="T34" s="12" t="b">
        <f t="shared" ca="1" si="12"/>
        <v>0</v>
      </c>
      <c r="U34" s="12" t="b">
        <f t="shared" ca="1" si="13"/>
        <v>0</v>
      </c>
      <c r="V34" s="12" t="b">
        <f t="shared" ca="1" si="14"/>
        <v>0</v>
      </c>
      <c r="W34" s="12" t="b">
        <f t="shared" ca="1" si="15"/>
        <v>0</v>
      </c>
      <c r="X34" s="12" t="b">
        <f t="shared" ca="1" si="16"/>
        <v>0</v>
      </c>
      <c r="Y34" s="12" t="b">
        <f t="shared" ca="1" si="17"/>
        <v>0</v>
      </c>
      <c r="Z34" s="12" t="b">
        <f t="shared" ca="1" si="18"/>
        <v>0</v>
      </c>
      <c r="AA34" s="12" t="b">
        <f t="shared" ca="1" si="19"/>
        <v>0</v>
      </c>
      <c r="AB34" s="12" t="b">
        <f t="shared" ca="1" si="20"/>
        <v>0</v>
      </c>
      <c r="AC34" s="12" t="b">
        <f t="shared" ca="1" si="21"/>
        <v>0</v>
      </c>
      <c r="AD34" s="12" t="b">
        <f t="shared" ca="1" si="22"/>
        <v>0</v>
      </c>
      <c r="AE34" s="12" t="b">
        <f t="shared" ca="1" si="23"/>
        <v>0</v>
      </c>
      <c r="AF34" s="12" t="b">
        <f t="shared" ca="1" si="24"/>
        <v>0</v>
      </c>
      <c r="AG34" s="12" t="b">
        <f t="shared" ca="1" si="25"/>
        <v>0</v>
      </c>
      <c r="AH34" s="12" t="b">
        <f t="shared" ca="1" si="26"/>
        <v>0</v>
      </c>
      <c r="AI34" s="12" t="b">
        <f t="shared" ca="1" si="27"/>
        <v>0</v>
      </c>
      <c r="AJ34" s="12" t="b">
        <f t="shared" ca="1" si="28"/>
        <v>0</v>
      </c>
      <c r="AK34" s="12" t="b">
        <f t="shared" ca="1" si="29"/>
        <v>0</v>
      </c>
      <c r="AL34" s="12" t="b">
        <f t="shared" ca="1" si="30"/>
        <v>0</v>
      </c>
      <c r="AM34" s="12" t="b">
        <f t="shared" ca="1" si="31"/>
        <v>0</v>
      </c>
      <c r="AN34" s="12" t="b">
        <f t="shared" ca="1" si="32"/>
        <v>0</v>
      </c>
      <c r="AO34" s="12" t="b">
        <f t="shared" ca="1" si="33"/>
        <v>0</v>
      </c>
      <c r="AP34" s="12" t="b">
        <f t="shared" ca="1" si="34"/>
        <v>0</v>
      </c>
      <c r="AQ34" s="12" t="b">
        <f t="shared" ca="1" si="35"/>
        <v>0</v>
      </c>
      <c r="AR34" s="12" t="b">
        <f t="shared" ca="1" si="36"/>
        <v>0</v>
      </c>
      <c r="AS34" s="12" t="b">
        <f t="shared" ca="1" si="37"/>
        <v>0</v>
      </c>
      <c r="AT34" s="12" t="b">
        <f t="shared" ca="1" si="49"/>
        <v>0</v>
      </c>
      <c r="AU34" s="12" t="b">
        <f t="shared" ca="1" si="54"/>
        <v>0</v>
      </c>
      <c r="AV34" s="12" t="b">
        <f t="shared" ca="1" si="55"/>
        <v>0</v>
      </c>
      <c r="AW34" s="12" t="b">
        <f t="shared" ca="1" si="56"/>
        <v>0</v>
      </c>
      <c r="AX34" s="12" t="b">
        <f t="shared" ca="1" si="57"/>
        <v>0</v>
      </c>
      <c r="AY34" s="12" t="b">
        <f t="shared" ca="1" si="58"/>
        <v>0</v>
      </c>
      <c r="AZ34" s="12" t="b">
        <f t="shared" ca="1" si="59"/>
        <v>0</v>
      </c>
      <c r="BA34" s="12" t="b">
        <f t="shared" ca="1" si="60"/>
        <v>1</v>
      </c>
      <c r="BB34" s="12" t="b">
        <f t="shared" ca="1" si="61"/>
        <v>1</v>
      </c>
      <c r="BC34" s="12" t="b">
        <f t="shared" ca="1" si="62"/>
        <v>1</v>
      </c>
      <c r="BD34" s="12" t="b">
        <f t="shared" ca="1" si="63"/>
        <v>1</v>
      </c>
      <c r="BE34" s="12" t="b">
        <f t="shared" ca="1" si="64"/>
        <v>1</v>
      </c>
      <c r="BF34" s="12" t="b">
        <f t="shared" ca="1" si="65"/>
        <v>1</v>
      </c>
      <c r="BG34" s="12" t="b">
        <f t="shared" ca="1" si="66"/>
        <v>1</v>
      </c>
      <c r="BH34" s="12" t="b">
        <f t="shared" ca="1" si="77"/>
        <v>0</v>
      </c>
    </row>
    <row r="35" spans="2:60" x14ac:dyDescent="0.3">
      <c r="B35" s="17" t="str">
        <f>IF(Calculations!A38=0,"",Calculations!A38)</f>
        <v/>
      </c>
      <c r="C35" s="17" t="str">
        <f>IF(Calculations!B38=0,"",Calculations!B38)</f>
        <v>Act 050</v>
      </c>
      <c r="D35" s="17" t="str">
        <f>IF($C35&lt;&gt;"",INDEX(activities[[Activity]:[Owner]],MATCH('Gantt Chart'!$C35,activities[Activity],0),3),"")</f>
        <v>Joker</v>
      </c>
      <c r="E35" s="18">
        <f>IF(Calculations!C38="","",Calculations!C38)</f>
        <v>44563</v>
      </c>
      <c r="F35" s="18">
        <f>IF(Calculations!D38="","",Calculations!D38)</f>
        <v>44588</v>
      </c>
      <c r="G35">
        <f>IF($C35&lt;&gt;"",(INDEX(activities[],MATCH('Gantt Chart'!$C35,activities[Activity],0),6))*100,"")</f>
        <v>100</v>
      </c>
      <c r="H35">
        <f>IF($C35&lt;&gt;"",(INDEX(activities[],MATCH('Gantt Chart'!$C35,activities[Activity],0),6))*100,"")</f>
        <v>100</v>
      </c>
      <c r="I35" s="12" t="b">
        <f t="shared" ref="I35:BH35" ca="1" si="78">AND($E35&lt;=I32,$F35&gt;=I32)</f>
        <v>0</v>
      </c>
      <c r="J35" s="12" t="b">
        <f t="shared" ca="1" si="4"/>
        <v>0</v>
      </c>
      <c r="K35" s="12" t="b">
        <f t="shared" ca="1" si="4"/>
        <v>0</v>
      </c>
      <c r="L35" s="12" t="b">
        <f t="shared" ca="1" si="4"/>
        <v>0</v>
      </c>
      <c r="M35" s="12" t="b">
        <f t="shared" ca="1" si="5"/>
        <v>0</v>
      </c>
      <c r="N35" s="12" t="b">
        <f t="shared" ca="1" si="6"/>
        <v>0</v>
      </c>
      <c r="O35" s="12" t="b">
        <f t="shared" ca="1" si="7"/>
        <v>0</v>
      </c>
      <c r="P35" s="12" t="b">
        <f t="shared" ca="1" si="8"/>
        <v>0</v>
      </c>
      <c r="Q35" s="12" t="b">
        <f t="shared" ca="1" si="9"/>
        <v>0</v>
      </c>
      <c r="R35" s="12" t="b">
        <f t="shared" ca="1" si="10"/>
        <v>0</v>
      </c>
      <c r="S35" s="12" t="b">
        <f t="shared" ca="1" si="11"/>
        <v>0</v>
      </c>
      <c r="T35" s="12" t="b">
        <f t="shared" ca="1" si="12"/>
        <v>0</v>
      </c>
      <c r="U35" s="12" t="b">
        <f t="shared" ca="1" si="13"/>
        <v>0</v>
      </c>
      <c r="V35" s="12" t="b">
        <f t="shared" ca="1" si="14"/>
        <v>0</v>
      </c>
      <c r="W35" s="12" t="b">
        <f t="shared" ca="1" si="15"/>
        <v>0</v>
      </c>
      <c r="X35" s="12" t="b">
        <f t="shared" ca="1" si="16"/>
        <v>0</v>
      </c>
      <c r="Y35" s="12" t="b">
        <f t="shared" ca="1" si="17"/>
        <v>0</v>
      </c>
      <c r="Z35" s="12" t="b">
        <f t="shared" ca="1" si="18"/>
        <v>0</v>
      </c>
      <c r="AA35" s="12" t="b">
        <f t="shared" ca="1" si="19"/>
        <v>0</v>
      </c>
      <c r="AB35" s="12" t="b">
        <f t="shared" ca="1" si="20"/>
        <v>0</v>
      </c>
      <c r="AC35" s="12" t="b">
        <f t="shared" ca="1" si="21"/>
        <v>0</v>
      </c>
      <c r="AD35" s="12" t="b">
        <f t="shared" ca="1" si="22"/>
        <v>0</v>
      </c>
      <c r="AE35" s="12" t="b">
        <f t="shared" ca="1" si="23"/>
        <v>0</v>
      </c>
      <c r="AF35" s="12" t="b">
        <f t="shared" ca="1" si="24"/>
        <v>0</v>
      </c>
      <c r="AG35" s="12" t="b">
        <f t="shared" ca="1" si="25"/>
        <v>0</v>
      </c>
      <c r="AH35" s="12" t="b">
        <f t="shared" ca="1" si="26"/>
        <v>0</v>
      </c>
      <c r="AI35" s="12" t="b">
        <f t="shared" ca="1" si="27"/>
        <v>0</v>
      </c>
      <c r="AJ35" s="12" t="b">
        <f t="shared" ca="1" si="28"/>
        <v>0</v>
      </c>
      <c r="AK35" s="12" t="b">
        <f t="shared" ca="1" si="29"/>
        <v>0</v>
      </c>
      <c r="AL35" s="12" t="b">
        <f t="shared" ca="1" si="30"/>
        <v>0</v>
      </c>
      <c r="AM35" s="12" t="b">
        <f t="shared" ca="1" si="31"/>
        <v>0</v>
      </c>
      <c r="AN35" s="12" t="b">
        <f t="shared" ca="1" si="32"/>
        <v>0</v>
      </c>
      <c r="AO35" s="12" t="b">
        <f t="shared" ca="1" si="33"/>
        <v>0</v>
      </c>
      <c r="AP35" s="12" t="b">
        <f t="shared" ca="1" si="34"/>
        <v>0</v>
      </c>
      <c r="AQ35" s="12" t="b">
        <f t="shared" ca="1" si="35"/>
        <v>0</v>
      </c>
      <c r="AR35" s="12" t="b">
        <f t="shared" ca="1" si="36"/>
        <v>0</v>
      </c>
      <c r="AS35" s="12" t="b">
        <f t="shared" ca="1" si="37"/>
        <v>0</v>
      </c>
      <c r="AT35" s="12" t="b">
        <f t="shared" ca="1" si="49"/>
        <v>0</v>
      </c>
      <c r="AU35" s="12" t="b">
        <f t="shared" ca="1" si="54"/>
        <v>0</v>
      </c>
      <c r="AV35" s="12" t="b">
        <f t="shared" ca="1" si="55"/>
        <v>0</v>
      </c>
      <c r="AW35" s="12" t="b">
        <f t="shared" ca="1" si="56"/>
        <v>0</v>
      </c>
      <c r="AX35" s="12" t="b">
        <f t="shared" ca="1" si="57"/>
        <v>0</v>
      </c>
      <c r="AY35" s="12" t="b">
        <f t="shared" ca="1" si="58"/>
        <v>0</v>
      </c>
      <c r="AZ35" s="12" t="b">
        <f t="shared" ca="1" si="59"/>
        <v>0</v>
      </c>
      <c r="BA35" s="12" t="b">
        <f t="shared" ca="1" si="60"/>
        <v>0</v>
      </c>
      <c r="BB35" s="12" t="b">
        <f t="shared" ca="1" si="61"/>
        <v>0</v>
      </c>
      <c r="BC35" s="12" t="b">
        <f t="shared" ca="1" si="62"/>
        <v>1</v>
      </c>
      <c r="BD35" s="12" t="b">
        <f t="shared" ca="1" si="63"/>
        <v>1</v>
      </c>
      <c r="BE35" s="12" t="b">
        <f t="shared" ca="1" si="64"/>
        <v>1</v>
      </c>
      <c r="BF35" s="12" t="b">
        <f t="shared" ca="1" si="65"/>
        <v>1</v>
      </c>
      <c r="BG35" s="12" t="b">
        <f t="shared" ca="1" si="66"/>
        <v>1</v>
      </c>
      <c r="BH35" s="12" t="b">
        <f t="shared" ca="1" si="78"/>
        <v>0</v>
      </c>
    </row>
    <row r="36" spans="2:60" x14ac:dyDescent="0.3">
      <c r="B36" s="17" t="str">
        <f>IF(Calculations!A39=0,"",Calculations!A39)</f>
        <v/>
      </c>
      <c r="C36" s="17" t="str">
        <f>IF(Calculations!B39=0,"",Calculations!B39)</f>
        <v>Act 052</v>
      </c>
      <c r="D36" s="17" t="str">
        <f>IF($C36&lt;&gt;"",INDEX(activities[[Activity]:[Owner]],MATCH('Gantt Chart'!$C36,activities[Activity],0),3),"")</f>
        <v>Bruce Wayne</v>
      </c>
      <c r="E36" s="18">
        <f>IF(Calculations!C39="","",Calculations!C39)</f>
        <v>44565</v>
      </c>
      <c r="F36" s="18">
        <f>IF(Calculations!D39="","",Calculations!D39)</f>
        <v>44580</v>
      </c>
      <c r="G36">
        <f>IF($C36&lt;&gt;"",(INDEX(activities[],MATCH('Gantt Chart'!$C36,activities[Activity],0),6))*100,"")</f>
        <v>100</v>
      </c>
      <c r="H36">
        <f>IF($C36&lt;&gt;"",(INDEX(activities[],MATCH('Gantt Chart'!$C36,activities[Activity],0),6))*100,"")</f>
        <v>100</v>
      </c>
      <c r="I36" s="12" t="b">
        <f t="shared" ref="I36:BH36" si="79">AND($E36&lt;=I33,$F36&gt;=I33)</f>
        <v>0</v>
      </c>
      <c r="J36" s="12" t="b">
        <f t="shared" ca="1" si="4"/>
        <v>0</v>
      </c>
      <c r="K36" s="12" t="b">
        <f t="shared" ca="1" si="4"/>
        <v>0</v>
      </c>
      <c r="L36" s="12" t="b">
        <f t="shared" ca="1" si="4"/>
        <v>0</v>
      </c>
      <c r="M36" s="12" t="b">
        <f t="shared" ca="1" si="5"/>
        <v>0</v>
      </c>
      <c r="N36" s="12" t="b">
        <f t="shared" ca="1" si="6"/>
        <v>0</v>
      </c>
      <c r="O36" s="12" t="b">
        <f t="shared" ca="1" si="7"/>
        <v>0</v>
      </c>
      <c r="P36" s="12" t="b">
        <f t="shared" ca="1" si="8"/>
        <v>0</v>
      </c>
      <c r="Q36" s="12" t="b">
        <f t="shared" ca="1" si="9"/>
        <v>0</v>
      </c>
      <c r="R36" s="12" t="b">
        <f t="shared" ca="1" si="10"/>
        <v>0</v>
      </c>
      <c r="S36" s="12" t="b">
        <f t="shared" ca="1" si="11"/>
        <v>0</v>
      </c>
      <c r="T36" s="12" t="b">
        <f t="shared" ca="1" si="12"/>
        <v>0</v>
      </c>
      <c r="U36" s="12" t="b">
        <f t="shared" ca="1" si="13"/>
        <v>0</v>
      </c>
      <c r="V36" s="12" t="b">
        <f t="shared" ca="1" si="14"/>
        <v>0</v>
      </c>
      <c r="W36" s="12" t="b">
        <f t="shared" ca="1" si="15"/>
        <v>0</v>
      </c>
      <c r="X36" s="12" t="b">
        <f t="shared" ca="1" si="16"/>
        <v>0</v>
      </c>
      <c r="Y36" s="12" t="b">
        <f t="shared" ca="1" si="17"/>
        <v>0</v>
      </c>
      <c r="Z36" s="12" t="b">
        <f t="shared" ca="1" si="18"/>
        <v>0</v>
      </c>
      <c r="AA36" s="12" t="b">
        <f t="shared" ca="1" si="19"/>
        <v>0</v>
      </c>
      <c r="AB36" s="12" t="b">
        <f t="shared" ca="1" si="20"/>
        <v>0</v>
      </c>
      <c r="AC36" s="12" t="b">
        <f t="shared" ca="1" si="21"/>
        <v>0</v>
      </c>
      <c r="AD36" s="12" t="b">
        <f t="shared" ca="1" si="22"/>
        <v>0</v>
      </c>
      <c r="AE36" s="12" t="b">
        <f t="shared" ca="1" si="23"/>
        <v>0</v>
      </c>
      <c r="AF36" s="12" t="b">
        <f t="shared" ca="1" si="24"/>
        <v>0</v>
      </c>
      <c r="AG36" s="12" t="b">
        <f t="shared" ca="1" si="25"/>
        <v>0</v>
      </c>
      <c r="AH36" s="12" t="b">
        <f t="shared" ca="1" si="26"/>
        <v>0</v>
      </c>
      <c r="AI36" s="12" t="b">
        <f t="shared" ca="1" si="27"/>
        <v>0</v>
      </c>
      <c r="AJ36" s="12" t="b">
        <f t="shared" ca="1" si="28"/>
        <v>0</v>
      </c>
      <c r="AK36" s="12" t="b">
        <f t="shared" ca="1" si="29"/>
        <v>0</v>
      </c>
      <c r="AL36" s="12" t="b">
        <f t="shared" ca="1" si="30"/>
        <v>0</v>
      </c>
      <c r="AM36" s="12" t="b">
        <f t="shared" ca="1" si="31"/>
        <v>0</v>
      </c>
      <c r="AN36" s="12" t="b">
        <f t="shared" ca="1" si="32"/>
        <v>0</v>
      </c>
      <c r="AO36" s="12" t="b">
        <f t="shared" ca="1" si="33"/>
        <v>0</v>
      </c>
      <c r="AP36" s="12" t="b">
        <f t="shared" ca="1" si="34"/>
        <v>0</v>
      </c>
      <c r="AQ36" s="12" t="b">
        <f t="shared" ca="1" si="35"/>
        <v>0</v>
      </c>
      <c r="AR36" s="12" t="b">
        <f t="shared" ca="1" si="36"/>
        <v>0</v>
      </c>
      <c r="AS36" s="12" t="b">
        <f t="shared" ca="1" si="37"/>
        <v>0</v>
      </c>
      <c r="AT36" s="12" t="b">
        <f t="shared" ca="1" si="49"/>
        <v>0</v>
      </c>
      <c r="AU36" s="12" t="b">
        <f t="shared" ca="1" si="54"/>
        <v>0</v>
      </c>
      <c r="AV36" s="12" t="b">
        <f t="shared" ca="1" si="55"/>
        <v>0</v>
      </c>
      <c r="AW36" s="12" t="b">
        <f t="shared" ca="1" si="56"/>
        <v>0</v>
      </c>
      <c r="AX36" s="12" t="b">
        <f t="shared" ca="1" si="57"/>
        <v>0</v>
      </c>
      <c r="AY36" s="12" t="b">
        <f t="shared" ca="1" si="58"/>
        <v>0</v>
      </c>
      <c r="AZ36" s="12" t="b">
        <f t="shared" ca="1" si="59"/>
        <v>0</v>
      </c>
      <c r="BA36" s="12" t="b">
        <f t="shared" ca="1" si="60"/>
        <v>0</v>
      </c>
      <c r="BB36" s="12" t="b">
        <f t="shared" ca="1" si="61"/>
        <v>0</v>
      </c>
      <c r="BC36" s="12" t="b">
        <f t="shared" ca="1" si="62"/>
        <v>0</v>
      </c>
      <c r="BD36" s="12" t="b">
        <f t="shared" ca="1" si="63"/>
        <v>1</v>
      </c>
      <c r="BE36" s="12" t="b">
        <f t="shared" ca="1" si="64"/>
        <v>1</v>
      </c>
      <c r="BF36" s="12" t="b">
        <f t="shared" ca="1" si="65"/>
        <v>1</v>
      </c>
      <c r="BG36" s="12" t="b">
        <f t="shared" ca="1" si="66"/>
        <v>1</v>
      </c>
      <c r="BH36" s="12" t="b">
        <f t="shared" si="79"/>
        <v>0</v>
      </c>
    </row>
    <row r="37" spans="2:60" x14ac:dyDescent="0.3">
      <c r="B37" s="17" t="str">
        <f>IF(Calculations!A40=0,"",Calculations!A40)</f>
        <v/>
      </c>
      <c r="C37" s="17" t="str">
        <f>IF(Calculations!B40=0,"",Calculations!B40)</f>
        <v>Act 053</v>
      </c>
      <c r="D37" s="17" t="str">
        <f>IF($C37&lt;&gt;"",INDEX(activities[[Activity]:[Owner]],MATCH('Gantt Chart'!$C37,activities[Activity],0),3),"")</f>
        <v>Lucius Fox</v>
      </c>
      <c r="E37" s="18">
        <f>IF(Calculations!C40="","",Calculations!C40)</f>
        <v>44566</v>
      </c>
      <c r="F37" s="18">
        <f>IF(Calculations!D40="","",Calculations!D40)</f>
        <v>44574</v>
      </c>
      <c r="G37">
        <f>IF($C37&lt;&gt;"",(INDEX(activities[],MATCH('Gantt Chart'!$C37,activities[Activity],0),6))*100,"")</f>
        <v>59</v>
      </c>
      <c r="H37">
        <f>IF($C37&lt;&gt;"",(INDEX(activities[],MATCH('Gantt Chart'!$C37,activities[Activity],0),6))*100,"")</f>
        <v>59</v>
      </c>
      <c r="I37" s="12" t="b">
        <f t="shared" ref="I37:BH37" ca="1" si="80">AND($E37&lt;=I34,$F37&gt;=I34)</f>
        <v>0</v>
      </c>
      <c r="J37" s="12" t="b">
        <f t="shared" ca="1" si="4"/>
        <v>0</v>
      </c>
      <c r="K37" s="12" t="b">
        <f t="shared" ca="1" si="4"/>
        <v>0</v>
      </c>
      <c r="L37" s="12" t="b">
        <f t="shared" ca="1" si="4"/>
        <v>0</v>
      </c>
      <c r="M37" s="12" t="b">
        <f t="shared" ca="1" si="5"/>
        <v>0</v>
      </c>
      <c r="N37" s="12" t="b">
        <f t="shared" ca="1" si="6"/>
        <v>0</v>
      </c>
      <c r="O37" s="12" t="b">
        <f t="shared" ca="1" si="7"/>
        <v>0</v>
      </c>
      <c r="P37" s="12" t="b">
        <f t="shared" ca="1" si="8"/>
        <v>0</v>
      </c>
      <c r="Q37" s="12" t="b">
        <f t="shared" ca="1" si="9"/>
        <v>0</v>
      </c>
      <c r="R37" s="12" t="b">
        <f t="shared" ca="1" si="10"/>
        <v>0</v>
      </c>
      <c r="S37" s="12" t="b">
        <f t="shared" ca="1" si="11"/>
        <v>0</v>
      </c>
      <c r="T37" s="12" t="b">
        <f t="shared" ca="1" si="12"/>
        <v>0</v>
      </c>
      <c r="U37" s="12" t="b">
        <f t="shared" ca="1" si="13"/>
        <v>0</v>
      </c>
      <c r="V37" s="12" t="b">
        <f t="shared" ca="1" si="14"/>
        <v>0</v>
      </c>
      <c r="W37" s="12" t="b">
        <f t="shared" ca="1" si="15"/>
        <v>0</v>
      </c>
      <c r="X37" s="12" t="b">
        <f t="shared" ca="1" si="16"/>
        <v>0</v>
      </c>
      <c r="Y37" s="12" t="b">
        <f t="shared" ca="1" si="17"/>
        <v>0</v>
      </c>
      <c r="Z37" s="12" t="b">
        <f t="shared" ca="1" si="18"/>
        <v>0</v>
      </c>
      <c r="AA37" s="12" t="b">
        <f t="shared" ca="1" si="19"/>
        <v>0</v>
      </c>
      <c r="AB37" s="12" t="b">
        <f t="shared" ca="1" si="20"/>
        <v>0</v>
      </c>
      <c r="AC37" s="12" t="b">
        <f t="shared" ca="1" si="21"/>
        <v>0</v>
      </c>
      <c r="AD37" s="12" t="b">
        <f t="shared" ca="1" si="22"/>
        <v>0</v>
      </c>
      <c r="AE37" s="12" t="b">
        <f t="shared" ca="1" si="23"/>
        <v>0</v>
      </c>
      <c r="AF37" s="12" t="b">
        <f t="shared" ca="1" si="24"/>
        <v>0</v>
      </c>
      <c r="AG37" s="12" t="b">
        <f t="shared" ca="1" si="25"/>
        <v>0</v>
      </c>
      <c r="AH37" s="12" t="b">
        <f t="shared" ca="1" si="26"/>
        <v>0</v>
      </c>
      <c r="AI37" s="12" t="b">
        <f t="shared" ca="1" si="27"/>
        <v>0</v>
      </c>
      <c r="AJ37" s="12" t="b">
        <f t="shared" ca="1" si="28"/>
        <v>0</v>
      </c>
      <c r="AK37" s="12" t="b">
        <f t="shared" ca="1" si="29"/>
        <v>0</v>
      </c>
      <c r="AL37" s="12" t="b">
        <f t="shared" ca="1" si="30"/>
        <v>0</v>
      </c>
      <c r="AM37" s="12" t="b">
        <f t="shared" ca="1" si="31"/>
        <v>0</v>
      </c>
      <c r="AN37" s="12" t="b">
        <f t="shared" ca="1" si="32"/>
        <v>0</v>
      </c>
      <c r="AO37" s="12" t="b">
        <f t="shared" ca="1" si="33"/>
        <v>0</v>
      </c>
      <c r="AP37" s="12" t="b">
        <f t="shared" ca="1" si="34"/>
        <v>0</v>
      </c>
      <c r="AQ37" s="12" t="b">
        <f t="shared" ca="1" si="35"/>
        <v>0</v>
      </c>
      <c r="AR37" s="12" t="b">
        <f t="shared" ca="1" si="36"/>
        <v>0</v>
      </c>
      <c r="AS37" s="12" t="b">
        <f t="shared" ca="1" si="37"/>
        <v>0</v>
      </c>
      <c r="AT37" s="12" t="b">
        <f t="shared" ca="1" si="49"/>
        <v>0</v>
      </c>
      <c r="AU37" s="12" t="b">
        <f t="shared" ca="1" si="54"/>
        <v>0</v>
      </c>
      <c r="AV37" s="12" t="b">
        <f t="shared" ca="1" si="55"/>
        <v>0</v>
      </c>
      <c r="AW37" s="12" t="b">
        <f t="shared" ca="1" si="56"/>
        <v>0</v>
      </c>
      <c r="AX37" s="12" t="b">
        <f t="shared" ca="1" si="57"/>
        <v>0</v>
      </c>
      <c r="AY37" s="12" t="b">
        <f t="shared" ca="1" si="58"/>
        <v>0</v>
      </c>
      <c r="AZ37" s="12" t="b">
        <f t="shared" ca="1" si="59"/>
        <v>0</v>
      </c>
      <c r="BA37" s="12" t="b">
        <f t="shared" ca="1" si="60"/>
        <v>0</v>
      </c>
      <c r="BB37" s="12" t="b">
        <f t="shared" ca="1" si="61"/>
        <v>0</v>
      </c>
      <c r="BC37" s="12" t="b">
        <f t="shared" ca="1" si="62"/>
        <v>0</v>
      </c>
      <c r="BD37" s="12" t="b">
        <f t="shared" ca="1" si="63"/>
        <v>0</v>
      </c>
      <c r="BE37" s="12" t="b">
        <f t="shared" ca="1" si="64"/>
        <v>1</v>
      </c>
      <c r="BF37" s="12" t="b">
        <f t="shared" ca="1" si="65"/>
        <v>1</v>
      </c>
      <c r="BG37" s="12" t="b">
        <f t="shared" ca="1" si="66"/>
        <v>1</v>
      </c>
      <c r="BH37" s="12" t="b">
        <f t="shared" ca="1" si="80"/>
        <v>0</v>
      </c>
    </row>
    <row r="38" spans="2:60" x14ac:dyDescent="0.3">
      <c r="B38" s="17" t="str">
        <f>IF(Calculations!A41=0,"",Calculations!A41)</f>
        <v/>
      </c>
      <c r="C38" s="17" t="str">
        <f>IF(Calculations!B41=0,"",Calculations!B41)</f>
        <v>Act 057</v>
      </c>
      <c r="D38" s="17" t="str">
        <f>IF($C38&lt;&gt;"",INDEX(activities[[Activity]:[Owner]],MATCH('Gantt Chart'!$C38,activities[Activity],0),3),"")</f>
        <v>Alfred Pennyworth</v>
      </c>
      <c r="E38" s="18">
        <f>IF(Calculations!C41="","",Calculations!C41)</f>
        <v>44570</v>
      </c>
      <c r="F38" s="18">
        <f>IF(Calculations!D41="","",Calculations!D41)</f>
        <v>44594</v>
      </c>
      <c r="G38">
        <f>IF($C38&lt;&gt;"",(INDEX(activities[],MATCH('Gantt Chart'!$C38,activities[Activity],0),6))*100,"")</f>
        <v>62</v>
      </c>
      <c r="H38">
        <f>IF($C38&lt;&gt;"",(INDEX(activities[],MATCH('Gantt Chart'!$C38,activities[Activity],0),6))*100,"")</f>
        <v>62</v>
      </c>
      <c r="I38" s="12" t="b">
        <f t="shared" ref="I38:BH38" ca="1" si="81">AND($E38&lt;=I35,$F38&gt;=I35)</f>
        <v>0</v>
      </c>
      <c r="J38" s="12" t="b">
        <f t="shared" ca="1" si="4"/>
        <v>0</v>
      </c>
      <c r="K38" s="12" t="b">
        <f t="shared" ca="1" si="4"/>
        <v>0</v>
      </c>
      <c r="L38" s="12" t="b">
        <f t="shared" ca="1" si="4"/>
        <v>0</v>
      </c>
      <c r="M38" s="12" t="b">
        <f t="shared" ca="1" si="5"/>
        <v>0</v>
      </c>
      <c r="N38" s="12" t="b">
        <f t="shared" ca="1" si="6"/>
        <v>0</v>
      </c>
      <c r="O38" s="12" t="b">
        <f t="shared" ca="1" si="7"/>
        <v>0</v>
      </c>
      <c r="P38" s="12" t="b">
        <f t="shared" ca="1" si="8"/>
        <v>0</v>
      </c>
      <c r="Q38" s="12" t="b">
        <f t="shared" ca="1" si="9"/>
        <v>0</v>
      </c>
      <c r="R38" s="12" t="b">
        <f t="shared" ca="1" si="10"/>
        <v>0</v>
      </c>
      <c r="S38" s="12" t="b">
        <f t="shared" ca="1" si="11"/>
        <v>0</v>
      </c>
      <c r="T38" s="12" t="b">
        <f t="shared" ca="1" si="12"/>
        <v>0</v>
      </c>
      <c r="U38" s="12" t="b">
        <f t="shared" ca="1" si="13"/>
        <v>0</v>
      </c>
      <c r="V38" s="12" t="b">
        <f t="shared" ca="1" si="14"/>
        <v>0</v>
      </c>
      <c r="W38" s="12" t="b">
        <f t="shared" ca="1" si="15"/>
        <v>0</v>
      </c>
      <c r="X38" s="12" t="b">
        <f t="shared" ca="1" si="16"/>
        <v>0</v>
      </c>
      <c r="Y38" s="12" t="b">
        <f t="shared" ca="1" si="17"/>
        <v>0</v>
      </c>
      <c r="Z38" s="12" t="b">
        <f t="shared" ca="1" si="18"/>
        <v>0</v>
      </c>
      <c r="AA38" s="12" t="b">
        <f t="shared" ca="1" si="19"/>
        <v>0</v>
      </c>
      <c r="AB38" s="12" t="b">
        <f t="shared" ca="1" si="20"/>
        <v>0</v>
      </c>
      <c r="AC38" s="12" t="b">
        <f t="shared" ca="1" si="21"/>
        <v>0</v>
      </c>
      <c r="AD38" s="12" t="b">
        <f t="shared" ca="1" si="22"/>
        <v>0</v>
      </c>
      <c r="AE38" s="12" t="b">
        <f t="shared" ca="1" si="23"/>
        <v>0</v>
      </c>
      <c r="AF38" s="12" t="b">
        <f t="shared" ca="1" si="24"/>
        <v>0</v>
      </c>
      <c r="AG38" s="12" t="b">
        <f t="shared" ca="1" si="25"/>
        <v>0</v>
      </c>
      <c r="AH38" s="12" t="b">
        <f t="shared" ca="1" si="26"/>
        <v>0</v>
      </c>
      <c r="AI38" s="12" t="b">
        <f t="shared" ca="1" si="27"/>
        <v>0</v>
      </c>
      <c r="AJ38" s="12" t="b">
        <f t="shared" ca="1" si="28"/>
        <v>0</v>
      </c>
      <c r="AK38" s="12" t="b">
        <f t="shared" ca="1" si="29"/>
        <v>0</v>
      </c>
      <c r="AL38" s="12" t="b">
        <f t="shared" ca="1" si="30"/>
        <v>0</v>
      </c>
      <c r="AM38" s="12" t="b">
        <f t="shared" ca="1" si="31"/>
        <v>0</v>
      </c>
      <c r="AN38" s="12" t="b">
        <f t="shared" ca="1" si="32"/>
        <v>0</v>
      </c>
      <c r="AO38" s="12" t="b">
        <f t="shared" ca="1" si="33"/>
        <v>0</v>
      </c>
      <c r="AP38" s="12" t="b">
        <f t="shared" ca="1" si="34"/>
        <v>0</v>
      </c>
      <c r="AQ38" s="12" t="b">
        <f t="shared" ca="1" si="35"/>
        <v>0</v>
      </c>
      <c r="AR38" s="12" t="b">
        <f t="shared" ca="1" si="36"/>
        <v>0</v>
      </c>
      <c r="AS38" s="12" t="b">
        <f t="shared" ca="1" si="37"/>
        <v>0</v>
      </c>
      <c r="AT38" s="12" t="b">
        <f t="shared" ca="1" si="49"/>
        <v>0</v>
      </c>
      <c r="AU38" s="12" t="b">
        <f t="shared" ca="1" si="54"/>
        <v>0</v>
      </c>
      <c r="AV38" s="12" t="b">
        <f t="shared" ca="1" si="55"/>
        <v>0</v>
      </c>
      <c r="AW38" s="12" t="b">
        <f t="shared" ca="1" si="56"/>
        <v>0</v>
      </c>
      <c r="AX38" s="12" t="b">
        <f t="shared" ca="1" si="57"/>
        <v>0</v>
      </c>
      <c r="AY38" s="12" t="b">
        <f t="shared" ca="1" si="58"/>
        <v>0</v>
      </c>
      <c r="AZ38" s="12" t="b">
        <f t="shared" ca="1" si="59"/>
        <v>0</v>
      </c>
      <c r="BA38" s="12" t="b">
        <f t="shared" ca="1" si="60"/>
        <v>0</v>
      </c>
      <c r="BB38" s="12" t="b">
        <f t="shared" ca="1" si="61"/>
        <v>0</v>
      </c>
      <c r="BC38" s="12" t="b">
        <f t="shared" ca="1" si="62"/>
        <v>0</v>
      </c>
      <c r="BD38" s="12" t="b">
        <f t="shared" ca="1" si="63"/>
        <v>0</v>
      </c>
      <c r="BE38" s="12" t="b">
        <f t="shared" ca="1" si="64"/>
        <v>0</v>
      </c>
      <c r="BF38" s="12" t="b">
        <f t="shared" ca="1" si="65"/>
        <v>0</v>
      </c>
      <c r="BG38" s="12" t="b">
        <f t="shared" ca="1" si="66"/>
        <v>0</v>
      </c>
      <c r="BH38" s="12" t="b">
        <f t="shared" ca="1" si="81"/>
        <v>0</v>
      </c>
    </row>
    <row r="39" spans="2:60" x14ac:dyDescent="0.3">
      <c r="B39" s="17" t="str">
        <f>IF(Calculations!A42=0,"",Calculations!A42)</f>
        <v/>
      </c>
      <c r="C39" s="17" t="str">
        <f>IF(Calculations!B42=0,"",Calculations!B42)</f>
        <v>Act 062</v>
      </c>
      <c r="D39" s="17" t="str">
        <f>IF($C39&lt;&gt;"",INDEX(activities[[Activity]:[Owner]],MATCH('Gantt Chart'!$C39,activities[Activity],0),3),"")</f>
        <v>Bane</v>
      </c>
      <c r="E39" s="18">
        <f>IF(Calculations!C42="","",Calculations!C42)</f>
        <v>44575</v>
      </c>
      <c r="F39" s="18">
        <f>IF(Calculations!D42="","",Calculations!D42)</f>
        <v>44583</v>
      </c>
      <c r="G39">
        <f>IF($C39&lt;&gt;"",(INDEX(activities[],MATCH('Gantt Chart'!$C39,activities[Activity],0),6))*100,"")</f>
        <v>100</v>
      </c>
      <c r="H39">
        <f>IF($C39&lt;&gt;"",(INDEX(activities[],MATCH('Gantt Chart'!$C39,activities[Activity],0),6))*100,"")</f>
        <v>100</v>
      </c>
      <c r="I39" s="12" t="b">
        <f t="shared" ref="I39:BH39" si="82">AND($E39&lt;=I36,$F39&gt;=I36)</f>
        <v>0</v>
      </c>
      <c r="J39" s="12" t="b">
        <f t="shared" ca="1" si="4"/>
        <v>0</v>
      </c>
      <c r="K39" s="12" t="b">
        <f t="shared" ca="1" si="4"/>
        <v>0</v>
      </c>
      <c r="L39" s="12" t="b">
        <f t="shared" ca="1" si="4"/>
        <v>0</v>
      </c>
      <c r="M39" s="12" t="b">
        <f t="shared" ca="1" si="5"/>
        <v>0</v>
      </c>
      <c r="N39" s="12" t="b">
        <f t="shared" ca="1" si="6"/>
        <v>0</v>
      </c>
      <c r="O39" s="12" t="b">
        <f t="shared" ca="1" si="7"/>
        <v>0</v>
      </c>
      <c r="P39" s="12" t="b">
        <f t="shared" ca="1" si="8"/>
        <v>0</v>
      </c>
      <c r="Q39" s="12" t="b">
        <f t="shared" ca="1" si="9"/>
        <v>0</v>
      </c>
      <c r="R39" s="12" t="b">
        <f t="shared" ca="1" si="10"/>
        <v>0</v>
      </c>
      <c r="S39" s="12" t="b">
        <f t="shared" ca="1" si="11"/>
        <v>0</v>
      </c>
      <c r="T39" s="12" t="b">
        <f t="shared" ca="1" si="12"/>
        <v>0</v>
      </c>
      <c r="U39" s="12" t="b">
        <f t="shared" ca="1" si="13"/>
        <v>0</v>
      </c>
      <c r="V39" s="12" t="b">
        <f t="shared" ca="1" si="14"/>
        <v>0</v>
      </c>
      <c r="W39" s="12" t="b">
        <f t="shared" ca="1" si="15"/>
        <v>0</v>
      </c>
      <c r="X39" s="12" t="b">
        <f t="shared" ca="1" si="16"/>
        <v>0</v>
      </c>
      <c r="Y39" s="12" t="b">
        <f t="shared" ca="1" si="17"/>
        <v>0</v>
      </c>
      <c r="Z39" s="12" t="b">
        <f t="shared" ca="1" si="18"/>
        <v>0</v>
      </c>
      <c r="AA39" s="12" t="b">
        <f t="shared" ca="1" si="19"/>
        <v>0</v>
      </c>
      <c r="AB39" s="12" t="b">
        <f t="shared" ca="1" si="20"/>
        <v>0</v>
      </c>
      <c r="AC39" s="12" t="b">
        <f t="shared" ca="1" si="21"/>
        <v>0</v>
      </c>
      <c r="AD39" s="12" t="b">
        <f t="shared" ca="1" si="22"/>
        <v>0</v>
      </c>
      <c r="AE39" s="12" t="b">
        <f t="shared" ca="1" si="23"/>
        <v>0</v>
      </c>
      <c r="AF39" s="12" t="b">
        <f t="shared" ca="1" si="24"/>
        <v>0</v>
      </c>
      <c r="AG39" s="12" t="b">
        <f t="shared" ca="1" si="25"/>
        <v>0</v>
      </c>
      <c r="AH39" s="12" t="b">
        <f t="shared" ca="1" si="26"/>
        <v>0</v>
      </c>
      <c r="AI39" s="12" t="b">
        <f t="shared" ca="1" si="27"/>
        <v>0</v>
      </c>
      <c r="AJ39" s="12" t="b">
        <f t="shared" ca="1" si="28"/>
        <v>0</v>
      </c>
      <c r="AK39" s="12" t="b">
        <f t="shared" ca="1" si="29"/>
        <v>0</v>
      </c>
      <c r="AL39" s="12" t="b">
        <f t="shared" ca="1" si="30"/>
        <v>0</v>
      </c>
      <c r="AM39" s="12" t="b">
        <f t="shared" ca="1" si="31"/>
        <v>0</v>
      </c>
      <c r="AN39" s="12" t="b">
        <f t="shared" ca="1" si="32"/>
        <v>0</v>
      </c>
      <c r="AO39" s="12" t="b">
        <f t="shared" ca="1" si="33"/>
        <v>0</v>
      </c>
      <c r="AP39" s="12" t="b">
        <f t="shared" ca="1" si="34"/>
        <v>0</v>
      </c>
      <c r="AQ39" s="12" t="b">
        <f t="shared" ca="1" si="35"/>
        <v>0</v>
      </c>
      <c r="AR39" s="12" t="b">
        <f t="shared" ca="1" si="36"/>
        <v>0</v>
      </c>
      <c r="AS39" s="12" t="b">
        <f t="shared" ca="1" si="37"/>
        <v>0</v>
      </c>
      <c r="AT39" s="12" t="b">
        <f t="shared" ca="1" si="49"/>
        <v>0</v>
      </c>
      <c r="AU39" s="12" t="b">
        <f t="shared" ca="1" si="54"/>
        <v>0</v>
      </c>
      <c r="AV39" s="12" t="b">
        <f t="shared" ca="1" si="55"/>
        <v>0</v>
      </c>
      <c r="AW39" s="12" t="b">
        <f t="shared" ca="1" si="56"/>
        <v>0</v>
      </c>
      <c r="AX39" s="12" t="b">
        <f t="shared" ca="1" si="57"/>
        <v>0</v>
      </c>
      <c r="AY39" s="12" t="b">
        <f t="shared" ca="1" si="58"/>
        <v>0</v>
      </c>
      <c r="AZ39" s="12" t="b">
        <f t="shared" ca="1" si="59"/>
        <v>0</v>
      </c>
      <c r="BA39" s="12" t="b">
        <f t="shared" ca="1" si="60"/>
        <v>0</v>
      </c>
      <c r="BB39" s="12" t="b">
        <f t="shared" ca="1" si="61"/>
        <v>0</v>
      </c>
      <c r="BC39" s="12" t="b">
        <f t="shared" ca="1" si="62"/>
        <v>0</v>
      </c>
      <c r="BD39" s="12" t="b">
        <f t="shared" ca="1" si="63"/>
        <v>0</v>
      </c>
      <c r="BE39" s="12" t="b">
        <f t="shared" ca="1" si="64"/>
        <v>0</v>
      </c>
      <c r="BF39" s="12" t="b">
        <f t="shared" ca="1" si="65"/>
        <v>0</v>
      </c>
      <c r="BG39" s="12" t="b">
        <f t="shared" ca="1" si="66"/>
        <v>0</v>
      </c>
      <c r="BH39" s="12" t="b">
        <f t="shared" si="82"/>
        <v>0</v>
      </c>
    </row>
    <row r="40" spans="2:60" x14ac:dyDescent="0.3">
      <c r="B40" s="17" t="str">
        <f>IF(Calculations!A43=0,"",Calculations!A43)</f>
        <v/>
      </c>
      <c r="C40" s="17" t="str">
        <f>IF(Calculations!B43=0,"",Calculations!B43)</f>
        <v>Act 064</v>
      </c>
      <c r="D40" s="17" t="str">
        <f>IF($C40&lt;&gt;"",INDEX(activities[[Activity]:[Owner]],MATCH('Gantt Chart'!$C40,activities[Activity],0),3),"")</f>
        <v>Lucius Fox</v>
      </c>
      <c r="E40" s="18">
        <f>IF(Calculations!C43="","",Calculations!C43)</f>
        <v>44577</v>
      </c>
      <c r="F40" s="18">
        <f>IF(Calculations!D43="","",Calculations!D43)</f>
        <v>44601</v>
      </c>
      <c r="G40">
        <f>IF($C40&lt;&gt;"",(INDEX(activities[],MATCH('Gantt Chart'!$C40,activities[Activity],0),6))*100,"")</f>
        <v>0</v>
      </c>
      <c r="H40">
        <f>IF($C40&lt;&gt;"",(INDEX(activities[],MATCH('Gantt Chart'!$C40,activities[Activity],0),6))*100,"")</f>
        <v>0</v>
      </c>
      <c r="I40" s="12" t="b">
        <f t="shared" ref="I40:BH40" ca="1" si="83">AND($E40&lt;=I37,$F40&gt;=I37)</f>
        <v>0</v>
      </c>
      <c r="J40" s="12" t="b">
        <f t="shared" ca="1" si="4"/>
        <v>0</v>
      </c>
      <c r="K40" s="12" t="b">
        <f t="shared" ca="1" si="4"/>
        <v>0</v>
      </c>
      <c r="L40" s="12" t="b">
        <f t="shared" ca="1" si="4"/>
        <v>0</v>
      </c>
      <c r="M40" s="12" t="b">
        <f t="shared" ca="1" si="5"/>
        <v>0</v>
      </c>
      <c r="N40" s="12" t="b">
        <f t="shared" ca="1" si="6"/>
        <v>0</v>
      </c>
      <c r="O40" s="12" t="b">
        <f t="shared" ca="1" si="7"/>
        <v>0</v>
      </c>
      <c r="P40" s="12" t="b">
        <f t="shared" ca="1" si="8"/>
        <v>0</v>
      </c>
      <c r="Q40" s="12" t="b">
        <f t="shared" ca="1" si="9"/>
        <v>0</v>
      </c>
      <c r="R40" s="12" t="b">
        <f t="shared" ca="1" si="10"/>
        <v>0</v>
      </c>
      <c r="S40" s="12" t="b">
        <f t="shared" ca="1" si="11"/>
        <v>0</v>
      </c>
      <c r="T40" s="12" t="b">
        <f t="shared" ca="1" si="12"/>
        <v>0</v>
      </c>
      <c r="U40" s="12" t="b">
        <f t="shared" ca="1" si="13"/>
        <v>0</v>
      </c>
      <c r="V40" s="12" t="b">
        <f t="shared" ca="1" si="14"/>
        <v>0</v>
      </c>
      <c r="W40" s="12" t="b">
        <f t="shared" ca="1" si="15"/>
        <v>0</v>
      </c>
      <c r="X40" s="12" t="b">
        <f t="shared" ca="1" si="16"/>
        <v>0</v>
      </c>
      <c r="Y40" s="12" t="b">
        <f t="shared" ca="1" si="17"/>
        <v>0</v>
      </c>
      <c r="Z40" s="12" t="b">
        <f t="shared" ca="1" si="18"/>
        <v>0</v>
      </c>
      <c r="AA40" s="12" t="b">
        <f t="shared" ca="1" si="19"/>
        <v>0</v>
      </c>
      <c r="AB40" s="12" t="b">
        <f t="shared" ca="1" si="20"/>
        <v>0</v>
      </c>
      <c r="AC40" s="12" t="b">
        <f t="shared" ca="1" si="21"/>
        <v>0</v>
      </c>
      <c r="AD40" s="12" t="b">
        <f t="shared" ca="1" si="22"/>
        <v>0</v>
      </c>
      <c r="AE40" s="12" t="b">
        <f t="shared" ca="1" si="23"/>
        <v>0</v>
      </c>
      <c r="AF40" s="12" t="b">
        <f t="shared" ca="1" si="24"/>
        <v>0</v>
      </c>
      <c r="AG40" s="12" t="b">
        <f t="shared" ca="1" si="25"/>
        <v>0</v>
      </c>
      <c r="AH40" s="12" t="b">
        <f t="shared" ca="1" si="26"/>
        <v>0</v>
      </c>
      <c r="AI40" s="12" t="b">
        <f t="shared" ca="1" si="27"/>
        <v>0</v>
      </c>
      <c r="AJ40" s="12" t="b">
        <f t="shared" ca="1" si="28"/>
        <v>0</v>
      </c>
      <c r="AK40" s="12" t="b">
        <f t="shared" ca="1" si="29"/>
        <v>0</v>
      </c>
      <c r="AL40" s="12" t="b">
        <f t="shared" ca="1" si="30"/>
        <v>0</v>
      </c>
      <c r="AM40" s="12" t="b">
        <f t="shared" ca="1" si="31"/>
        <v>0</v>
      </c>
      <c r="AN40" s="12" t="b">
        <f t="shared" ca="1" si="32"/>
        <v>0</v>
      </c>
      <c r="AO40" s="12" t="b">
        <f t="shared" ca="1" si="33"/>
        <v>0</v>
      </c>
      <c r="AP40" s="12" t="b">
        <f t="shared" ca="1" si="34"/>
        <v>0</v>
      </c>
      <c r="AQ40" s="12" t="b">
        <f t="shared" ca="1" si="35"/>
        <v>0</v>
      </c>
      <c r="AR40" s="12" t="b">
        <f t="shared" ca="1" si="36"/>
        <v>0</v>
      </c>
      <c r="AS40" s="12" t="b">
        <f t="shared" ca="1" si="37"/>
        <v>0</v>
      </c>
      <c r="AT40" s="12" t="b">
        <f t="shared" ca="1" si="49"/>
        <v>0</v>
      </c>
      <c r="AU40" s="12" t="b">
        <f t="shared" ca="1" si="54"/>
        <v>0</v>
      </c>
      <c r="AV40" s="12" t="b">
        <f t="shared" ca="1" si="55"/>
        <v>0</v>
      </c>
      <c r="AW40" s="12" t="b">
        <f t="shared" ca="1" si="56"/>
        <v>0</v>
      </c>
      <c r="AX40" s="12" t="b">
        <f t="shared" ca="1" si="57"/>
        <v>0</v>
      </c>
      <c r="AY40" s="12" t="b">
        <f t="shared" ca="1" si="58"/>
        <v>0</v>
      </c>
      <c r="AZ40" s="12" t="b">
        <f t="shared" ca="1" si="59"/>
        <v>0</v>
      </c>
      <c r="BA40" s="12" t="b">
        <f t="shared" ca="1" si="60"/>
        <v>0</v>
      </c>
      <c r="BB40" s="12" t="b">
        <f t="shared" ca="1" si="61"/>
        <v>0</v>
      </c>
      <c r="BC40" s="12" t="b">
        <f t="shared" ca="1" si="62"/>
        <v>0</v>
      </c>
      <c r="BD40" s="12" t="b">
        <f t="shared" ca="1" si="63"/>
        <v>0</v>
      </c>
      <c r="BE40" s="12" t="b">
        <f t="shared" ca="1" si="64"/>
        <v>0</v>
      </c>
      <c r="BF40" s="12" t="b">
        <f t="shared" ca="1" si="65"/>
        <v>0</v>
      </c>
      <c r="BG40" s="12" t="b">
        <f t="shared" ca="1" si="66"/>
        <v>0</v>
      </c>
      <c r="BH40" s="12" t="b">
        <f t="shared" ca="1" si="83"/>
        <v>0</v>
      </c>
    </row>
    <row r="41" spans="2:60" x14ac:dyDescent="0.3">
      <c r="B41" s="17" t="str">
        <f>IF(Calculations!A44=0,"",Calculations!A44)</f>
        <v/>
      </c>
      <c r="C41" s="17" t="str">
        <f>IF(Calculations!B44=0,"",Calculations!B44)</f>
        <v>Act 071</v>
      </c>
      <c r="D41" s="17" t="str">
        <f>IF($C41&lt;&gt;"",INDEX(activities[[Activity]:[Owner]],MATCH('Gantt Chart'!$C41,activities[Activity],0),3),"")</f>
        <v>Bruce Wayne</v>
      </c>
      <c r="E41" s="18">
        <f>IF(Calculations!C44="","",Calculations!C44)</f>
        <v>44584</v>
      </c>
      <c r="F41" s="18">
        <f>IF(Calculations!D44="","",Calculations!D44)</f>
        <v>44592</v>
      </c>
      <c r="G41">
        <f>IF($C41&lt;&gt;"",(INDEX(activities[],MATCH('Gantt Chart'!$C41,activities[Activity],0),6))*100,"")</f>
        <v>0</v>
      </c>
      <c r="H41">
        <f>IF($C41&lt;&gt;"",(INDEX(activities[],MATCH('Gantt Chart'!$C41,activities[Activity],0),6))*100,"")</f>
        <v>0</v>
      </c>
      <c r="I41" s="12" t="b">
        <f t="shared" ref="I41:BH41" ca="1" si="84">AND($E41&lt;=I38,$F41&gt;=I38)</f>
        <v>0</v>
      </c>
      <c r="J41" s="12" t="b">
        <f t="shared" ca="1" si="4"/>
        <v>0</v>
      </c>
      <c r="K41" s="12" t="b">
        <f t="shared" ca="1" si="4"/>
        <v>0</v>
      </c>
      <c r="L41" s="12" t="b">
        <f t="shared" ca="1" si="4"/>
        <v>0</v>
      </c>
      <c r="M41" s="12" t="b">
        <f t="shared" ca="1" si="5"/>
        <v>0</v>
      </c>
      <c r="N41" s="12" t="b">
        <f t="shared" ca="1" si="6"/>
        <v>0</v>
      </c>
      <c r="O41" s="12" t="b">
        <f t="shared" ca="1" si="7"/>
        <v>0</v>
      </c>
      <c r="P41" s="12" t="b">
        <f t="shared" ca="1" si="8"/>
        <v>0</v>
      </c>
      <c r="Q41" s="12" t="b">
        <f t="shared" ca="1" si="9"/>
        <v>0</v>
      </c>
      <c r="R41" s="12" t="b">
        <f t="shared" ca="1" si="10"/>
        <v>0</v>
      </c>
      <c r="S41" s="12" t="b">
        <f t="shared" ca="1" si="11"/>
        <v>0</v>
      </c>
      <c r="T41" s="12" t="b">
        <f t="shared" ca="1" si="12"/>
        <v>0</v>
      </c>
      <c r="U41" s="12" t="b">
        <f t="shared" ca="1" si="13"/>
        <v>0</v>
      </c>
      <c r="V41" s="12" t="b">
        <f t="shared" ca="1" si="14"/>
        <v>0</v>
      </c>
      <c r="W41" s="12" t="b">
        <f t="shared" ca="1" si="15"/>
        <v>0</v>
      </c>
      <c r="X41" s="12" t="b">
        <f t="shared" ca="1" si="16"/>
        <v>0</v>
      </c>
      <c r="Y41" s="12" t="b">
        <f t="shared" ca="1" si="17"/>
        <v>0</v>
      </c>
      <c r="Z41" s="12" t="b">
        <f t="shared" ca="1" si="18"/>
        <v>0</v>
      </c>
      <c r="AA41" s="12" t="b">
        <f t="shared" ca="1" si="19"/>
        <v>0</v>
      </c>
      <c r="AB41" s="12" t="b">
        <f t="shared" ca="1" si="20"/>
        <v>0</v>
      </c>
      <c r="AC41" s="12" t="b">
        <f t="shared" ca="1" si="21"/>
        <v>0</v>
      </c>
      <c r="AD41" s="12" t="b">
        <f t="shared" ca="1" si="22"/>
        <v>0</v>
      </c>
      <c r="AE41" s="12" t="b">
        <f t="shared" ca="1" si="23"/>
        <v>0</v>
      </c>
      <c r="AF41" s="12" t="b">
        <f t="shared" ca="1" si="24"/>
        <v>0</v>
      </c>
      <c r="AG41" s="12" t="b">
        <f t="shared" ca="1" si="25"/>
        <v>0</v>
      </c>
      <c r="AH41" s="12" t="b">
        <f t="shared" ca="1" si="26"/>
        <v>0</v>
      </c>
      <c r="AI41" s="12" t="b">
        <f t="shared" ca="1" si="27"/>
        <v>0</v>
      </c>
      <c r="AJ41" s="12" t="b">
        <f t="shared" ca="1" si="28"/>
        <v>0</v>
      </c>
      <c r="AK41" s="12" t="b">
        <f t="shared" ca="1" si="29"/>
        <v>0</v>
      </c>
      <c r="AL41" s="12" t="b">
        <f t="shared" ca="1" si="30"/>
        <v>0</v>
      </c>
      <c r="AM41" s="12" t="b">
        <f t="shared" ca="1" si="31"/>
        <v>0</v>
      </c>
      <c r="AN41" s="12" t="b">
        <f t="shared" ca="1" si="32"/>
        <v>0</v>
      </c>
      <c r="AO41" s="12" t="b">
        <f t="shared" ca="1" si="33"/>
        <v>0</v>
      </c>
      <c r="AP41" s="12" t="b">
        <f t="shared" ca="1" si="34"/>
        <v>0</v>
      </c>
      <c r="AQ41" s="12" t="b">
        <f t="shared" ca="1" si="35"/>
        <v>0</v>
      </c>
      <c r="AR41" s="12" t="b">
        <f t="shared" ca="1" si="36"/>
        <v>0</v>
      </c>
      <c r="AS41" s="12" t="b">
        <f t="shared" ca="1" si="37"/>
        <v>0</v>
      </c>
      <c r="AT41" s="12" t="b">
        <f t="shared" ca="1" si="49"/>
        <v>0</v>
      </c>
      <c r="AU41" s="12" t="b">
        <f t="shared" ca="1" si="54"/>
        <v>0</v>
      </c>
      <c r="AV41" s="12" t="b">
        <f t="shared" ca="1" si="55"/>
        <v>0</v>
      </c>
      <c r="AW41" s="12" t="b">
        <f t="shared" ca="1" si="56"/>
        <v>0</v>
      </c>
      <c r="AX41" s="12" t="b">
        <f t="shared" ca="1" si="57"/>
        <v>0</v>
      </c>
      <c r="AY41" s="12" t="b">
        <f t="shared" ca="1" si="58"/>
        <v>0</v>
      </c>
      <c r="AZ41" s="12" t="b">
        <f t="shared" ca="1" si="59"/>
        <v>0</v>
      </c>
      <c r="BA41" s="12" t="b">
        <f t="shared" ca="1" si="60"/>
        <v>0</v>
      </c>
      <c r="BB41" s="12" t="b">
        <f t="shared" ca="1" si="61"/>
        <v>0</v>
      </c>
      <c r="BC41" s="12" t="b">
        <f t="shared" ca="1" si="62"/>
        <v>0</v>
      </c>
      <c r="BD41" s="12" t="b">
        <f t="shared" ca="1" si="63"/>
        <v>0</v>
      </c>
      <c r="BE41" s="12" t="b">
        <f t="shared" ca="1" si="64"/>
        <v>0</v>
      </c>
      <c r="BF41" s="12" t="b">
        <f t="shared" ca="1" si="65"/>
        <v>0</v>
      </c>
      <c r="BG41" s="12" t="b">
        <f t="shared" ca="1" si="66"/>
        <v>0</v>
      </c>
      <c r="BH41" s="12" t="b">
        <f t="shared" ca="1" si="84"/>
        <v>0</v>
      </c>
    </row>
    <row r="42" spans="2:60" x14ac:dyDescent="0.3">
      <c r="B42" s="17" t="str">
        <f>IF(Calculations!A45=0,"",Calculations!A45)</f>
        <v/>
      </c>
      <c r="C42" s="17" t="str">
        <f>IF(Calculations!B45=0,"",Calculations!B45)</f>
        <v>Act 074</v>
      </c>
      <c r="D42" s="17" t="str">
        <f>IF($C42&lt;&gt;"",INDEX(activities[[Activity]:[Owner]],MATCH('Gantt Chart'!$C42,activities[Activity],0),3),"")</f>
        <v>Bane</v>
      </c>
      <c r="E42" s="18">
        <f>IF(Calculations!C45="","",Calculations!C45)</f>
        <v>44587</v>
      </c>
      <c r="F42" s="18">
        <f>IF(Calculations!D45="","",Calculations!D45)</f>
        <v>44617</v>
      </c>
      <c r="G42">
        <f>IF($C42&lt;&gt;"",(INDEX(activities[],MATCH('Gantt Chart'!$C42,activities[Activity],0),6))*100,"")</f>
        <v>0</v>
      </c>
      <c r="H42">
        <f>IF($C42&lt;&gt;"",(INDEX(activities[],MATCH('Gantt Chart'!$C42,activities[Activity],0),6))*100,"")</f>
        <v>0</v>
      </c>
      <c r="I42" s="12" t="b">
        <f t="shared" ref="I42:BH42" si="85">AND($E42&lt;=I39,$F42&gt;=I39)</f>
        <v>0</v>
      </c>
      <c r="J42" s="12" t="b">
        <f t="shared" ca="1" si="4"/>
        <v>0</v>
      </c>
      <c r="K42" s="12" t="b">
        <f t="shared" ca="1" si="4"/>
        <v>0</v>
      </c>
      <c r="L42" s="12" t="b">
        <f t="shared" ca="1" si="4"/>
        <v>0</v>
      </c>
      <c r="M42" s="12" t="b">
        <f t="shared" ca="1" si="5"/>
        <v>0</v>
      </c>
      <c r="N42" s="12" t="b">
        <f t="shared" ca="1" si="6"/>
        <v>0</v>
      </c>
      <c r="O42" s="12" t="b">
        <f t="shared" ca="1" si="7"/>
        <v>0</v>
      </c>
      <c r="P42" s="12" t="b">
        <f t="shared" ca="1" si="8"/>
        <v>0</v>
      </c>
      <c r="Q42" s="12" t="b">
        <f t="shared" ca="1" si="9"/>
        <v>0</v>
      </c>
      <c r="R42" s="12" t="b">
        <f t="shared" ca="1" si="10"/>
        <v>0</v>
      </c>
      <c r="S42" s="12" t="b">
        <f t="shared" ca="1" si="11"/>
        <v>0</v>
      </c>
      <c r="T42" s="12" t="b">
        <f t="shared" ca="1" si="12"/>
        <v>0</v>
      </c>
      <c r="U42" s="12" t="b">
        <f t="shared" ca="1" si="13"/>
        <v>0</v>
      </c>
      <c r="V42" s="12" t="b">
        <f t="shared" ca="1" si="14"/>
        <v>0</v>
      </c>
      <c r="W42" s="12" t="b">
        <f t="shared" ca="1" si="15"/>
        <v>0</v>
      </c>
      <c r="X42" s="12" t="b">
        <f t="shared" ca="1" si="16"/>
        <v>0</v>
      </c>
      <c r="Y42" s="12" t="b">
        <f t="shared" ca="1" si="17"/>
        <v>0</v>
      </c>
      <c r="Z42" s="12" t="b">
        <f t="shared" ca="1" si="18"/>
        <v>0</v>
      </c>
      <c r="AA42" s="12" t="b">
        <f t="shared" ca="1" si="19"/>
        <v>0</v>
      </c>
      <c r="AB42" s="12" t="b">
        <f t="shared" ca="1" si="20"/>
        <v>0</v>
      </c>
      <c r="AC42" s="12" t="b">
        <f t="shared" ca="1" si="21"/>
        <v>0</v>
      </c>
      <c r="AD42" s="12" t="b">
        <f t="shared" ca="1" si="22"/>
        <v>0</v>
      </c>
      <c r="AE42" s="12" t="b">
        <f t="shared" ca="1" si="23"/>
        <v>0</v>
      </c>
      <c r="AF42" s="12" t="b">
        <f t="shared" ca="1" si="24"/>
        <v>0</v>
      </c>
      <c r="AG42" s="12" t="b">
        <f t="shared" ca="1" si="25"/>
        <v>0</v>
      </c>
      <c r="AH42" s="12" t="b">
        <f t="shared" ca="1" si="26"/>
        <v>0</v>
      </c>
      <c r="AI42" s="12" t="b">
        <f t="shared" ca="1" si="27"/>
        <v>0</v>
      </c>
      <c r="AJ42" s="12" t="b">
        <f t="shared" ca="1" si="28"/>
        <v>0</v>
      </c>
      <c r="AK42" s="12" t="b">
        <f t="shared" ca="1" si="29"/>
        <v>0</v>
      </c>
      <c r="AL42" s="12" t="b">
        <f t="shared" ca="1" si="30"/>
        <v>0</v>
      </c>
      <c r="AM42" s="12" t="b">
        <f t="shared" ca="1" si="31"/>
        <v>0</v>
      </c>
      <c r="AN42" s="12" t="b">
        <f t="shared" ca="1" si="32"/>
        <v>0</v>
      </c>
      <c r="AO42" s="12" t="b">
        <f t="shared" ca="1" si="33"/>
        <v>0</v>
      </c>
      <c r="AP42" s="12" t="b">
        <f t="shared" ca="1" si="34"/>
        <v>0</v>
      </c>
      <c r="AQ42" s="12" t="b">
        <f t="shared" ca="1" si="35"/>
        <v>0</v>
      </c>
      <c r="AR42" s="12" t="b">
        <f t="shared" ca="1" si="36"/>
        <v>0</v>
      </c>
      <c r="AS42" s="12" t="b">
        <f t="shared" ca="1" si="37"/>
        <v>0</v>
      </c>
      <c r="AT42" s="12" t="b">
        <f t="shared" ca="1" si="49"/>
        <v>0</v>
      </c>
      <c r="AU42" s="12" t="b">
        <f t="shared" ca="1" si="54"/>
        <v>0</v>
      </c>
      <c r="AV42" s="12" t="b">
        <f t="shared" ca="1" si="55"/>
        <v>0</v>
      </c>
      <c r="AW42" s="12" t="b">
        <f t="shared" ca="1" si="56"/>
        <v>0</v>
      </c>
      <c r="AX42" s="12" t="b">
        <f t="shared" ca="1" si="57"/>
        <v>0</v>
      </c>
      <c r="AY42" s="12" t="b">
        <f t="shared" ca="1" si="58"/>
        <v>0</v>
      </c>
      <c r="AZ42" s="12" t="b">
        <f t="shared" ca="1" si="59"/>
        <v>0</v>
      </c>
      <c r="BA42" s="12" t="b">
        <f t="shared" ca="1" si="60"/>
        <v>0</v>
      </c>
      <c r="BB42" s="12" t="b">
        <f t="shared" ca="1" si="61"/>
        <v>0</v>
      </c>
      <c r="BC42" s="12" t="b">
        <f t="shared" ca="1" si="62"/>
        <v>0</v>
      </c>
      <c r="BD42" s="12" t="b">
        <f t="shared" ca="1" si="63"/>
        <v>0</v>
      </c>
      <c r="BE42" s="12" t="b">
        <f t="shared" ca="1" si="64"/>
        <v>0</v>
      </c>
      <c r="BF42" s="12" t="b">
        <f t="shared" ca="1" si="65"/>
        <v>0</v>
      </c>
      <c r="BG42" s="12" t="b">
        <f t="shared" ca="1" si="66"/>
        <v>0</v>
      </c>
      <c r="BH42" s="12" t="b">
        <f t="shared" si="85"/>
        <v>0</v>
      </c>
    </row>
    <row r="43" spans="2:60" x14ac:dyDescent="0.3">
      <c r="B43" s="17" t="str">
        <f>IF(Calculations!A46=0,"",Calculations!A46)</f>
        <v/>
      </c>
      <c r="C43" s="17" t="str">
        <f>IF(Calculations!B46=0,"",Calculations!B46)</f>
        <v>Act 077</v>
      </c>
      <c r="D43" s="17" t="str">
        <f>IF($C43&lt;&gt;"",INDEX(activities[[Activity]:[Owner]],MATCH('Gantt Chart'!$C43,activities[Activity],0),3),"")</f>
        <v>Richard Grayson</v>
      </c>
      <c r="E43" s="18">
        <f>IF(Calculations!C46="","",Calculations!C46)</f>
        <v>44590</v>
      </c>
      <c r="F43" s="18">
        <f>IF(Calculations!D46="","",Calculations!D46)</f>
        <v>44615</v>
      </c>
      <c r="G43">
        <f>IF($C43&lt;&gt;"",(INDEX(activities[],MATCH('Gantt Chart'!$C43,activities[Activity],0),6))*100,"")</f>
        <v>0</v>
      </c>
      <c r="H43">
        <f>IF($C43&lt;&gt;"",(INDEX(activities[],MATCH('Gantt Chart'!$C43,activities[Activity],0),6))*100,"")</f>
        <v>0</v>
      </c>
      <c r="I43" s="12" t="b">
        <f t="shared" ref="I43:BH43" ca="1" si="86">AND($E43&lt;=I40,$F43&gt;=I40)</f>
        <v>0</v>
      </c>
      <c r="J43" s="12" t="b">
        <f t="shared" ca="1" si="4"/>
        <v>0</v>
      </c>
      <c r="K43" s="12" t="b">
        <f t="shared" ca="1" si="4"/>
        <v>0</v>
      </c>
      <c r="L43" s="12" t="b">
        <f t="shared" ca="1" si="4"/>
        <v>0</v>
      </c>
      <c r="M43" s="12" t="b">
        <f t="shared" ca="1" si="5"/>
        <v>0</v>
      </c>
      <c r="N43" s="12" t="b">
        <f t="shared" ca="1" si="6"/>
        <v>0</v>
      </c>
      <c r="O43" s="12" t="b">
        <f t="shared" ca="1" si="7"/>
        <v>0</v>
      </c>
      <c r="P43" s="12" t="b">
        <f t="shared" ca="1" si="8"/>
        <v>0</v>
      </c>
      <c r="Q43" s="12" t="b">
        <f t="shared" ca="1" si="9"/>
        <v>0</v>
      </c>
      <c r="R43" s="12" t="b">
        <f t="shared" ca="1" si="10"/>
        <v>0</v>
      </c>
      <c r="S43" s="12" t="b">
        <f t="shared" ca="1" si="11"/>
        <v>0</v>
      </c>
      <c r="T43" s="12" t="b">
        <f t="shared" ca="1" si="12"/>
        <v>0</v>
      </c>
      <c r="U43" s="12" t="b">
        <f t="shared" ca="1" si="13"/>
        <v>0</v>
      </c>
      <c r="V43" s="12" t="b">
        <f t="shared" ca="1" si="14"/>
        <v>0</v>
      </c>
      <c r="W43" s="12" t="b">
        <f t="shared" ca="1" si="15"/>
        <v>0</v>
      </c>
      <c r="X43" s="12" t="b">
        <f t="shared" ca="1" si="16"/>
        <v>0</v>
      </c>
      <c r="Y43" s="12" t="b">
        <f t="shared" ca="1" si="17"/>
        <v>0</v>
      </c>
      <c r="Z43" s="12" t="b">
        <f t="shared" ca="1" si="18"/>
        <v>0</v>
      </c>
      <c r="AA43" s="12" t="b">
        <f t="shared" ca="1" si="19"/>
        <v>0</v>
      </c>
      <c r="AB43" s="12" t="b">
        <f t="shared" ca="1" si="20"/>
        <v>0</v>
      </c>
      <c r="AC43" s="12" t="b">
        <f t="shared" ca="1" si="21"/>
        <v>0</v>
      </c>
      <c r="AD43" s="12" t="b">
        <f t="shared" ca="1" si="22"/>
        <v>0</v>
      </c>
      <c r="AE43" s="12" t="b">
        <f t="shared" ca="1" si="23"/>
        <v>0</v>
      </c>
      <c r="AF43" s="12" t="b">
        <f t="shared" ca="1" si="24"/>
        <v>0</v>
      </c>
      <c r="AG43" s="12" t="b">
        <f t="shared" ca="1" si="25"/>
        <v>0</v>
      </c>
      <c r="AH43" s="12" t="b">
        <f t="shared" ca="1" si="26"/>
        <v>0</v>
      </c>
      <c r="AI43" s="12" t="b">
        <f t="shared" ca="1" si="27"/>
        <v>0</v>
      </c>
      <c r="AJ43" s="12" t="b">
        <f t="shared" ca="1" si="28"/>
        <v>0</v>
      </c>
      <c r="AK43" s="12" t="b">
        <f t="shared" ca="1" si="29"/>
        <v>0</v>
      </c>
      <c r="AL43" s="12" t="b">
        <f t="shared" ca="1" si="30"/>
        <v>0</v>
      </c>
      <c r="AM43" s="12" t="b">
        <f t="shared" ca="1" si="31"/>
        <v>0</v>
      </c>
      <c r="AN43" s="12" t="b">
        <f t="shared" ca="1" si="32"/>
        <v>0</v>
      </c>
      <c r="AO43" s="12" t="b">
        <f t="shared" ca="1" si="33"/>
        <v>0</v>
      </c>
      <c r="AP43" s="12" t="b">
        <f t="shared" ca="1" si="34"/>
        <v>0</v>
      </c>
      <c r="AQ43" s="12" t="b">
        <f t="shared" ca="1" si="35"/>
        <v>0</v>
      </c>
      <c r="AR43" s="12" t="b">
        <f t="shared" ca="1" si="36"/>
        <v>0</v>
      </c>
      <c r="AS43" s="12" t="b">
        <f t="shared" ca="1" si="37"/>
        <v>0</v>
      </c>
      <c r="AT43" s="12" t="b">
        <f t="shared" ca="1" si="49"/>
        <v>0</v>
      </c>
      <c r="AU43" s="12" t="b">
        <f t="shared" ca="1" si="54"/>
        <v>0</v>
      </c>
      <c r="AV43" s="12" t="b">
        <f t="shared" ca="1" si="55"/>
        <v>0</v>
      </c>
      <c r="AW43" s="12" t="b">
        <f t="shared" ca="1" si="56"/>
        <v>0</v>
      </c>
      <c r="AX43" s="12" t="b">
        <f t="shared" ca="1" si="57"/>
        <v>0</v>
      </c>
      <c r="AY43" s="12" t="b">
        <f t="shared" ca="1" si="58"/>
        <v>0</v>
      </c>
      <c r="AZ43" s="12" t="b">
        <f t="shared" ca="1" si="59"/>
        <v>0</v>
      </c>
      <c r="BA43" s="12" t="b">
        <f t="shared" ca="1" si="60"/>
        <v>0</v>
      </c>
      <c r="BB43" s="12" t="b">
        <f t="shared" ca="1" si="61"/>
        <v>0</v>
      </c>
      <c r="BC43" s="12" t="b">
        <f t="shared" ca="1" si="62"/>
        <v>0</v>
      </c>
      <c r="BD43" s="12" t="b">
        <f t="shared" ca="1" si="63"/>
        <v>0</v>
      </c>
      <c r="BE43" s="12" t="b">
        <f t="shared" ca="1" si="64"/>
        <v>0</v>
      </c>
      <c r="BF43" s="12" t="b">
        <f t="shared" ca="1" si="65"/>
        <v>0</v>
      </c>
      <c r="BG43" s="12" t="b">
        <f t="shared" ca="1" si="66"/>
        <v>0</v>
      </c>
      <c r="BH43" s="12" t="b">
        <f t="shared" ca="1" si="86"/>
        <v>0</v>
      </c>
    </row>
    <row r="44" spans="2:60" x14ac:dyDescent="0.3">
      <c r="B44" s="17" t="str">
        <f>IF(Calculations!A47=0,"",Calculations!A47)</f>
        <v/>
      </c>
      <c r="C44" s="17" t="str">
        <f>IF(Calculations!B47=0,"",Calculations!B47)</f>
        <v>Act 081</v>
      </c>
      <c r="D44" s="17" t="str">
        <f>IF($C44&lt;&gt;"",INDEX(activities[[Activity]:[Owner]],MATCH('Gantt Chart'!$C44,activities[Activity],0),3),"")</f>
        <v>Harley Quinn</v>
      </c>
      <c r="E44" s="18">
        <f>IF(Calculations!C47="","",Calculations!C47)</f>
        <v>44594</v>
      </c>
      <c r="F44" s="18">
        <f>IF(Calculations!D47="","",Calculations!D47)</f>
        <v>44608</v>
      </c>
      <c r="G44">
        <f>IF($C44&lt;&gt;"",(INDEX(activities[],MATCH('Gantt Chart'!$C44,activities[Activity],0),6))*100,"")</f>
        <v>0</v>
      </c>
      <c r="H44">
        <f>IF($C44&lt;&gt;"",(INDEX(activities[],MATCH('Gantt Chart'!$C44,activities[Activity],0),6))*100,"")</f>
        <v>0</v>
      </c>
      <c r="I44" s="12" t="b">
        <f t="shared" ref="I44:BH44" ca="1" si="87">AND($E44&lt;=I41,$F44&gt;=I41)</f>
        <v>0</v>
      </c>
      <c r="J44" s="12" t="b">
        <f t="shared" ca="1" si="4"/>
        <v>0</v>
      </c>
      <c r="K44" s="12" t="b">
        <f t="shared" ca="1" si="4"/>
        <v>0</v>
      </c>
      <c r="L44" s="12" t="b">
        <f t="shared" ca="1" si="4"/>
        <v>0</v>
      </c>
      <c r="M44" s="12" t="b">
        <f t="shared" ca="1" si="5"/>
        <v>0</v>
      </c>
      <c r="N44" s="12" t="b">
        <f t="shared" ca="1" si="6"/>
        <v>0</v>
      </c>
      <c r="O44" s="12" t="b">
        <f t="shared" ca="1" si="7"/>
        <v>0</v>
      </c>
      <c r="P44" s="12" t="b">
        <f t="shared" ca="1" si="8"/>
        <v>0</v>
      </c>
      <c r="Q44" s="12" t="b">
        <f t="shared" ca="1" si="9"/>
        <v>0</v>
      </c>
      <c r="R44" s="12" t="b">
        <f t="shared" ca="1" si="10"/>
        <v>0</v>
      </c>
      <c r="S44" s="12" t="b">
        <f t="shared" ca="1" si="11"/>
        <v>0</v>
      </c>
      <c r="T44" s="12" t="b">
        <f t="shared" ca="1" si="12"/>
        <v>0</v>
      </c>
      <c r="U44" s="12" t="b">
        <f t="shared" ca="1" si="13"/>
        <v>0</v>
      </c>
      <c r="V44" s="12" t="b">
        <f t="shared" ca="1" si="14"/>
        <v>0</v>
      </c>
      <c r="W44" s="12" t="b">
        <f t="shared" ca="1" si="15"/>
        <v>0</v>
      </c>
      <c r="X44" s="12" t="b">
        <f t="shared" ca="1" si="16"/>
        <v>0</v>
      </c>
      <c r="Y44" s="12" t="b">
        <f t="shared" ca="1" si="17"/>
        <v>0</v>
      </c>
      <c r="Z44" s="12" t="b">
        <f t="shared" ca="1" si="18"/>
        <v>0</v>
      </c>
      <c r="AA44" s="12" t="b">
        <f t="shared" ca="1" si="19"/>
        <v>0</v>
      </c>
      <c r="AB44" s="12" t="b">
        <f t="shared" ca="1" si="20"/>
        <v>0</v>
      </c>
      <c r="AC44" s="12" t="b">
        <f t="shared" ca="1" si="21"/>
        <v>0</v>
      </c>
      <c r="AD44" s="12" t="b">
        <f t="shared" ca="1" si="22"/>
        <v>0</v>
      </c>
      <c r="AE44" s="12" t="b">
        <f t="shared" ca="1" si="23"/>
        <v>0</v>
      </c>
      <c r="AF44" s="12" t="b">
        <f t="shared" ca="1" si="24"/>
        <v>0</v>
      </c>
      <c r="AG44" s="12" t="b">
        <f t="shared" ca="1" si="25"/>
        <v>0</v>
      </c>
      <c r="AH44" s="12" t="b">
        <f t="shared" ca="1" si="26"/>
        <v>0</v>
      </c>
      <c r="AI44" s="12" t="b">
        <f t="shared" ca="1" si="27"/>
        <v>0</v>
      </c>
      <c r="AJ44" s="12" t="b">
        <f t="shared" ca="1" si="28"/>
        <v>0</v>
      </c>
      <c r="AK44" s="12" t="b">
        <f t="shared" ca="1" si="29"/>
        <v>0</v>
      </c>
      <c r="AL44" s="12" t="b">
        <f t="shared" ca="1" si="30"/>
        <v>0</v>
      </c>
      <c r="AM44" s="12" t="b">
        <f t="shared" ca="1" si="31"/>
        <v>0</v>
      </c>
      <c r="AN44" s="12" t="b">
        <f t="shared" ca="1" si="32"/>
        <v>0</v>
      </c>
      <c r="AO44" s="12" t="b">
        <f t="shared" ca="1" si="33"/>
        <v>0</v>
      </c>
      <c r="AP44" s="12" t="b">
        <f t="shared" ca="1" si="34"/>
        <v>0</v>
      </c>
      <c r="AQ44" s="12" t="b">
        <f t="shared" ca="1" si="35"/>
        <v>0</v>
      </c>
      <c r="AR44" s="12" t="b">
        <f t="shared" ca="1" si="36"/>
        <v>0</v>
      </c>
      <c r="AS44" s="12" t="b">
        <f t="shared" ca="1" si="37"/>
        <v>0</v>
      </c>
      <c r="AT44" s="12" t="b">
        <f t="shared" ca="1" si="49"/>
        <v>0</v>
      </c>
      <c r="AU44" s="12" t="b">
        <f t="shared" ca="1" si="54"/>
        <v>0</v>
      </c>
      <c r="AV44" s="12" t="b">
        <f t="shared" ca="1" si="55"/>
        <v>0</v>
      </c>
      <c r="AW44" s="12" t="b">
        <f t="shared" ca="1" si="56"/>
        <v>0</v>
      </c>
      <c r="AX44" s="12" t="b">
        <f t="shared" ca="1" si="57"/>
        <v>0</v>
      </c>
      <c r="AY44" s="12" t="b">
        <f t="shared" ca="1" si="58"/>
        <v>0</v>
      </c>
      <c r="AZ44" s="12" t="b">
        <f t="shared" ca="1" si="59"/>
        <v>0</v>
      </c>
      <c r="BA44" s="12" t="b">
        <f t="shared" ca="1" si="60"/>
        <v>0</v>
      </c>
      <c r="BB44" s="12" t="b">
        <f t="shared" ca="1" si="61"/>
        <v>0</v>
      </c>
      <c r="BC44" s="12" t="b">
        <f t="shared" ca="1" si="62"/>
        <v>0</v>
      </c>
      <c r="BD44" s="12" t="b">
        <f t="shared" ca="1" si="63"/>
        <v>0</v>
      </c>
      <c r="BE44" s="12" t="b">
        <f t="shared" ca="1" si="64"/>
        <v>0</v>
      </c>
      <c r="BF44" s="12" t="b">
        <f t="shared" ca="1" si="65"/>
        <v>0</v>
      </c>
      <c r="BG44" s="12" t="b">
        <f t="shared" ca="1" si="66"/>
        <v>0</v>
      </c>
      <c r="BH44" s="12" t="b">
        <f t="shared" ca="1" si="87"/>
        <v>0</v>
      </c>
    </row>
    <row r="45" spans="2:60" x14ac:dyDescent="0.3">
      <c r="B45" s="17" t="str">
        <f>IF(Calculations!A48=0,"",Calculations!A48)</f>
        <v/>
      </c>
      <c r="C45" s="17" t="str">
        <f>IF(Calculations!B48=0,"",Calculations!B48)</f>
        <v>Act 082</v>
      </c>
      <c r="D45" s="17" t="str">
        <f>IF($C45&lt;&gt;"",INDEX(activities[[Activity]:[Owner]],MATCH('Gantt Chart'!$C45,activities[Activity],0),3),"")</f>
        <v>Richard Grayson</v>
      </c>
      <c r="E45" s="18">
        <f>IF(Calculations!C48="","",Calculations!C48)</f>
        <v>44595</v>
      </c>
      <c r="F45" s="18">
        <f>IF(Calculations!D48="","",Calculations!D48)</f>
        <v>44619</v>
      </c>
      <c r="G45">
        <f>IF($C45&lt;&gt;"",(INDEX(activities[],MATCH('Gantt Chart'!$C45,activities[Activity],0),6))*100,"")</f>
        <v>0</v>
      </c>
      <c r="H45">
        <f>IF($C45&lt;&gt;"",(INDEX(activities[],MATCH('Gantt Chart'!$C45,activities[Activity],0),6))*100,"")</f>
        <v>0</v>
      </c>
      <c r="I45" s="12" t="b">
        <f t="shared" ref="I45:BH45" si="88">AND($E45&lt;=I42,$F45&gt;=I42)</f>
        <v>0</v>
      </c>
      <c r="J45" s="12" t="b">
        <f t="shared" ca="1" si="4"/>
        <v>0</v>
      </c>
      <c r="K45" s="12" t="b">
        <f t="shared" ca="1" si="4"/>
        <v>0</v>
      </c>
      <c r="L45" s="12" t="b">
        <f t="shared" ca="1" si="4"/>
        <v>0</v>
      </c>
      <c r="M45" s="12" t="b">
        <f t="shared" ca="1" si="5"/>
        <v>0</v>
      </c>
      <c r="N45" s="12" t="b">
        <f t="shared" ca="1" si="6"/>
        <v>0</v>
      </c>
      <c r="O45" s="12" t="b">
        <f t="shared" ca="1" si="7"/>
        <v>0</v>
      </c>
      <c r="P45" s="12" t="b">
        <f t="shared" ca="1" si="8"/>
        <v>0</v>
      </c>
      <c r="Q45" s="12" t="b">
        <f t="shared" ca="1" si="9"/>
        <v>0</v>
      </c>
      <c r="R45" s="12" t="b">
        <f t="shared" ca="1" si="10"/>
        <v>0</v>
      </c>
      <c r="S45" s="12" t="b">
        <f t="shared" ca="1" si="11"/>
        <v>0</v>
      </c>
      <c r="T45" s="12" t="b">
        <f t="shared" ca="1" si="12"/>
        <v>0</v>
      </c>
      <c r="U45" s="12" t="b">
        <f t="shared" ca="1" si="13"/>
        <v>0</v>
      </c>
      <c r="V45" s="12" t="b">
        <f t="shared" ca="1" si="14"/>
        <v>0</v>
      </c>
      <c r="W45" s="12" t="b">
        <f t="shared" ca="1" si="15"/>
        <v>0</v>
      </c>
      <c r="X45" s="12" t="b">
        <f t="shared" ca="1" si="16"/>
        <v>0</v>
      </c>
      <c r="Y45" s="12" t="b">
        <f t="shared" ca="1" si="17"/>
        <v>0</v>
      </c>
      <c r="Z45" s="12" t="b">
        <f t="shared" ca="1" si="18"/>
        <v>0</v>
      </c>
      <c r="AA45" s="12" t="b">
        <f t="shared" ca="1" si="19"/>
        <v>0</v>
      </c>
      <c r="AB45" s="12" t="b">
        <f t="shared" ca="1" si="20"/>
        <v>0</v>
      </c>
      <c r="AC45" s="12" t="b">
        <f t="shared" ca="1" si="21"/>
        <v>0</v>
      </c>
      <c r="AD45" s="12" t="b">
        <f t="shared" ca="1" si="22"/>
        <v>0</v>
      </c>
      <c r="AE45" s="12" t="b">
        <f t="shared" ca="1" si="23"/>
        <v>0</v>
      </c>
      <c r="AF45" s="12" t="b">
        <f t="shared" ca="1" si="24"/>
        <v>0</v>
      </c>
      <c r="AG45" s="12" t="b">
        <f t="shared" ca="1" si="25"/>
        <v>0</v>
      </c>
      <c r="AH45" s="12" t="b">
        <f t="shared" ca="1" si="26"/>
        <v>0</v>
      </c>
      <c r="AI45" s="12" t="b">
        <f t="shared" ca="1" si="27"/>
        <v>0</v>
      </c>
      <c r="AJ45" s="12" t="b">
        <f t="shared" ca="1" si="28"/>
        <v>0</v>
      </c>
      <c r="AK45" s="12" t="b">
        <f t="shared" ca="1" si="29"/>
        <v>0</v>
      </c>
      <c r="AL45" s="12" t="b">
        <f t="shared" ca="1" si="30"/>
        <v>0</v>
      </c>
      <c r="AM45" s="12" t="b">
        <f t="shared" ca="1" si="31"/>
        <v>0</v>
      </c>
      <c r="AN45" s="12" t="b">
        <f t="shared" ca="1" si="32"/>
        <v>0</v>
      </c>
      <c r="AO45" s="12" t="b">
        <f t="shared" ca="1" si="33"/>
        <v>0</v>
      </c>
      <c r="AP45" s="12" t="b">
        <f t="shared" ca="1" si="34"/>
        <v>0</v>
      </c>
      <c r="AQ45" s="12" t="b">
        <f t="shared" ca="1" si="35"/>
        <v>0</v>
      </c>
      <c r="AR45" s="12" t="b">
        <f t="shared" ca="1" si="36"/>
        <v>0</v>
      </c>
      <c r="AS45" s="12" t="b">
        <f t="shared" ca="1" si="37"/>
        <v>0</v>
      </c>
      <c r="AT45" s="12" t="b">
        <f t="shared" ca="1" si="49"/>
        <v>0</v>
      </c>
      <c r="AU45" s="12" t="b">
        <f t="shared" ca="1" si="54"/>
        <v>0</v>
      </c>
      <c r="AV45" s="12" t="b">
        <f t="shared" ca="1" si="55"/>
        <v>0</v>
      </c>
      <c r="AW45" s="12" t="b">
        <f t="shared" ca="1" si="56"/>
        <v>0</v>
      </c>
      <c r="AX45" s="12" t="b">
        <f t="shared" ca="1" si="57"/>
        <v>0</v>
      </c>
      <c r="AY45" s="12" t="b">
        <f t="shared" ca="1" si="58"/>
        <v>0</v>
      </c>
      <c r="AZ45" s="12" t="b">
        <f t="shared" ca="1" si="59"/>
        <v>0</v>
      </c>
      <c r="BA45" s="12" t="b">
        <f t="shared" ca="1" si="60"/>
        <v>0</v>
      </c>
      <c r="BB45" s="12" t="b">
        <f t="shared" ca="1" si="61"/>
        <v>0</v>
      </c>
      <c r="BC45" s="12" t="b">
        <f t="shared" ca="1" si="62"/>
        <v>0</v>
      </c>
      <c r="BD45" s="12" t="b">
        <f t="shared" ca="1" si="63"/>
        <v>0</v>
      </c>
      <c r="BE45" s="12" t="b">
        <f t="shared" ca="1" si="64"/>
        <v>0</v>
      </c>
      <c r="BF45" s="12" t="b">
        <f t="shared" ca="1" si="65"/>
        <v>0</v>
      </c>
      <c r="BG45" s="12" t="b">
        <f t="shared" ca="1" si="66"/>
        <v>0</v>
      </c>
      <c r="BH45" s="12" t="b">
        <f t="shared" si="88"/>
        <v>0</v>
      </c>
    </row>
    <row r="46" spans="2:60" x14ac:dyDescent="0.3">
      <c r="B46" s="17" t="str">
        <f>IF(Calculations!A49=0,"",Calculations!A49)</f>
        <v/>
      </c>
      <c r="C46" s="17" t="str">
        <f>IF(Calculations!B49=0,"",Calculations!B49)</f>
        <v>Act 091</v>
      </c>
      <c r="D46" s="17" t="str">
        <f>IF($C46&lt;&gt;"",INDEX(activities[[Activity]:[Owner]],MATCH('Gantt Chart'!$C46,activities[Activity],0),3),"")</f>
        <v>Joker</v>
      </c>
      <c r="E46" s="18">
        <f>IF(Calculations!C49="","",Calculations!C49)</f>
        <v>44604</v>
      </c>
      <c r="F46" s="18">
        <f>IF(Calculations!D49="","",Calculations!D49)</f>
        <v>44628</v>
      </c>
      <c r="G46">
        <f>IF($C46&lt;&gt;"",(INDEX(activities[],MATCH('Gantt Chart'!$C46,activities[Activity],0),6))*100,"")</f>
        <v>0</v>
      </c>
      <c r="H46">
        <f>IF($C46&lt;&gt;"",(INDEX(activities[],MATCH('Gantt Chart'!$C46,activities[Activity],0),6))*100,"")</f>
        <v>0</v>
      </c>
      <c r="I46" s="12" t="b">
        <f t="shared" ref="I46:BH46" ca="1" si="89">AND($E46&lt;=I43,$F46&gt;=I43)</f>
        <v>0</v>
      </c>
      <c r="J46" s="12" t="b">
        <f t="shared" ca="1" si="4"/>
        <v>0</v>
      </c>
      <c r="K46" s="12" t="b">
        <f t="shared" ca="1" si="4"/>
        <v>0</v>
      </c>
      <c r="L46" s="12" t="b">
        <f t="shared" ca="1" si="4"/>
        <v>0</v>
      </c>
      <c r="M46" s="12" t="b">
        <f t="shared" ca="1" si="5"/>
        <v>0</v>
      </c>
      <c r="N46" s="12" t="b">
        <f t="shared" ca="1" si="6"/>
        <v>0</v>
      </c>
      <c r="O46" s="12" t="b">
        <f t="shared" ca="1" si="7"/>
        <v>0</v>
      </c>
      <c r="P46" s="12" t="b">
        <f t="shared" ca="1" si="8"/>
        <v>0</v>
      </c>
      <c r="Q46" s="12" t="b">
        <f t="shared" ca="1" si="9"/>
        <v>0</v>
      </c>
      <c r="R46" s="12" t="b">
        <f t="shared" ca="1" si="10"/>
        <v>0</v>
      </c>
      <c r="S46" s="12" t="b">
        <f t="shared" ca="1" si="11"/>
        <v>0</v>
      </c>
      <c r="T46" s="12" t="b">
        <f t="shared" ca="1" si="12"/>
        <v>0</v>
      </c>
      <c r="U46" s="12" t="b">
        <f t="shared" ca="1" si="13"/>
        <v>0</v>
      </c>
      <c r="V46" s="12" t="b">
        <f t="shared" ca="1" si="14"/>
        <v>0</v>
      </c>
      <c r="W46" s="12" t="b">
        <f t="shared" ca="1" si="15"/>
        <v>0</v>
      </c>
      <c r="X46" s="12" t="b">
        <f t="shared" ca="1" si="16"/>
        <v>0</v>
      </c>
      <c r="Y46" s="12" t="b">
        <f t="shared" ca="1" si="17"/>
        <v>0</v>
      </c>
      <c r="Z46" s="12" t="b">
        <f t="shared" ca="1" si="18"/>
        <v>0</v>
      </c>
      <c r="AA46" s="12" t="b">
        <f t="shared" ca="1" si="19"/>
        <v>0</v>
      </c>
      <c r="AB46" s="12" t="b">
        <f t="shared" ca="1" si="20"/>
        <v>0</v>
      </c>
      <c r="AC46" s="12" t="b">
        <f t="shared" ca="1" si="21"/>
        <v>0</v>
      </c>
      <c r="AD46" s="12" t="b">
        <f t="shared" ca="1" si="22"/>
        <v>0</v>
      </c>
      <c r="AE46" s="12" t="b">
        <f t="shared" ca="1" si="23"/>
        <v>0</v>
      </c>
      <c r="AF46" s="12" t="b">
        <f t="shared" ca="1" si="24"/>
        <v>0</v>
      </c>
      <c r="AG46" s="12" t="b">
        <f t="shared" ca="1" si="25"/>
        <v>0</v>
      </c>
      <c r="AH46" s="12" t="b">
        <f t="shared" ca="1" si="26"/>
        <v>0</v>
      </c>
      <c r="AI46" s="12" t="b">
        <f t="shared" ca="1" si="27"/>
        <v>0</v>
      </c>
      <c r="AJ46" s="12" t="b">
        <f t="shared" ca="1" si="28"/>
        <v>0</v>
      </c>
      <c r="AK46" s="12" t="b">
        <f t="shared" ca="1" si="29"/>
        <v>0</v>
      </c>
      <c r="AL46" s="12" t="b">
        <f t="shared" ca="1" si="30"/>
        <v>0</v>
      </c>
      <c r="AM46" s="12" t="b">
        <f t="shared" ca="1" si="31"/>
        <v>0</v>
      </c>
      <c r="AN46" s="12" t="b">
        <f t="shared" ca="1" si="32"/>
        <v>0</v>
      </c>
      <c r="AO46" s="12" t="b">
        <f t="shared" ca="1" si="33"/>
        <v>0</v>
      </c>
      <c r="AP46" s="12" t="b">
        <f t="shared" ca="1" si="34"/>
        <v>0</v>
      </c>
      <c r="AQ46" s="12" t="b">
        <f t="shared" ca="1" si="35"/>
        <v>0</v>
      </c>
      <c r="AR46" s="12" t="b">
        <f t="shared" ca="1" si="36"/>
        <v>0</v>
      </c>
      <c r="AS46" s="12" t="b">
        <f t="shared" ca="1" si="37"/>
        <v>0</v>
      </c>
      <c r="AT46" s="12" t="b">
        <f t="shared" ca="1" si="49"/>
        <v>0</v>
      </c>
      <c r="AU46" s="12" t="b">
        <f t="shared" ca="1" si="54"/>
        <v>0</v>
      </c>
      <c r="AV46" s="12" t="b">
        <f t="shared" ca="1" si="55"/>
        <v>0</v>
      </c>
      <c r="AW46" s="12" t="b">
        <f t="shared" ca="1" si="56"/>
        <v>0</v>
      </c>
      <c r="AX46" s="12" t="b">
        <f t="shared" ca="1" si="57"/>
        <v>0</v>
      </c>
      <c r="AY46" s="12" t="b">
        <f t="shared" ca="1" si="58"/>
        <v>0</v>
      </c>
      <c r="AZ46" s="12" t="b">
        <f t="shared" ca="1" si="59"/>
        <v>0</v>
      </c>
      <c r="BA46" s="12" t="b">
        <f t="shared" ca="1" si="60"/>
        <v>0</v>
      </c>
      <c r="BB46" s="12" t="b">
        <f t="shared" ca="1" si="61"/>
        <v>0</v>
      </c>
      <c r="BC46" s="12" t="b">
        <f t="shared" ca="1" si="62"/>
        <v>0</v>
      </c>
      <c r="BD46" s="12" t="b">
        <f t="shared" ca="1" si="63"/>
        <v>0</v>
      </c>
      <c r="BE46" s="12" t="b">
        <f t="shared" ca="1" si="64"/>
        <v>0</v>
      </c>
      <c r="BF46" s="12" t="b">
        <f t="shared" ca="1" si="65"/>
        <v>0</v>
      </c>
      <c r="BG46" s="12" t="b">
        <f t="shared" ca="1" si="66"/>
        <v>0</v>
      </c>
      <c r="BH46" s="12" t="b">
        <f t="shared" ca="1" si="89"/>
        <v>0</v>
      </c>
    </row>
    <row r="47" spans="2:60" x14ac:dyDescent="0.3">
      <c r="B47" s="17" t="str">
        <f>IF(Calculations!A50=0,"",Calculations!A50)</f>
        <v/>
      </c>
      <c r="C47" s="17" t="str">
        <f>IF(Calculations!B50=0,"",Calculations!B50)</f>
        <v>Act 097</v>
      </c>
      <c r="D47" s="17" t="str">
        <f>IF($C47&lt;&gt;"",INDEX(activities[[Activity]:[Owner]],MATCH('Gantt Chart'!$C47,activities[Activity],0),3),"")</f>
        <v>Lucius Fox</v>
      </c>
      <c r="E47" s="18">
        <f>IF(Calculations!C50="","",Calculations!C50)</f>
        <v>44610</v>
      </c>
      <c r="F47" s="18">
        <f>IF(Calculations!D50="","",Calculations!D50)</f>
        <v>44625</v>
      </c>
      <c r="G47">
        <f>IF($C47&lt;&gt;"",(INDEX(activities[],MATCH('Gantt Chart'!$C47,activities[Activity],0),6))*100,"")</f>
        <v>0</v>
      </c>
      <c r="H47">
        <f>IF($C47&lt;&gt;"",(INDEX(activities[],MATCH('Gantt Chart'!$C47,activities[Activity],0),6))*100,"")</f>
        <v>0</v>
      </c>
      <c r="I47" s="12" t="b">
        <f t="shared" ref="I47:BH47" ca="1" si="90">AND($E47&lt;=I44,$F47&gt;=I44)</f>
        <v>0</v>
      </c>
      <c r="J47" s="12" t="b">
        <f t="shared" ca="1" si="4"/>
        <v>0</v>
      </c>
      <c r="K47" s="12" t="b">
        <f t="shared" ca="1" si="4"/>
        <v>0</v>
      </c>
      <c r="L47" s="12" t="b">
        <f t="shared" ca="1" si="4"/>
        <v>0</v>
      </c>
      <c r="M47" s="12" t="b">
        <f t="shared" ca="1" si="5"/>
        <v>0</v>
      </c>
      <c r="N47" s="12" t="b">
        <f t="shared" ca="1" si="6"/>
        <v>0</v>
      </c>
      <c r="O47" s="12" t="b">
        <f t="shared" ca="1" si="7"/>
        <v>0</v>
      </c>
      <c r="P47" s="12" t="b">
        <f t="shared" ca="1" si="8"/>
        <v>0</v>
      </c>
      <c r="Q47" s="12" t="b">
        <f t="shared" ca="1" si="9"/>
        <v>0</v>
      </c>
      <c r="R47" s="12" t="b">
        <f t="shared" ca="1" si="10"/>
        <v>0</v>
      </c>
      <c r="S47" s="12" t="b">
        <f t="shared" ca="1" si="11"/>
        <v>0</v>
      </c>
      <c r="T47" s="12" t="b">
        <f t="shared" ca="1" si="12"/>
        <v>0</v>
      </c>
      <c r="U47" s="12" t="b">
        <f t="shared" ca="1" si="13"/>
        <v>0</v>
      </c>
      <c r="V47" s="12" t="b">
        <f t="shared" ca="1" si="14"/>
        <v>0</v>
      </c>
      <c r="W47" s="12" t="b">
        <f t="shared" ca="1" si="15"/>
        <v>0</v>
      </c>
      <c r="X47" s="12" t="b">
        <f t="shared" ca="1" si="16"/>
        <v>0</v>
      </c>
      <c r="Y47" s="12" t="b">
        <f t="shared" ca="1" si="17"/>
        <v>0</v>
      </c>
      <c r="Z47" s="12" t="b">
        <f t="shared" ca="1" si="18"/>
        <v>0</v>
      </c>
      <c r="AA47" s="12" t="b">
        <f t="shared" ca="1" si="19"/>
        <v>0</v>
      </c>
      <c r="AB47" s="12" t="b">
        <f t="shared" ca="1" si="20"/>
        <v>0</v>
      </c>
      <c r="AC47" s="12" t="b">
        <f t="shared" ca="1" si="21"/>
        <v>0</v>
      </c>
      <c r="AD47" s="12" t="b">
        <f t="shared" ca="1" si="22"/>
        <v>0</v>
      </c>
      <c r="AE47" s="12" t="b">
        <f t="shared" ca="1" si="23"/>
        <v>0</v>
      </c>
      <c r="AF47" s="12" t="b">
        <f t="shared" ca="1" si="24"/>
        <v>0</v>
      </c>
      <c r="AG47" s="12" t="b">
        <f t="shared" ca="1" si="25"/>
        <v>0</v>
      </c>
      <c r="AH47" s="12" t="b">
        <f t="shared" ca="1" si="26"/>
        <v>0</v>
      </c>
      <c r="AI47" s="12" t="b">
        <f t="shared" ca="1" si="27"/>
        <v>0</v>
      </c>
      <c r="AJ47" s="12" t="b">
        <f t="shared" ca="1" si="28"/>
        <v>0</v>
      </c>
      <c r="AK47" s="12" t="b">
        <f t="shared" ca="1" si="29"/>
        <v>0</v>
      </c>
      <c r="AL47" s="12" t="b">
        <f t="shared" ca="1" si="30"/>
        <v>0</v>
      </c>
      <c r="AM47" s="12" t="b">
        <f t="shared" ca="1" si="31"/>
        <v>0</v>
      </c>
      <c r="AN47" s="12" t="b">
        <f t="shared" ca="1" si="32"/>
        <v>0</v>
      </c>
      <c r="AO47" s="12" t="b">
        <f t="shared" ca="1" si="33"/>
        <v>0</v>
      </c>
      <c r="AP47" s="12" t="b">
        <f t="shared" ca="1" si="34"/>
        <v>0</v>
      </c>
      <c r="AQ47" s="12" t="b">
        <f t="shared" ca="1" si="35"/>
        <v>0</v>
      </c>
      <c r="AR47" s="12" t="b">
        <f t="shared" ca="1" si="36"/>
        <v>0</v>
      </c>
      <c r="AS47" s="12" t="b">
        <f t="shared" ca="1" si="37"/>
        <v>0</v>
      </c>
      <c r="AT47" s="12" t="b">
        <f t="shared" ca="1" si="49"/>
        <v>0</v>
      </c>
      <c r="AU47" s="12" t="b">
        <f t="shared" ca="1" si="54"/>
        <v>0</v>
      </c>
      <c r="AV47" s="12" t="b">
        <f t="shared" ca="1" si="55"/>
        <v>0</v>
      </c>
      <c r="AW47" s="12" t="b">
        <f t="shared" ca="1" si="56"/>
        <v>0</v>
      </c>
      <c r="AX47" s="12" t="b">
        <f t="shared" ca="1" si="57"/>
        <v>0</v>
      </c>
      <c r="AY47" s="12" t="b">
        <f t="shared" ca="1" si="58"/>
        <v>0</v>
      </c>
      <c r="AZ47" s="12" t="b">
        <f t="shared" ca="1" si="59"/>
        <v>0</v>
      </c>
      <c r="BA47" s="12" t="b">
        <f t="shared" ca="1" si="60"/>
        <v>0</v>
      </c>
      <c r="BB47" s="12" t="b">
        <f t="shared" ca="1" si="61"/>
        <v>0</v>
      </c>
      <c r="BC47" s="12" t="b">
        <f t="shared" ca="1" si="62"/>
        <v>0</v>
      </c>
      <c r="BD47" s="12" t="b">
        <f t="shared" ca="1" si="63"/>
        <v>0</v>
      </c>
      <c r="BE47" s="12" t="b">
        <f t="shared" ca="1" si="64"/>
        <v>0</v>
      </c>
      <c r="BF47" s="12" t="b">
        <f t="shared" ca="1" si="65"/>
        <v>0</v>
      </c>
      <c r="BG47" s="12" t="b">
        <f t="shared" ca="1" si="66"/>
        <v>0</v>
      </c>
      <c r="BH47" s="12" t="b">
        <f t="shared" ca="1" si="90"/>
        <v>0</v>
      </c>
    </row>
    <row r="48" spans="2:60" x14ac:dyDescent="0.3">
      <c r="B48" s="17" t="str">
        <f>IF(Calculations!A51=0,"",Calculations!A51)</f>
        <v/>
      </c>
      <c r="C48" s="17" t="str">
        <f>IF(Calculations!B51=0,"",Calculations!B51)</f>
        <v>Act 099</v>
      </c>
      <c r="D48" s="17" t="str">
        <f>IF($C48&lt;&gt;"",INDEX(activities[[Activity]:[Owner]],MATCH('Gantt Chart'!$C48,activities[Activity],0),3),"")</f>
        <v>Barbara Gordon</v>
      </c>
      <c r="E48" s="18">
        <f>IF(Calculations!C51="","",Calculations!C51)</f>
        <v>44612</v>
      </c>
      <c r="F48" s="18">
        <f>IF(Calculations!D51="","",Calculations!D51)</f>
        <v>44626</v>
      </c>
      <c r="G48">
        <f>IF($C48&lt;&gt;"",(INDEX(activities[],MATCH('Gantt Chart'!$C48,activities[Activity],0),6))*100,"")</f>
        <v>0</v>
      </c>
      <c r="H48">
        <f>IF($C48&lt;&gt;"",(INDEX(activities[],MATCH('Gantt Chart'!$C48,activities[Activity],0),6))*100,"")</f>
        <v>0</v>
      </c>
      <c r="I48" s="12" t="b">
        <f t="shared" ref="I48:BH48" si="91">AND($E48&lt;=I45,$F48&gt;=I45)</f>
        <v>0</v>
      </c>
      <c r="J48" s="12" t="b">
        <f t="shared" ca="1" si="4"/>
        <v>0</v>
      </c>
      <c r="K48" s="12" t="b">
        <f t="shared" ca="1" si="4"/>
        <v>0</v>
      </c>
      <c r="L48" s="12" t="b">
        <f t="shared" ca="1" si="4"/>
        <v>0</v>
      </c>
      <c r="M48" s="12" t="b">
        <f t="shared" ca="1" si="5"/>
        <v>0</v>
      </c>
      <c r="N48" s="12" t="b">
        <f t="shared" ca="1" si="6"/>
        <v>0</v>
      </c>
      <c r="O48" s="12" t="b">
        <f t="shared" ca="1" si="7"/>
        <v>0</v>
      </c>
      <c r="P48" s="12" t="b">
        <f t="shared" ca="1" si="8"/>
        <v>0</v>
      </c>
      <c r="Q48" s="12" t="b">
        <f t="shared" ca="1" si="9"/>
        <v>0</v>
      </c>
      <c r="R48" s="12" t="b">
        <f t="shared" ca="1" si="10"/>
        <v>0</v>
      </c>
      <c r="S48" s="12" t="b">
        <f t="shared" ca="1" si="11"/>
        <v>0</v>
      </c>
      <c r="T48" s="12" t="b">
        <f t="shared" ca="1" si="12"/>
        <v>0</v>
      </c>
      <c r="U48" s="12" t="b">
        <f t="shared" ca="1" si="13"/>
        <v>0</v>
      </c>
      <c r="V48" s="12" t="b">
        <f t="shared" ca="1" si="14"/>
        <v>0</v>
      </c>
      <c r="W48" s="12" t="b">
        <f t="shared" ca="1" si="15"/>
        <v>0</v>
      </c>
      <c r="X48" s="12" t="b">
        <f t="shared" ca="1" si="16"/>
        <v>0</v>
      </c>
      <c r="Y48" s="12" t="b">
        <f t="shared" ca="1" si="17"/>
        <v>0</v>
      </c>
      <c r="Z48" s="12" t="b">
        <f t="shared" ca="1" si="18"/>
        <v>0</v>
      </c>
      <c r="AA48" s="12" t="b">
        <f t="shared" ca="1" si="19"/>
        <v>0</v>
      </c>
      <c r="AB48" s="12" t="b">
        <f t="shared" ca="1" si="20"/>
        <v>0</v>
      </c>
      <c r="AC48" s="12" t="b">
        <f t="shared" ca="1" si="21"/>
        <v>0</v>
      </c>
      <c r="AD48" s="12" t="b">
        <f t="shared" ca="1" si="22"/>
        <v>0</v>
      </c>
      <c r="AE48" s="12" t="b">
        <f t="shared" ca="1" si="23"/>
        <v>0</v>
      </c>
      <c r="AF48" s="12" t="b">
        <f t="shared" ca="1" si="24"/>
        <v>0</v>
      </c>
      <c r="AG48" s="12" t="b">
        <f t="shared" ca="1" si="25"/>
        <v>0</v>
      </c>
      <c r="AH48" s="12" t="b">
        <f t="shared" ca="1" si="26"/>
        <v>0</v>
      </c>
      <c r="AI48" s="12" t="b">
        <f t="shared" ca="1" si="27"/>
        <v>0</v>
      </c>
      <c r="AJ48" s="12" t="b">
        <f t="shared" ca="1" si="28"/>
        <v>0</v>
      </c>
      <c r="AK48" s="12" t="b">
        <f t="shared" ca="1" si="29"/>
        <v>0</v>
      </c>
      <c r="AL48" s="12" t="b">
        <f t="shared" ca="1" si="30"/>
        <v>0</v>
      </c>
      <c r="AM48" s="12" t="b">
        <f t="shared" ca="1" si="31"/>
        <v>0</v>
      </c>
      <c r="AN48" s="12" t="b">
        <f t="shared" ca="1" si="32"/>
        <v>0</v>
      </c>
      <c r="AO48" s="12" t="b">
        <f t="shared" ca="1" si="33"/>
        <v>0</v>
      </c>
      <c r="AP48" s="12" t="b">
        <f t="shared" ca="1" si="34"/>
        <v>0</v>
      </c>
      <c r="AQ48" s="12" t="b">
        <f t="shared" ca="1" si="35"/>
        <v>0</v>
      </c>
      <c r="AR48" s="12" t="b">
        <f t="shared" ca="1" si="36"/>
        <v>0</v>
      </c>
      <c r="AS48" s="12" t="b">
        <f t="shared" ca="1" si="37"/>
        <v>0</v>
      </c>
      <c r="AT48" s="12" t="b">
        <f t="shared" ca="1" si="49"/>
        <v>0</v>
      </c>
      <c r="AU48" s="12" t="b">
        <f t="shared" ca="1" si="54"/>
        <v>0</v>
      </c>
      <c r="AV48" s="12" t="b">
        <f t="shared" ca="1" si="55"/>
        <v>0</v>
      </c>
      <c r="AW48" s="12" t="b">
        <f t="shared" ca="1" si="56"/>
        <v>0</v>
      </c>
      <c r="AX48" s="12" t="b">
        <f t="shared" ca="1" si="57"/>
        <v>0</v>
      </c>
      <c r="AY48" s="12" t="b">
        <f t="shared" ca="1" si="58"/>
        <v>0</v>
      </c>
      <c r="AZ48" s="12" t="b">
        <f t="shared" ca="1" si="59"/>
        <v>0</v>
      </c>
      <c r="BA48" s="12" t="b">
        <f t="shared" ca="1" si="60"/>
        <v>0</v>
      </c>
      <c r="BB48" s="12" t="b">
        <f t="shared" ca="1" si="61"/>
        <v>0</v>
      </c>
      <c r="BC48" s="12" t="b">
        <f t="shared" ca="1" si="62"/>
        <v>0</v>
      </c>
      <c r="BD48" s="12" t="b">
        <f t="shared" ca="1" si="63"/>
        <v>0</v>
      </c>
      <c r="BE48" s="12" t="b">
        <f t="shared" ca="1" si="64"/>
        <v>0</v>
      </c>
      <c r="BF48" s="12" t="b">
        <f t="shared" ca="1" si="65"/>
        <v>0</v>
      </c>
      <c r="BG48" s="12" t="b">
        <f t="shared" ca="1" si="66"/>
        <v>0</v>
      </c>
      <c r="BH48" s="12" t="b">
        <f t="shared" si="91"/>
        <v>0</v>
      </c>
    </row>
    <row r="49" spans="2:60" x14ac:dyDescent="0.3">
      <c r="B49" s="17" t="str">
        <f>IF(Calculations!A52=0,"",Calculations!A52)</f>
        <v>Development</v>
      </c>
      <c r="C49" s="17" t="str">
        <f>IF(Calculations!B52=0,"",Calculations!B52)</f>
        <v/>
      </c>
      <c r="D49" s="17" t="str">
        <f>IF($C49&lt;&gt;"",INDEX(activities[[Activity]:[Owner]],MATCH('Gantt Chart'!$C49,activities[Activity],0),3),"")</f>
        <v/>
      </c>
      <c r="E49" s="18" t="str">
        <f>IF(Calculations!C52="","",Calculations!C52)</f>
        <v/>
      </c>
      <c r="F49" s="18" t="str">
        <f>IF(Calculations!D52="","",Calculations!D52)</f>
        <v/>
      </c>
      <c r="G49" t="str">
        <f>IF($C49&lt;&gt;"",(INDEX(activities[],MATCH('Gantt Chart'!$C49,activities[Activity],0),6))*100,"")</f>
        <v/>
      </c>
      <c r="H49" t="str">
        <f>IF($C49&lt;&gt;"",(INDEX(activities[],MATCH('Gantt Chart'!$C49,activities[Activity],0),6))*100,"")</f>
        <v/>
      </c>
      <c r="I49" s="12" t="b">
        <f t="shared" ref="I49:BH49" ca="1" si="92">AND($E49&lt;=I46,$F49&gt;=I46)</f>
        <v>0</v>
      </c>
      <c r="J49" s="12" t="b">
        <f t="shared" ca="1" si="4"/>
        <v>0</v>
      </c>
      <c r="K49" s="12" t="b">
        <f t="shared" ca="1" si="4"/>
        <v>0</v>
      </c>
      <c r="L49" s="12" t="b">
        <f t="shared" ca="1" si="4"/>
        <v>0</v>
      </c>
      <c r="M49" s="12" t="b">
        <f t="shared" ca="1" si="5"/>
        <v>0</v>
      </c>
      <c r="N49" s="12" t="b">
        <f t="shared" ca="1" si="6"/>
        <v>0</v>
      </c>
      <c r="O49" s="12" t="b">
        <f t="shared" ca="1" si="7"/>
        <v>0</v>
      </c>
      <c r="P49" s="12" t="b">
        <f t="shared" ca="1" si="8"/>
        <v>0</v>
      </c>
      <c r="Q49" s="12" t="b">
        <f t="shared" ca="1" si="9"/>
        <v>0</v>
      </c>
      <c r="R49" s="12" t="b">
        <f t="shared" ca="1" si="10"/>
        <v>0</v>
      </c>
      <c r="S49" s="12" t="b">
        <f t="shared" ca="1" si="11"/>
        <v>0</v>
      </c>
      <c r="T49" s="12" t="b">
        <f t="shared" ca="1" si="12"/>
        <v>0</v>
      </c>
      <c r="U49" s="12" t="b">
        <f t="shared" ca="1" si="13"/>
        <v>0</v>
      </c>
      <c r="V49" s="12" t="b">
        <f t="shared" ca="1" si="14"/>
        <v>0</v>
      </c>
      <c r="W49" s="12" t="b">
        <f t="shared" ca="1" si="15"/>
        <v>0</v>
      </c>
      <c r="X49" s="12" t="b">
        <f t="shared" ca="1" si="16"/>
        <v>0</v>
      </c>
      <c r="Y49" s="12" t="b">
        <f t="shared" ca="1" si="17"/>
        <v>0</v>
      </c>
      <c r="Z49" s="12" t="b">
        <f t="shared" ca="1" si="18"/>
        <v>0</v>
      </c>
      <c r="AA49" s="12" t="b">
        <f t="shared" ca="1" si="19"/>
        <v>0</v>
      </c>
      <c r="AB49" s="12" t="b">
        <f t="shared" ca="1" si="20"/>
        <v>0</v>
      </c>
      <c r="AC49" s="12" t="b">
        <f t="shared" ca="1" si="21"/>
        <v>0</v>
      </c>
      <c r="AD49" s="12" t="b">
        <f t="shared" ca="1" si="22"/>
        <v>0</v>
      </c>
      <c r="AE49" s="12" t="b">
        <f t="shared" ca="1" si="23"/>
        <v>0</v>
      </c>
      <c r="AF49" s="12" t="b">
        <f t="shared" ca="1" si="24"/>
        <v>0</v>
      </c>
      <c r="AG49" s="12" t="b">
        <f t="shared" ca="1" si="25"/>
        <v>0</v>
      </c>
      <c r="AH49" s="12" t="b">
        <f t="shared" ca="1" si="26"/>
        <v>0</v>
      </c>
      <c r="AI49" s="12" t="b">
        <f t="shared" ca="1" si="27"/>
        <v>0</v>
      </c>
      <c r="AJ49" s="12" t="b">
        <f t="shared" ca="1" si="28"/>
        <v>0</v>
      </c>
      <c r="AK49" s="12" t="b">
        <f t="shared" ca="1" si="29"/>
        <v>0</v>
      </c>
      <c r="AL49" s="12" t="b">
        <f t="shared" ca="1" si="30"/>
        <v>0</v>
      </c>
      <c r="AM49" s="12" t="b">
        <f t="shared" ca="1" si="31"/>
        <v>0</v>
      </c>
      <c r="AN49" s="12" t="b">
        <f t="shared" ca="1" si="32"/>
        <v>0</v>
      </c>
      <c r="AO49" s="12" t="b">
        <f t="shared" ca="1" si="33"/>
        <v>0</v>
      </c>
      <c r="AP49" s="12" t="b">
        <f t="shared" ca="1" si="34"/>
        <v>0</v>
      </c>
      <c r="AQ49" s="12" t="b">
        <f t="shared" ca="1" si="35"/>
        <v>0</v>
      </c>
      <c r="AR49" s="12" t="b">
        <f t="shared" ca="1" si="36"/>
        <v>0</v>
      </c>
      <c r="AS49" s="12" t="b">
        <f t="shared" ca="1" si="37"/>
        <v>0</v>
      </c>
      <c r="AT49" s="12" t="b">
        <f t="shared" ca="1" si="49"/>
        <v>0</v>
      </c>
      <c r="AU49" s="12" t="b">
        <f t="shared" ca="1" si="54"/>
        <v>0</v>
      </c>
      <c r="AV49" s="12" t="b">
        <f t="shared" ca="1" si="55"/>
        <v>0</v>
      </c>
      <c r="AW49" s="12" t="b">
        <f t="shared" ca="1" si="56"/>
        <v>0</v>
      </c>
      <c r="AX49" s="12" t="b">
        <f t="shared" ca="1" si="57"/>
        <v>0</v>
      </c>
      <c r="AY49" s="12" t="b">
        <f t="shared" ca="1" si="58"/>
        <v>0</v>
      </c>
      <c r="AZ49" s="12" t="b">
        <f t="shared" ca="1" si="59"/>
        <v>0</v>
      </c>
      <c r="BA49" s="12" t="b">
        <f t="shared" ca="1" si="60"/>
        <v>0</v>
      </c>
      <c r="BB49" s="12" t="b">
        <f t="shared" ca="1" si="61"/>
        <v>0</v>
      </c>
      <c r="BC49" s="12" t="b">
        <f t="shared" ca="1" si="62"/>
        <v>0</v>
      </c>
      <c r="BD49" s="12" t="b">
        <f t="shared" ca="1" si="63"/>
        <v>0</v>
      </c>
      <c r="BE49" s="12" t="b">
        <f t="shared" ca="1" si="64"/>
        <v>0</v>
      </c>
      <c r="BF49" s="12" t="b">
        <f t="shared" ca="1" si="65"/>
        <v>0</v>
      </c>
      <c r="BG49" s="12" t="b">
        <f t="shared" ca="1" si="66"/>
        <v>0</v>
      </c>
      <c r="BH49" s="12" t="b">
        <f t="shared" ca="1" si="92"/>
        <v>0</v>
      </c>
    </row>
    <row r="50" spans="2:60" x14ac:dyDescent="0.3">
      <c r="B50" s="17" t="str">
        <f>IF(Calculations!A53=0,"",Calculations!A53)</f>
        <v/>
      </c>
      <c r="C50" s="17" t="str">
        <f>IF(Calculations!B53=0,"",Calculations!B53)</f>
        <v>Act 007</v>
      </c>
      <c r="D50" s="17" t="str">
        <f>IF($C50&lt;&gt;"",INDEX(activities[[Activity]:[Owner]],MATCH('Gantt Chart'!$C50,activities[Activity],0),3),"")</f>
        <v>Barbara Gordon</v>
      </c>
      <c r="E50" s="18">
        <f>IF(Calculations!C53="","",Calculations!C53)</f>
        <v>44520</v>
      </c>
      <c r="F50" s="18">
        <f>IF(Calculations!D53="","",Calculations!D53)</f>
        <v>44535</v>
      </c>
      <c r="G50">
        <f>IF($C50&lt;&gt;"",(INDEX(activities[],MATCH('Gantt Chart'!$C50,activities[Activity],0),6))*100,"")</f>
        <v>78</v>
      </c>
      <c r="H50">
        <f>IF($C50&lt;&gt;"",(INDEX(activities[],MATCH('Gantt Chart'!$C50,activities[Activity],0),6))*100,"")</f>
        <v>78</v>
      </c>
      <c r="I50" s="12" t="b">
        <f t="shared" ref="I50:BH50" ca="1" si="93">AND($E50&lt;=I47,$F50&gt;=I47)</f>
        <v>0</v>
      </c>
      <c r="J50" s="12" t="b">
        <f t="shared" ca="1" si="4"/>
        <v>0</v>
      </c>
      <c r="K50" s="12" t="b">
        <f t="shared" ca="1" si="4"/>
        <v>0</v>
      </c>
      <c r="L50" s="12" t="b">
        <f t="shared" ca="1" si="4"/>
        <v>0</v>
      </c>
      <c r="M50" s="12" t="b">
        <f t="shared" ca="1" si="5"/>
        <v>0</v>
      </c>
      <c r="N50" s="12" t="b">
        <f t="shared" ca="1" si="6"/>
        <v>0</v>
      </c>
      <c r="O50" s="12" t="b">
        <f t="shared" ca="1" si="7"/>
        <v>0</v>
      </c>
      <c r="P50" s="12" t="b">
        <f t="shared" ca="1" si="8"/>
        <v>0</v>
      </c>
      <c r="Q50" s="12" t="b">
        <f t="shared" ca="1" si="9"/>
        <v>0</v>
      </c>
      <c r="R50" s="12" t="b">
        <f t="shared" ca="1" si="10"/>
        <v>0</v>
      </c>
      <c r="S50" s="12" t="b">
        <f t="shared" ca="1" si="11"/>
        <v>0</v>
      </c>
      <c r="T50" s="12" t="b">
        <f t="shared" ca="1" si="12"/>
        <v>0</v>
      </c>
      <c r="U50" s="12" t="b">
        <f t="shared" ca="1" si="13"/>
        <v>0</v>
      </c>
      <c r="V50" s="12" t="b">
        <f t="shared" ca="1" si="14"/>
        <v>0</v>
      </c>
      <c r="W50" s="12" t="b">
        <f t="shared" ca="1" si="15"/>
        <v>0</v>
      </c>
      <c r="X50" s="12" t="b">
        <f t="shared" ca="1" si="16"/>
        <v>0</v>
      </c>
      <c r="Y50" s="12" t="b">
        <f t="shared" ca="1" si="17"/>
        <v>1</v>
      </c>
      <c r="Z50" s="12" t="b">
        <f t="shared" ca="1" si="18"/>
        <v>1</v>
      </c>
      <c r="AA50" s="12" t="b">
        <f t="shared" ca="1" si="19"/>
        <v>1</v>
      </c>
      <c r="AB50" s="12" t="b">
        <f t="shared" ca="1" si="20"/>
        <v>1</v>
      </c>
      <c r="AC50" s="12" t="b">
        <f t="shared" ca="1" si="21"/>
        <v>1</v>
      </c>
      <c r="AD50" s="12" t="b">
        <f t="shared" ca="1" si="22"/>
        <v>1</v>
      </c>
      <c r="AE50" s="12" t="b">
        <f t="shared" ca="1" si="23"/>
        <v>1</v>
      </c>
      <c r="AF50" s="12" t="b">
        <f t="shared" ca="1" si="24"/>
        <v>1</v>
      </c>
      <c r="AG50" s="12" t="b">
        <f t="shared" ca="1" si="25"/>
        <v>1</v>
      </c>
      <c r="AH50" s="12" t="b">
        <f t="shared" ca="1" si="26"/>
        <v>1</v>
      </c>
      <c r="AI50" s="12" t="b">
        <f t="shared" ca="1" si="27"/>
        <v>0</v>
      </c>
      <c r="AJ50" s="12" t="b">
        <f t="shared" ca="1" si="28"/>
        <v>0</v>
      </c>
      <c r="AK50" s="12" t="b">
        <f t="shared" ca="1" si="29"/>
        <v>0</v>
      </c>
      <c r="AL50" s="12" t="b">
        <f t="shared" ca="1" si="30"/>
        <v>0</v>
      </c>
      <c r="AM50" s="12" t="b">
        <f t="shared" ca="1" si="31"/>
        <v>0</v>
      </c>
      <c r="AN50" s="12" t="b">
        <f t="shared" ca="1" si="32"/>
        <v>0</v>
      </c>
      <c r="AO50" s="12" t="b">
        <f t="shared" ca="1" si="33"/>
        <v>0</v>
      </c>
      <c r="AP50" s="12" t="b">
        <f t="shared" ca="1" si="34"/>
        <v>0</v>
      </c>
      <c r="AQ50" s="12" t="b">
        <f t="shared" ca="1" si="35"/>
        <v>0</v>
      </c>
      <c r="AR50" s="12" t="b">
        <f t="shared" ca="1" si="36"/>
        <v>0</v>
      </c>
      <c r="AS50" s="12" t="b">
        <f t="shared" ca="1" si="37"/>
        <v>0</v>
      </c>
      <c r="AT50" s="12" t="b">
        <f t="shared" ca="1" si="49"/>
        <v>0</v>
      </c>
      <c r="AU50" s="12" t="b">
        <f t="shared" ca="1" si="54"/>
        <v>0</v>
      </c>
      <c r="AV50" s="12" t="b">
        <f t="shared" ca="1" si="55"/>
        <v>0</v>
      </c>
      <c r="AW50" s="12" t="b">
        <f t="shared" ca="1" si="56"/>
        <v>0</v>
      </c>
      <c r="AX50" s="12" t="b">
        <f t="shared" ca="1" si="57"/>
        <v>0</v>
      </c>
      <c r="AY50" s="12" t="b">
        <f t="shared" ca="1" si="58"/>
        <v>0</v>
      </c>
      <c r="AZ50" s="12" t="b">
        <f t="shared" ca="1" si="59"/>
        <v>0</v>
      </c>
      <c r="BA50" s="12" t="b">
        <f t="shared" ca="1" si="60"/>
        <v>0</v>
      </c>
      <c r="BB50" s="12" t="b">
        <f t="shared" ca="1" si="61"/>
        <v>0</v>
      </c>
      <c r="BC50" s="12" t="b">
        <f t="shared" ca="1" si="62"/>
        <v>0</v>
      </c>
      <c r="BD50" s="12" t="b">
        <f t="shared" ca="1" si="63"/>
        <v>0</v>
      </c>
      <c r="BE50" s="12" t="b">
        <f t="shared" ca="1" si="64"/>
        <v>0</v>
      </c>
      <c r="BF50" s="12" t="b">
        <f t="shared" ca="1" si="65"/>
        <v>0</v>
      </c>
      <c r="BG50" s="12" t="b">
        <f t="shared" ca="1" si="66"/>
        <v>0</v>
      </c>
      <c r="BH50" s="12" t="b">
        <f t="shared" ca="1" si="93"/>
        <v>0</v>
      </c>
    </row>
    <row r="51" spans="2:60" x14ac:dyDescent="0.3">
      <c r="B51" s="17" t="str">
        <f>IF(Calculations!A54=0,"",Calculations!A54)</f>
        <v/>
      </c>
      <c r="C51" s="17" t="str">
        <f>IF(Calculations!B54=0,"",Calculations!B54)</f>
        <v>Act 011</v>
      </c>
      <c r="D51" s="17" t="str">
        <f>IF($C51&lt;&gt;"",INDEX(activities[[Activity]:[Owner]],MATCH('Gantt Chart'!$C51,activities[Activity],0),3),"")</f>
        <v>Selina Kyle</v>
      </c>
      <c r="E51" s="18">
        <f>IF(Calculations!C54="","",Calculations!C54)</f>
        <v>44524</v>
      </c>
      <c r="F51" s="18">
        <f>IF(Calculations!D54="","",Calculations!D54)</f>
        <v>44554</v>
      </c>
      <c r="G51">
        <f>IF($C51&lt;&gt;"",(INDEX(activities[],MATCH('Gantt Chart'!$C51,activities[Activity],0),6))*100,"")</f>
        <v>100</v>
      </c>
      <c r="H51">
        <f>IF($C51&lt;&gt;"",(INDEX(activities[],MATCH('Gantt Chart'!$C51,activities[Activity],0),6))*100,"")</f>
        <v>100</v>
      </c>
      <c r="I51" s="12" t="b">
        <f t="shared" ref="I51:BH51" si="94">AND($E51&lt;=I48,$F51&gt;=I48)</f>
        <v>0</v>
      </c>
      <c r="J51" s="12" t="b">
        <f t="shared" ca="1" si="4"/>
        <v>0</v>
      </c>
      <c r="K51" s="12" t="b">
        <f t="shared" ca="1" si="4"/>
        <v>0</v>
      </c>
      <c r="L51" s="12" t="b">
        <f t="shared" ca="1" si="4"/>
        <v>0</v>
      </c>
      <c r="M51" s="12" t="b">
        <f t="shared" ca="1" si="5"/>
        <v>0</v>
      </c>
      <c r="N51" s="12" t="b">
        <f t="shared" ca="1" si="6"/>
        <v>0</v>
      </c>
      <c r="O51" s="12" t="b">
        <f t="shared" ca="1" si="7"/>
        <v>0</v>
      </c>
      <c r="P51" s="12" t="b">
        <f t="shared" ca="1" si="8"/>
        <v>0</v>
      </c>
      <c r="Q51" s="12" t="b">
        <f t="shared" ca="1" si="9"/>
        <v>0</v>
      </c>
      <c r="R51" s="12" t="b">
        <f t="shared" ca="1" si="10"/>
        <v>0</v>
      </c>
      <c r="S51" s="12" t="b">
        <f t="shared" ca="1" si="11"/>
        <v>0</v>
      </c>
      <c r="T51" s="12" t="b">
        <f t="shared" ca="1" si="12"/>
        <v>0</v>
      </c>
      <c r="U51" s="12" t="b">
        <f t="shared" ca="1" si="13"/>
        <v>0</v>
      </c>
      <c r="V51" s="12" t="b">
        <f t="shared" ca="1" si="14"/>
        <v>0</v>
      </c>
      <c r="W51" s="12" t="b">
        <f t="shared" ca="1" si="15"/>
        <v>0</v>
      </c>
      <c r="X51" s="12" t="b">
        <f t="shared" ca="1" si="16"/>
        <v>0</v>
      </c>
      <c r="Y51" s="12" t="b">
        <f t="shared" ca="1" si="17"/>
        <v>0</v>
      </c>
      <c r="Z51" s="12" t="b">
        <f t="shared" ca="1" si="18"/>
        <v>0</v>
      </c>
      <c r="AA51" s="12" t="b">
        <f t="shared" ca="1" si="19"/>
        <v>1</v>
      </c>
      <c r="AB51" s="12" t="b">
        <f t="shared" ca="1" si="20"/>
        <v>1</v>
      </c>
      <c r="AC51" s="12" t="b">
        <f t="shared" ca="1" si="21"/>
        <v>1</v>
      </c>
      <c r="AD51" s="12" t="b">
        <f t="shared" ca="1" si="22"/>
        <v>1</v>
      </c>
      <c r="AE51" s="12" t="b">
        <f t="shared" ca="1" si="23"/>
        <v>1</v>
      </c>
      <c r="AF51" s="12" t="b">
        <f t="shared" ca="1" si="24"/>
        <v>1</v>
      </c>
      <c r="AG51" s="12" t="b">
        <f t="shared" ca="1" si="25"/>
        <v>1</v>
      </c>
      <c r="AH51" s="12" t="b">
        <f t="shared" ca="1" si="26"/>
        <v>1</v>
      </c>
      <c r="AI51" s="12" t="b">
        <f t="shared" ca="1" si="27"/>
        <v>1</v>
      </c>
      <c r="AJ51" s="12" t="b">
        <f t="shared" ca="1" si="28"/>
        <v>1</v>
      </c>
      <c r="AK51" s="12" t="b">
        <f t="shared" ca="1" si="29"/>
        <v>1</v>
      </c>
      <c r="AL51" s="12" t="b">
        <f t="shared" ca="1" si="30"/>
        <v>1</v>
      </c>
      <c r="AM51" s="12" t="b">
        <f t="shared" ca="1" si="31"/>
        <v>1</v>
      </c>
      <c r="AN51" s="12" t="b">
        <f t="shared" ca="1" si="32"/>
        <v>1</v>
      </c>
      <c r="AO51" s="12" t="b">
        <f t="shared" ca="1" si="33"/>
        <v>1</v>
      </c>
      <c r="AP51" s="12" t="b">
        <f t="shared" ca="1" si="34"/>
        <v>1</v>
      </c>
      <c r="AQ51" s="12" t="b">
        <f t="shared" ca="1" si="35"/>
        <v>1</v>
      </c>
      <c r="AR51" s="12" t="b">
        <f t="shared" ca="1" si="36"/>
        <v>1</v>
      </c>
      <c r="AS51" s="12" t="b">
        <f t="shared" ca="1" si="37"/>
        <v>1</v>
      </c>
      <c r="AT51" s="12" t="b">
        <f t="shared" ca="1" si="49"/>
        <v>1</v>
      </c>
      <c r="AU51" s="12" t="b">
        <f t="shared" ca="1" si="54"/>
        <v>1</v>
      </c>
      <c r="AV51" s="12" t="b">
        <f t="shared" ca="1" si="55"/>
        <v>1</v>
      </c>
      <c r="AW51" s="12" t="b">
        <f t="shared" ca="1" si="56"/>
        <v>1</v>
      </c>
      <c r="AX51" s="12" t="b">
        <f t="shared" ca="1" si="57"/>
        <v>0</v>
      </c>
      <c r="AY51" s="12" t="b">
        <f t="shared" ca="1" si="58"/>
        <v>0</v>
      </c>
      <c r="AZ51" s="12" t="b">
        <f t="shared" ca="1" si="59"/>
        <v>0</v>
      </c>
      <c r="BA51" s="12" t="b">
        <f t="shared" ca="1" si="60"/>
        <v>0</v>
      </c>
      <c r="BB51" s="12" t="b">
        <f t="shared" ca="1" si="61"/>
        <v>0</v>
      </c>
      <c r="BC51" s="12" t="b">
        <f t="shared" ca="1" si="62"/>
        <v>0</v>
      </c>
      <c r="BD51" s="12" t="b">
        <f t="shared" ca="1" si="63"/>
        <v>0</v>
      </c>
      <c r="BE51" s="12" t="b">
        <f t="shared" ca="1" si="64"/>
        <v>0</v>
      </c>
      <c r="BF51" s="12" t="b">
        <f t="shared" ca="1" si="65"/>
        <v>0</v>
      </c>
      <c r="BG51" s="12" t="b">
        <f t="shared" ca="1" si="66"/>
        <v>0</v>
      </c>
      <c r="BH51" s="12" t="b">
        <f t="shared" si="94"/>
        <v>0</v>
      </c>
    </row>
    <row r="52" spans="2:60" x14ac:dyDescent="0.3">
      <c r="B52" s="17" t="str">
        <f>IF(Calculations!A55=0,"",Calculations!A55)</f>
        <v/>
      </c>
      <c r="C52" s="17" t="str">
        <f>IF(Calculations!B55=0,"",Calculations!B55)</f>
        <v>Act 017</v>
      </c>
      <c r="D52" s="17" t="str">
        <f>IF($C52&lt;&gt;"",INDEX(activities[[Activity]:[Owner]],MATCH('Gantt Chart'!$C52,activities[Activity],0),3),"")</f>
        <v>Barbara Gordon</v>
      </c>
      <c r="E52" s="18">
        <f>IF(Calculations!C55="","",Calculations!C55)</f>
        <v>44530</v>
      </c>
      <c r="F52" s="18">
        <f>IF(Calculations!D55="","",Calculations!D55)</f>
        <v>44538</v>
      </c>
      <c r="G52">
        <f>IF($C52&lt;&gt;"",(INDEX(activities[],MATCH('Gantt Chart'!$C52,activities[Activity],0),6))*100,"")</f>
        <v>100</v>
      </c>
      <c r="H52">
        <f>IF($C52&lt;&gt;"",(INDEX(activities[],MATCH('Gantt Chart'!$C52,activities[Activity],0),6))*100,"")</f>
        <v>100</v>
      </c>
      <c r="I52" s="12" t="b">
        <f t="shared" ref="I52:BH52" ca="1" si="95">AND($E52&lt;=I49,$F52&gt;=I49)</f>
        <v>0</v>
      </c>
      <c r="J52" s="12" t="b">
        <f t="shared" ca="1" si="4"/>
        <v>0</v>
      </c>
      <c r="K52" s="12" t="b">
        <f t="shared" ca="1" si="4"/>
        <v>0</v>
      </c>
      <c r="L52" s="12" t="b">
        <f t="shared" ca="1" si="4"/>
        <v>0</v>
      </c>
      <c r="M52" s="12" t="b">
        <f t="shared" ca="1" si="5"/>
        <v>0</v>
      </c>
      <c r="N52" s="12" t="b">
        <f t="shared" ca="1" si="6"/>
        <v>0</v>
      </c>
      <c r="O52" s="12" t="b">
        <f t="shared" ca="1" si="7"/>
        <v>0</v>
      </c>
      <c r="P52" s="12" t="b">
        <f t="shared" ca="1" si="8"/>
        <v>0</v>
      </c>
      <c r="Q52" s="12" t="b">
        <f t="shared" ca="1" si="9"/>
        <v>0</v>
      </c>
      <c r="R52" s="12" t="b">
        <f t="shared" ca="1" si="10"/>
        <v>0</v>
      </c>
      <c r="S52" s="12" t="b">
        <f t="shared" ca="1" si="11"/>
        <v>0</v>
      </c>
      <c r="T52" s="12" t="b">
        <f t="shared" ca="1" si="12"/>
        <v>0</v>
      </c>
      <c r="U52" s="12" t="b">
        <f t="shared" ca="1" si="13"/>
        <v>0</v>
      </c>
      <c r="V52" s="12" t="b">
        <f t="shared" ca="1" si="14"/>
        <v>0</v>
      </c>
      <c r="W52" s="12" t="b">
        <f t="shared" ca="1" si="15"/>
        <v>0</v>
      </c>
      <c r="X52" s="12" t="b">
        <f t="shared" ca="1" si="16"/>
        <v>0</v>
      </c>
      <c r="Y52" s="12" t="b">
        <f t="shared" ca="1" si="17"/>
        <v>0</v>
      </c>
      <c r="Z52" s="12" t="b">
        <f t="shared" ca="1" si="18"/>
        <v>0</v>
      </c>
      <c r="AA52" s="12" t="b">
        <f t="shared" ca="1" si="19"/>
        <v>0</v>
      </c>
      <c r="AB52" s="12" t="b">
        <f t="shared" ca="1" si="20"/>
        <v>0</v>
      </c>
      <c r="AC52" s="12" t="b">
        <f t="shared" ca="1" si="21"/>
        <v>0</v>
      </c>
      <c r="AD52" s="12" t="b">
        <f t="shared" ca="1" si="22"/>
        <v>0</v>
      </c>
      <c r="AE52" s="12" t="b">
        <f t="shared" ca="1" si="23"/>
        <v>1</v>
      </c>
      <c r="AF52" s="12" t="b">
        <f t="shared" ca="1" si="24"/>
        <v>1</v>
      </c>
      <c r="AG52" s="12" t="b">
        <f t="shared" ca="1" si="25"/>
        <v>1</v>
      </c>
      <c r="AH52" s="12" t="b">
        <f t="shared" ca="1" si="26"/>
        <v>1</v>
      </c>
      <c r="AI52" s="12" t="b">
        <f t="shared" ca="1" si="27"/>
        <v>1</v>
      </c>
      <c r="AJ52" s="12" t="b">
        <f t="shared" ca="1" si="28"/>
        <v>1</v>
      </c>
      <c r="AK52" s="12" t="b">
        <f t="shared" ca="1" si="29"/>
        <v>1</v>
      </c>
      <c r="AL52" s="12" t="b">
        <f t="shared" ca="1" si="30"/>
        <v>0</v>
      </c>
      <c r="AM52" s="12" t="b">
        <f t="shared" ca="1" si="31"/>
        <v>0</v>
      </c>
      <c r="AN52" s="12" t="b">
        <f t="shared" ca="1" si="32"/>
        <v>0</v>
      </c>
      <c r="AO52" s="12" t="b">
        <f t="shared" ca="1" si="33"/>
        <v>0</v>
      </c>
      <c r="AP52" s="12" t="b">
        <f t="shared" ca="1" si="34"/>
        <v>0</v>
      </c>
      <c r="AQ52" s="12" t="b">
        <f t="shared" ca="1" si="35"/>
        <v>0</v>
      </c>
      <c r="AR52" s="12" t="b">
        <f t="shared" ca="1" si="36"/>
        <v>0</v>
      </c>
      <c r="AS52" s="12" t="b">
        <f t="shared" ca="1" si="37"/>
        <v>0</v>
      </c>
      <c r="AT52" s="12" t="b">
        <f t="shared" ca="1" si="49"/>
        <v>0</v>
      </c>
      <c r="AU52" s="12" t="b">
        <f t="shared" ca="1" si="54"/>
        <v>0</v>
      </c>
      <c r="AV52" s="12" t="b">
        <f t="shared" ca="1" si="55"/>
        <v>0</v>
      </c>
      <c r="AW52" s="12" t="b">
        <f t="shared" ca="1" si="56"/>
        <v>0</v>
      </c>
      <c r="AX52" s="12" t="b">
        <f t="shared" ca="1" si="57"/>
        <v>0</v>
      </c>
      <c r="AY52" s="12" t="b">
        <f t="shared" ca="1" si="58"/>
        <v>0</v>
      </c>
      <c r="AZ52" s="12" t="b">
        <f t="shared" ca="1" si="59"/>
        <v>0</v>
      </c>
      <c r="BA52" s="12" t="b">
        <f t="shared" ca="1" si="60"/>
        <v>0</v>
      </c>
      <c r="BB52" s="12" t="b">
        <f t="shared" ca="1" si="61"/>
        <v>0</v>
      </c>
      <c r="BC52" s="12" t="b">
        <f t="shared" ca="1" si="62"/>
        <v>0</v>
      </c>
      <c r="BD52" s="12" t="b">
        <f t="shared" ca="1" si="63"/>
        <v>0</v>
      </c>
      <c r="BE52" s="12" t="b">
        <f t="shared" ca="1" si="64"/>
        <v>0</v>
      </c>
      <c r="BF52" s="12" t="b">
        <f t="shared" ca="1" si="65"/>
        <v>0</v>
      </c>
      <c r="BG52" s="12" t="b">
        <f t="shared" ca="1" si="66"/>
        <v>0</v>
      </c>
      <c r="BH52" s="12" t="b">
        <f t="shared" ca="1" si="95"/>
        <v>0</v>
      </c>
    </row>
    <row r="53" spans="2:60" x14ac:dyDescent="0.3">
      <c r="B53" s="17" t="str">
        <f>IF(Calculations!A56=0,"",Calculations!A56)</f>
        <v/>
      </c>
      <c r="C53" s="17" t="str">
        <f>IF(Calculations!B56=0,"",Calculations!B56)</f>
        <v>Act 021</v>
      </c>
      <c r="D53" s="17" t="str">
        <f>IF($C53&lt;&gt;"",INDEX(activities[[Activity]:[Owner]],MATCH('Gantt Chart'!$C53,activities[Activity],0),3),"")</f>
        <v>Alfred Pennyworth</v>
      </c>
      <c r="E53" s="18">
        <f>IF(Calculations!C56="","",Calculations!C56)</f>
        <v>44534</v>
      </c>
      <c r="F53" s="18">
        <f>IF(Calculations!D56="","",Calculations!D56)</f>
        <v>44558</v>
      </c>
      <c r="G53">
        <f>IF($C53&lt;&gt;"",(INDEX(activities[],MATCH('Gantt Chart'!$C53,activities[Activity],0),6))*100,"")</f>
        <v>100</v>
      </c>
      <c r="H53">
        <f>IF($C53&lt;&gt;"",(INDEX(activities[],MATCH('Gantt Chart'!$C53,activities[Activity],0),6))*100,"")</f>
        <v>100</v>
      </c>
      <c r="I53" s="12" t="b">
        <f t="shared" ref="I53:BH53" ca="1" si="96">AND($E53&lt;=I50,$F53&gt;=I50)</f>
        <v>0</v>
      </c>
      <c r="J53" s="12" t="b">
        <f t="shared" ca="1" si="4"/>
        <v>0</v>
      </c>
      <c r="K53" s="12" t="b">
        <f t="shared" ca="1" si="4"/>
        <v>0</v>
      </c>
      <c r="L53" s="12" t="b">
        <f t="shared" ca="1" si="4"/>
        <v>0</v>
      </c>
      <c r="M53" s="12" t="b">
        <f t="shared" ca="1" si="5"/>
        <v>0</v>
      </c>
      <c r="N53" s="12" t="b">
        <f t="shared" ca="1" si="6"/>
        <v>0</v>
      </c>
      <c r="O53" s="12" t="b">
        <f t="shared" ca="1" si="7"/>
        <v>0</v>
      </c>
      <c r="P53" s="12" t="b">
        <f t="shared" ca="1" si="8"/>
        <v>0</v>
      </c>
      <c r="Q53" s="12" t="b">
        <f t="shared" ca="1" si="9"/>
        <v>0</v>
      </c>
      <c r="R53" s="12" t="b">
        <f t="shared" ca="1" si="10"/>
        <v>0</v>
      </c>
      <c r="S53" s="12" t="b">
        <f t="shared" ca="1" si="11"/>
        <v>0</v>
      </c>
      <c r="T53" s="12" t="b">
        <f t="shared" ca="1" si="12"/>
        <v>0</v>
      </c>
      <c r="U53" s="12" t="b">
        <f t="shared" ca="1" si="13"/>
        <v>0</v>
      </c>
      <c r="V53" s="12" t="b">
        <f t="shared" ca="1" si="14"/>
        <v>0</v>
      </c>
      <c r="W53" s="12" t="b">
        <f t="shared" ca="1" si="15"/>
        <v>0</v>
      </c>
      <c r="X53" s="12" t="b">
        <f t="shared" ca="1" si="16"/>
        <v>0</v>
      </c>
      <c r="Y53" s="12" t="b">
        <f t="shared" ca="1" si="17"/>
        <v>0</v>
      </c>
      <c r="Z53" s="12" t="b">
        <f t="shared" ca="1" si="18"/>
        <v>0</v>
      </c>
      <c r="AA53" s="12" t="b">
        <f t="shared" ca="1" si="19"/>
        <v>0</v>
      </c>
      <c r="AB53" s="12" t="b">
        <f t="shared" ca="1" si="20"/>
        <v>0</v>
      </c>
      <c r="AC53" s="12" t="b">
        <f t="shared" ca="1" si="21"/>
        <v>0</v>
      </c>
      <c r="AD53" s="12" t="b">
        <f t="shared" ca="1" si="22"/>
        <v>0</v>
      </c>
      <c r="AE53" s="12" t="b">
        <f t="shared" ca="1" si="23"/>
        <v>0</v>
      </c>
      <c r="AF53" s="12" t="b">
        <f t="shared" ca="1" si="24"/>
        <v>0</v>
      </c>
      <c r="AG53" s="12" t="b">
        <f t="shared" ca="1" si="25"/>
        <v>0</v>
      </c>
      <c r="AH53" s="12" t="b">
        <f t="shared" ca="1" si="26"/>
        <v>0</v>
      </c>
      <c r="AI53" s="12" t="b">
        <f t="shared" ca="1" si="27"/>
        <v>1</v>
      </c>
      <c r="AJ53" s="12" t="b">
        <f t="shared" ca="1" si="28"/>
        <v>1</v>
      </c>
      <c r="AK53" s="12" t="b">
        <f t="shared" ca="1" si="29"/>
        <v>1</v>
      </c>
      <c r="AL53" s="12" t="b">
        <f t="shared" ca="1" si="30"/>
        <v>1</v>
      </c>
      <c r="AM53" s="12" t="b">
        <f t="shared" ca="1" si="31"/>
        <v>1</v>
      </c>
      <c r="AN53" s="12" t="b">
        <f t="shared" ca="1" si="32"/>
        <v>1</v>
      </c>
      <c r="AO53" s="12" t="b">
        <f t="shared" ca="1" si="33"/>
        <v>1</v>
      </c>
      <c r="AP53" s="12" t="b">
        <f t="shared" ca="1" si="34"/>
        <v>1</v>
      </c>
      <c r="AQ53" s="12" t="b">
        <f t="shared" ca="1" si="35"/>
        <v>1</v>
      </c>
      <c r="AR53" s="12" t="b">
        <f t="shared" ca="1" si="36"/>
        <v>1</v>
      </c>
      <c r="AS53" s="12" t="b">
        <f t="shared" ca="1" si="37"/>
        <v>1</v>
      </c>
      <c r="AT53" s="12" t="b">
        <f t="shared" ca="1" si="49"/>
        <v>1</v>
      </c>
      <c r="AU53" s="12" t="b">
        <f t="shared" ca="1" si="54"/>
        <v>1</v>
      </c>
      <c r="AV53" s="12" t="b">
        <f t="shared" ca="1" si="55"/>
        <v>1</v>
      </c>
      <c r="AW53" s="12" t="b">
        <f t="shared" ca="1" si="56"/>
        <v>1</v>
      </c>
      <c r="AX53" s="12" t="b">
        <f t="shared" ca="1" si="57"/>
        <v>1</v>
      </c>
      <c r="AY53" s="12" t="b">
        <f t="shared" ca="1" si="58"/>
        <v>1</v>
      </c>
      <c r="AZ53" s="12" t="b">
        <f t="shared" ca="1" si="59"/>
        <v>0</v>
      </c>
      <c r="BA53" s="12" t="b">
        <f t="shared" ca="1" si="60"/>
        <v>0</v>
      </c>
      <c r="BB53" s="12" t="b">
        <f t="shared" ca="1" si="61"/>
        <v>0</v>
      </c>
      <c r="BC53" s="12" t="b">
        <f t="shared" ca="1" si="62"/>
        <v>0</v>
      </c>
      <c r="BD53" s="12" t="b">
        <f t="shared" ca="1" si="63"/>
        <v>0</v>
      </c>
      <c r="BE53" s="12" t="b">
        <f t="shared" ca="1" si="64"/>
        <v>0</v>
      </c>
      <c r="BF53" s="12" t="b">
        <f t="shared" ca="1" si="65"/>
        <v>0</v>
      </c>
      <c r="BG53" s="12" t="b">
        <f t="shared" ca="1" si="66"/>
        <v>0</v>
      </c>
      <c r="BH53" s="12" t="b">
        <f t="shared" ca="1" si="96"/>
        <v>0</v>
      </c>
    </row>
    <row r="54" spans="2:60" x14ac:dyDescent="0.3">
      <c r="B54" s="17" t="str">
        <f>IF(Calculations!A57=0,"",Calculations!A57)</f>
        <v/>
      </c>
      <c r="C54" s="17" t="str">
        <f>IF(Calculations!B57=0,"",Calculations!B57)</f>
        <v>Act 023</v>
      </c>
      <c r="D54" s="17" t="str">
        <f>IF($C54&lt;&gt;"",INDEX(activities[[Activity]:[Owner]],MATCH('Gantt Chart'!$C54,activities[Activity],0),3),"")</f>
        <v>James Gordon</v>
      </c>
      <c r="E54" s="18">
        <f>IF(Calculations!C57="","",Calculations!C57)</f>
        <v>44536</v>
      </c>
      <c r="F54" s="18">
        <f>IF(Calculations!D57="","",Calculations!D57)</f>
        <v>44561</v>
      </c>
      <c r="G54">
        <f>IF($C54&lt;&gt;"",(INDEX(activities[],MATCH('Gantt Chart'!$C54,activities[Activity],0),6))*100,"")</f>
        <v>100</v>
      </c>
      <c r="H54">
        <f>IF($C54&lt;&gt;"",(INDEX(activities[],MATCH('Gantt Chart'!$C54,activities[Activity],0),6))*100,"")</f>
        <v>100</v>
      </c>
      <c r="I54" s="12" t="b">
        <f t="shared" ref="I54:BH54" si="97">AND($E54&lt;=I51,$F54&gt;=I51)</f>
        <v>0</v>
      </c>
      <c r="J54" s="12" t="b">
        <f t="shared" ca="1" si="4"/>
        <v>0</v>
      </c>
      <c r="K54" s="12" t="b">
        <f t="shared" ca="1" si="4"/>
        <v>0</v>
      </c>
      <c r="L54" s="12" t="b">
        <f t="shared" ca="1" si="4"/>
        <v>0</v>
      </c>
      <c r="M54" s="12" t="b">
        <f t="shared" ca="1" si="5"/>
        <v>0</v>
      </c>
      <c r="N54" s="12" t="b">
        <f t="shared" ca="1" si="6"/>
        <v>0</v>
      </c>
      <c r="O54" s="12" t="b">
        <f t="shared" ca="1" si="7"/>
        <v>0</v>
      </c>
      <c r="P54" s="12" t="b">
        <f t="shared" ca="1" si="8"/>
        <v>0</v>
      </c>
      <c r="Q54" s="12" t="b">
        <f t="shared" ca="1" si="9"/>
        <v>0</v>
      </c>
      <c r="R54" s="12" t="b">
        <f t="shared" ca="1" si="10"/>
        <v>0</v>
      </c>
      <c r="S54" s="12" t="b">
        <f t="shared" ca="1" si="11"/>
        <v>0</v>
      </c>
      <c r="T54" s="12" t="b">
        <f t="shared" ca="1" si="12"/>
        <v>0</v>
      </c>
      <c r="U54" s="12" t="b">
        <f t="shared" ca="1" si="13"/>
        <v>0</v>
      </c>
      <c r="V54" s="12" t="b">
        <f t="shared" ca="1" si="14"/>
        <v>0</v>
      </c>
      <c r="W54" s="12" t="b">
        <f t="shared" ca="1" si="15"/>
        <v>0</v>
      </c>
      <c r="X54" s="12" t="b">
        <f t="shared" ca="1" si="16"/>
        <v>0</v>
      </c>
      <c r="Y54" s="12" t="b">
        <f t="shared" ca="1" si="17"/>
        <v>0</v>
      </c>
      <c r="Z54" s="12" t="b">
        <f t="shared" ca="1" si="18"/>
        <v>0</v>
      </c>
      <c r="AA54" s="12" t="b">
        <f t="shared" ca="1" si="19"/>
        <v>0</v>
      </c>
      <c r="AB54" s="12" t="b">
        <f t="shared" ca="1" si="20"/>
        <v>0</v>
      </c>
      <c r="AC54" s="12" t="b">
        <f t="shared" ca="1" si="21"/>
        <v>0</v>
      </c>
      <c r="AD54" s="12" t="b">
        <f t="shared" ca="1" si="22"/>
        <v>0</v>
      </c>
      <c r="AE54" s="12" t="b">
        <f t="shared" ca="1" si="23"/>
        <v>0</v>
      </c>
      <c r="AF54" s="12" t="b">
        <f t="shared" ca="1" si="24"/>
        <v>0</v>
      </c>
      <c r="AG54" s="12" t="b">
        <f t="shared" ca="1" si="25"/>
        <v>0</v>
      </c>
      <c r="AH54" s="12" t="b">
        <f t="shared" ca="1" si="26"/>
        <v>0</v>
      </c>
      <c r="AI54" s="12" t="b">
        <f t="shared" ca="1" si="27"/>
        <v>1</v>
      </c>
      <c r="AJ54" s="12" t="b">
        <f t="shared" ca="1" si="28"/>
        <v>1</v>
      </c>
      <c r="AK54" s="12" t="b">
        <f t="shared" ca="1" si="29"/>
        <v>1</v>
      </c>
      <c r="AL54" s="12" t="b">
        <f t="shared" ca="1" si="30"/>
        <v>1</v>
      </c>
      <c r="AM54" s="12" t="b">
        <f t="shared" ca="1" si="31"/>
        <v>1</v>
      </c>
      <c r="AN54" s="12" t="b">
        <f t="shared" ca="1" si="32"/>
        <v>1</v>
      </c>
      <c r="AO54" s="12" t="b">
        <f t="shared" ca="1" si="33"/>
        <v>1</v>
      </c>
      <c r="AP54" s="12" t="b">
        <f t="shared" ca="1" si="34"/>
        <v>1</v>
      </c>
      <c r="AQ54" s="12" t="b">
        <f t="shared" ca="1" si="35"/>
        <v>1</v>
      </c>
      <c r="AR54" s="12" t="b">
        <f t="shared" ca="1" si="36"/>
        <v>1</v>
      </c>
      <c r="AS54" s="12" t="b">
        <f t="shared" ca="1" si="37"/>
        <v>1</v>
      </c>
      <c r="AT54" s="12" t="b">
        <f t="shared" ca="1" si="49"/>
        <v>1</v>
      </c>
      <c r="AU54" s="12" t="b">
        <f t="shared" ca="1" si="54"/>
        <v>1</v>
      </c>
      <c r="AV54" s="12" t="b">
        <f t="shared" ca="1" si="55"/>
        <v>1</v>
      </c>
      <c r="AW54" s="12" t="b">
        <f t="shared" ca="1" si="56"/>
        <v>1</v>
      </c>
      <c r="AX54" s="12" t="b">
        <f t="shared" ca="1" si="57"/>
        <v>1</v>
      </c>
      <c r="AY54" s="12" t="b">
        <f t="shared" ca="1" si="58"/>
        <v>1</v>
      </c>
      <c r="AZ54" s="12" t="b">
        <f t="shared" ca="1" si="59"/>
        <v>1</v>
      </c>
      <c r="BA54" s="12" t="b">
        <f t="shared" ca="1" si="60"/>
        <v>1</v>
      </c>
      <c r="BB54" s="12" t="b">
        <f t="shared" ca="1" si="61"/>
        <v>1</v>
      </c>
      <c r="BC54" s="12" t="b">
        <f t="shared" ca="1" si="62"/>
        <v>0</v>
      </c>
      <c r="BD54" s="12" t="b">
        <f t="shared" ca="1" si="63"/>
        <v>0</v>
      </c>
      <c r="BE54" s="12" t="b">
        <f t="shared" ca="1" si="64"/>
        <v>0</v>
      </c>
      <c r="BF54" s="12" t="b">
        <f t="shared" ca="1" si="65"/>
        <v>0</v>
      </c>
      <c r="BG54" s="12" t="b">
        <f t="shared" ca="1" si="66"/>
        <v>0</v>
      </c>
      <c r="BH54" s="12" t="b">
        <f t="shared" si="97"/>
        <v>0</v>
      </c>
    </row>
    <row r="55" spans="2:60" x14ac:dyDescent="0.3">
      <c r="B55" s="17" t="str">
        <f>IF(Calculations!A58=0,"",Calculations!A58)</f>
        <v/>
      </c>
      <c r="C55" s="17" t="str">
        <f>IF(Calculations!B58=0,"",Calculations!B58)</f>
        <v>Act 031</v>
      </c>
      <c r="D55" s="17" t="str">
        <f>IF($C55&lt;&gt;"",INDEX(activities[[Activity]:[Owner]],MATCH('Gantt Chart'!$C55,activities[Activity],0),3),"")</f>
        <v>Bane</v>
      </c>
      <c r="E55" s="18">
        <f>IF(Calculations!C58="","",Calculations!C58)</f>
        <v>44544</v>
      </c>
      <c r="F55" s="18">
        <f>IF(Calculations!D58="","",Calculations!D58)</f>
        <v>44564</v>
      </c>
      <c r="G55">
        <f>IF($C55&lt;&gt;"",(INDEX(activities[],MATCH('Gantt Chart'!$C55,activities[Activity],0),6))*100,"")</f>
        <v>76</v>
      </c>
      <c r="H55">
        <f>IF($C55&lt;&gt;"",(INDEX(activities[],MATCH('Gantt Chart'!$C55,activities[Activity],0),6))*100,"")</f>
        <v>76</v>
      </c>
      <c r="I55" s="12" t="b">
        <f t="shared" ref="I55:BH55" ca="1" si="98">AND($E55&lt;=I52,$F55&gt;=I52)</f>
        <v>0</v>
      </c>
      <c r="J55" s="12" t="b">
        <f t="shared" ca="1" si="4"/>
        <v>0</v>
      </c>
      <c r="K55" s="12" t="b">
        <f t="shared" ca="1" si="4"/>
        <v>0</v>
      </c>
      <c r="L55" s="12" t="b">
        <f t="shared" ca="1" si="4"/>
        <v>0</v>
      </c>
      <c r="M55" s="12" t="b">
        <f t="shared" ca="1" si="5"/>
        <v>0</v>
      </c>
      <c r="N55" s="12" t="b">
        <f t="shared" ca="1" si="6"/>
        <v>0</v>
      </c>
      <c r="O55" s="12" t="b">
        <f t="shared" ca="1" si="7"/>
        <v>0</v>
      </c>
      <c r="P55" s="12" t="b">
        <f t="shared" ca="1" si="8"/>
        <v>0</v>
      </c>
      <c r="Q55" s="12" t="b">
        <f t="shared" ca="1" si="9"/>
        <v>0</v>
      </c>
      <c r="R55" s="12" t="b">
        <f t="shared" ca="1" si="10"/>
        <v>0</v>
      </c>
      <c r="S55" s="12" t="b">
        <f t="shared" ca="1" si="11"/>
        <v>0</v>
      </c>
      <c r="T55" s="12" t="b">
        <f t="shared" ca="1" si="12"/>
        <v>0</v>
      </c>
      <c r="U55" s="12" t="b">
        <f t="shared" ca="1" si="13"/>
        <v>0</v>
      </c>
      <c r="V55" s="12" t="b">
        <f t="shared" ca="1" si="14"/>
        <v>0</v>
      </c>
      <c r="W55" s="12" t="b">
        <f t="shared" ca="1" si="15"/>
        <v>0</v>
      </c>
      <c r="X55" s="12" t="b">
        <f t="shared" ca="1" si="16"/>
        <v>0</v>
      </c>
      <c r="Y55" s="12" t="b">
        <f t="shared" ca="1" si="17"/>
        <v>0</v>
      </c>
      <c r="Z55" s="12" t="b">
        <f t="shared" ca="1" si="18"/>
        <v>0</v>
      </c>
      <c r="AA55" s="12" t="b">
        <f t="shared" ca="1" si="19"/>
        <v>0</v>
      </c>
      <c r="AB55" s="12" t="b">
        <f t="shared" ca="1" si="20"/>
        <v>0</v>
      </c>
      <c r="AC55" s="12" t="b">
        <f t="shared" ca="1" si="21"/>
        <v>0</v>
      </c>
      <c r="AD55" s="12" t="b">
        <f t="shared" ca="1" si="22"/>
        <v>0</v>
      </c>
      <c r="AE55" s="12" t="b">
        <f t="shared" ca="1" si="23"/>
        <v>0</v>
      </c>
      <c r="AF55" s="12" t="b">
        <f t="shared" ca="1" si="24"/>
        <v>0</v>
      </c>
      <c r="AG55" s="12" t="b">
        <f t="shared" ca="1" si="25"/>
        <v>0</v>
      </c>
      <c r="AH55" s="12" t="b">
        <f t="shared" ca="1" si="26"/>
        <v>0</v>
      </c>
      <c r="AI55" s="12" t="b">
        <f t="shared" ca="1" si="27"/>
        <v>0</v>
      </c>
      <c r="AJ55" s="12" t="b">
        <f t="shared" ca="1" si="28"/>
        <v>0</v>
      </c>
      <c r="AK55" s="12" t="b">
        <f t="shared" ca="1" si="29"/>
        <v>0</v>
      </c>
      <c r="AL55" s="12" t="b">
        <f t="shared" ca="1" si="30"/>
        <v>0</v>
      </c>
      <c r="AM55" s="12" t="b">
        <f t="shared" ca="1" si="31"/>
        <v>0</v>
      </c>
      <c r="AN55" s="12" t="b">
        <f t="shared" ca="1" si="32"/>
        <v>0</v>
      </c>
      <c r="AO55" s="12" t="b">
        <f t="shared" ca="1" si="33"/>
        <v>1</v>
      </c>
      <c r="AP55" s="12" t="b">
        <f t="shared" ca="1" si="34"/>
        <v>1</v>
      </c>
      <c r="AQ55" s="12" t="b">
        <f t="shared" ca="1" si="35"/>
        <v>1</v>
      </c>
      <c r="AR55" s="12" t="b">
        <f t="shared" ca="1" si="36"/>
        <v>1</v>
      </c>
      <c r="AS55" s="12" t="b">
        <f t="shared" ca="1" si="37"/>
        <v>1</v>
      </c>
      <c r="AT55" s="12" t="b">
        <f t="shared" ca="1" si="49"/>
        <v>1</v>
      </c>
      <c r="AU55" s="12" t="b">
        <f t="shared" ca="1" si="54"/>
        <v>1</v>
      </c>
      <c r="AV55" s="12" t="b">
        <f t="shared" ca="1" si="55"/>
        <v>1</v>
      </c>
      <c r="AW55" s="12" t="b">
        <f t="shared" ca="1" si="56"/>
        <v>1</v>
      </c>
      <c r="AX55" s="12" t="b">
        <f t="shared" ca="1" si="57"/>
        <v>1</v>
      </c>
      <c r="AY55" s="12" t="b">
        <f t="shared" ca="1" si="58"/>
        <v>1</v>
      </c>
      <c r="AZ55" s="12" t="b">
        <f t="shared" ca="1" si="59"/>
        <v>1</v>
      </c>
      <c r="BA55" s="12" t="b">
        <f t="shared" ca="1" si="60"/>
        <v>1</v>
      </c>
      <c r="BB55" s="12" t="b">
        <f t="shared" ca="1" si="61"/>
        <v>1</v>
      </c>
      <c r="BC55" s="12" t="b">
        <f t="shared" ca="1" si="62"/>
        <v>1</v>
      </c>
      <c r="BD55" s="12" t="b">
        <f t="shared" ca="1" si="63"/>
        <v>0</v>
      </c>
      <c r="BE55" s="12" t="b">
        <f t="shared" ca="1" si="64"/>
        <v>0</v>
      </c>
      <c r="BF55" s="12" t="b">
        <f t="shared" ca="1" si="65"/>
        <v>0</v>
      </c>
      <c r="BG55" s="12" t="b">
        <f t="shared" ca="1" si="66"/>
        <v>0</v>
      </c>
      <c r="BH55" s="12" t="b">
        <f t="shared" ca="1" si="98"/>
        <v>0</v>
      </c>
    </row>
    <row r="56" spans="2:60" x14ac:dyDescent="0.3">
      <c r="B56" s="17" t="str">
        <f>IF(Calculations!A59=0,"",Calculations!A59)</f>
        <v/>
      </c>
      <c r="C56" s="17" t="str">
        <f>IF(Calculations!B59=0,"",Calculations!B59)</f>
        <v>Act 036</v>
      </c>
      <c r="D56" s="17" t="str">
        <f>IF($C56&lt;&gt;"",INDEX(activities[[Activity]:[Owner]],MATCH('Gantt Chart'!$C56,activities[Activity],0),3),"")</f>
        <v>Bane</v>
      </c>
      <c r="E56" s="18">
        <f>IF(Calculations!C59="","",Calculations!C59)</f>
        <v>44549</v>
      </c>
      <c r="F56" s="18">
        <f>IF(Calculations!D59="","",Calculations!D59)</f>
        <v>44563</v>
      </c>
      <c r="G56">
        <f>IF($C56&lt;&gt;"",(INDEX(activities[],MATCH('Gantt Chart'!$C56,activities[Activity],0),6))*100,"")</f>
        <v>100</v>
      </c>
      <c r="H56">
        <f>IF($C56&lt;&gt;"",(INDEX(activities[],MATCH('Gantt Chart'!$C56,activities[Activity],0),6))*100,"")</f>
        <v>100</v>
      </c>
      <c r="I56" s="12" t="b">
        <f t="shared" ref="I56:BH56" ca="1" si="99">AND($E56&lt;=I53,$F56&gt;=I53)</f>
        <v>0</v>
      </c>
      <c r="J56" s="12" t="b">
        <f t="shared" ca="1" si="4"/>
        <v>0</v>
      </c>
      <c r="K56" s="12" t="b">
        <f t="shared" ca="1" si="4"/>
        <v>0</v>
      </c>
      <c r="L56" s="12" t="b">
        <f t="shared" ca="1" si="4"/>
        <v>0</v>
      </c>
      <c r="M56" s="12" t="b">
        <f t="shared" ca="1" si="5"/>
        <v>0</v>
      </c>
      <c r="N56" s="12" t="b">
        <f t="shared" ca="1" si="6"/>
        <v>0</v>
      </c>
      <c r="O56" s="12" t="b">
        <f t="shared" ca="1" si="7"/>
        <v>0</v>
      </c>
      <c r="P56" s="12" t="b">
        <f t="shared" ca="1" si="8"/>
        <v>0</v>
      </c>
      <c r="Q56" s="12" t="b">
        <f t="shared" ca="1" si="9"/>
        <v>0</v>
      </c>
      <c r="R56" s="12" t="b">
        <f t="shared" ca="1" si="10"/>
        <v>0</v>
      </c>
      <c r="S56" s="12" t="b">
        <f t="shared" ca="1" si="11"/>
        <v>0</v>
      </c>
      <c r="T56" s="12" t="b">
        <f t="shared" ca="1" si="12"/>
        <v>0</v>
      </c>
      <c r="U56" s="12" t="b">
        <f t="shared" ca="1" si="13"/>
        <v>0</v>
      </c>
      <c r="V56" s="12" t="b">
        <f t="shared" ca="1" si="14"/>
        <v>0</v>
      </c>
      <c r="W56" s="12" t="b">
        <f t="shared" ca="1" si="15"/>
        <v>0</v>
      </c>
      <c r="X56" s="12" t="b">
        <f t="shared" ca="1" si="16"/>
        <v>0</v>
      </c>
      <c r="Y56" s="12" t="b">
        <f t="shared" ca="1" si="17"/>
        <v>0</v>
      </c>
      <c r="Z56" s="12" t="b">
        <f t="shared" ca="1" si="18"/>
        <v>0</v>
      </c>
      <c r="AA56" s="12" t="b">
        <f t="shared" ca="1" si="19"/>
        <v>0</v>
      </c>
      <c r="AB56" s="12" t="b">
        <f t="shared" ca="1" si="20"/>
        <v>0</v>
      </c>
      <c r="AC56" s="12" t="b">
        <f t="shared" ca="1" si="21"/>
        <v>0</v>
      </c>
      <c r="AD56" s="12" t="b">
        <f t="shared" ca="1" si="22"/>
        <v>0</v>
      </c>
      <c r="AE56" s="12" t="b">
        <f t="shared" ca="1" si="23"/>
        <v>0</v>
      </c>
      <c r="AF56" s="12" t="b">
        <f t="shared" ca="1" si="24"/>
        <v>0</v>
      </c>
      <c r="AG56" s="12" t="b">
        <f t="shared" ca="1" si="25"/>
        <v>0</v>
      </c>
      <c r="AH56" s="12" t="b">
        <f t="shared" ca="1" si="26"/>
        <v>0</v>
      </c>
      <c r="AI56" s="12" t="b">
        <f t="shared" ca="1" si="27"/>
        <v>0</v>
      </c>
      <c r="AJ56" s="12" t="b">
        <f t="shared" ca="1" si="28"/>
        <v>0</v>
      </c>
      <c r="AK56" s="12" t="b">
        <f t="shared" ca="1" si="29"/>
        <v>0</v>
      </c>
      <c r="AL56" s="12" t="b">
        <f t="shared" ca="1" si="30"/>
        <v>0</v>
      </c>
      <c r="AM56" s="12" t="b">
        <f t="shared" ca="1" si="31"/>
        <v>0</v>
      </c>
      <c r="AN56" s="12" t="b">
        <f t="shared" ca="1" si="32"/>
        <v>0</v>
      </c>
      <c r="AO56" s="12" t="b">
        <f t="shared" ca="1" si="33"/>
        <v>0</v>
      </c>
      <c r="AP56" s="12" t="b">
        <f t="shared" ca="1" si="34"/>
        <v>0</v>
      </c>
      <c r="AQ56" s="12" t="b">
        <f t="shared" ca="1" si="35"/>
        <v>0</v>
      </c>
      <c r="AR56" s="12" t="b">
        <f t="shared" ca="1" si="36"/>
        <v>0</v>
      </c>
      <c r="AS56" s="12" t="b">
        <f t="shared" ca="1" si="37"/>
        <v>1</v>
      </c>
      <c r="AT56" s="12" t="b">
        <f t="shared" ca="1" si="49"/>
        <v>1</v>
      </c>
      <c r="AU56" s="12" t="b">
        <f t="shared" ca="1" si="54"/>
        <v>1</v>
      </c>
      <c r="AV56" s="12" t="b">
        <f t="shared" ca="1" si="55"/>
        <v>1</v>
      </c>
      <c r="AW56" s="12" t="b">
        <f t="shared" ca="1" si="56"/>
        <v>1</v>
      </c>
      <c r="AX56" s="12" t="b">
        <f t="shared" ca="1" si="57"/>
        <v>1</v>
      </c>
      <c r="AY56" s="12" t="b">
        <f t="shared" ca="1" si="58"/>
        <v>1</v>
      </c>
      <c r="AZ56" s="12" t="b">
        <f t="shared" ca="1" si="59"/>
        <v>1</v>
      </c>
      <c r="BA56" s="12" t="b">
        <f t="shared" ca="1" si="60"/>
        <v>1</v>
      </c>
      <c r="BB56" s="12" t="b">
        <f t="shared" ca="1" si="61"/>
        <v>1</v>
      </c>
      <c r="BC56" s="12" t="b">
        <f t="shared" ca="1" si="62"/>
        <v>0</v>
      </c>
      <c r="BD56" s="12" t="b">
        <f t="shared" ca="1" si="63"/>
        <v>0</v>
      </c>
      <c r="BE56" s="12" t="b">
        <f t="shared" ca="1" si="64"/>
        <v>0</v>
      </c>
      <c r="BF56" s="12" t="b">
        <f t="shared" ca="1" si="65"/>
        <v>0</v>
      </c>
      <c r="BG56" s="12" t="b">
        <f t="shared" ca="1" si="66"/>
        <v>0</v>
      </c>
      <c r="BH56" s="12" t="b">
        <f t="shared" ca="1" si="99"/>
        <v>0</v>
      </c>
    </row>
    <row r="57" spans="2:60" x14ac:dyDescent="0.3">
      <c r="B57" s="17" t="str">
        <f>IF(Calculations!A60=0,"",Calculations!A60)</f>
        <v/>
      </c>
      <c r="C57" s="17" t="str">
        <f>IF(Calculations!B60=0,"",Calculations!B60)</f>
        <v>Act 045</v>
      </c>
      <c r="D57" s="17" t="str">
        <f>IF($C57&lt;&gt;"",INDEX(activities[[Activity]:[Owner]],MATCH('Gantt Chart'!$C57,activities[Activity],0),3),"")</f>
        <v>Bruce Wayne</v>
      </c>
      <c r="E57" s="18">
        <f>IF(Calculations!C60="","",Calculations!C60)</f>
        <v>44558</v>
      </c>
      <c r="F57" s="18">
        <f>IF(Calculations!D60="","",Calculations!D60)</f>
        <v>44572</v>
      </c>
      <c r="G57">
        <f>IF($C57&lt;&gt;"",(INDEX(activities[],MATCH('Gantt Chart'!$C57,activities[Activity],0),6))*100,"")</f>
        <v>92</v>
      </c>
      <c r="H57">
        <f>IF($C57&lt;&gt;"",(INDEX(activities[],MATCH('Gantt Chart'!$C57,activities[Activity],0),6))*100,"")</f>
        <v>92</v>
      </c>
      <c r="I57" s="12" t="b">
        <f t="shared" ref="I57:BH57" si="100">AND($E57&lt;=I54,$F57&gt;=I54)</f>
        <v>0</v>
      </c>
      <c r="J57" s="12" t="b">
        <f t="shared" ca="1" si="4"/>
        <v>0</v>
      </c>
      <c r="K57" s="12" t="b">
        <f t="shared" ca="1" si="4"/>
        <v>0</v>
      </c>
      <c r="L57" s="12" t="b">
        <f t="shared" ca="1" si="4"/>
        <v>0</v>
      </c>
      <c r="M57" s="12" t="b">
        <f t="shared" ca="1" si="5"/>
        <v>0</v>
      </c>
      <c r="N57" s="12" t="b">
        <f t="shared" ca="1" si="6"/>
        <v>0</v>
      </c>
      <c r="O57" s="12" t="b">
        <f t="shared" ca="1" si="7"/>
        <v>0</v>
      </c>
      <c r="P57" s="12" t="b">
        <f t="shared" ca="1" si="8"/>
        <v>0</v>
      </c>
      <c r="Q57" s="12" t="b">
        <f t="shared" ca="1" si="9"/>
        <v>0</v>
      </c>
      <c r="R57" s="12" t="b">
        <f t="shared" ca="1" si="10"/>
        <v>0</v>
      </c>
      <c r="S57" s="12" t="b">
        <f t="shared" ca="1" si="11"/>
        <v>0</v>
      </c>
      <c r="T57" s="12" t="b">
        <f t="shared" ca="1" si="12"/>
        <v>0</v>
      </c>
      <c r="U57" s="12" t="b">
        <f t="shared" ca="1" si="13"/>
        <v>0</v>
      </c>
      <c r="V57" s="12" t="b">
        <f t="shared" ca="1" si="14"/>
        <v>0</v>
      </c>
      <c r="W57" s="12" t="b">
        <f t="shared" ca="1" si="15"/>
        <v>0</v>
      </c>
      <c r="X57" s="12" t="b">
        <f t="shared" ca="1" si="16"/>
        <v>0</v>
      </c>
      <c r="Y57" s="12" t="b">
        <f t="shared" ca="1" si="17"/>
        <v>0</v>
      </c>
      <c r="Z57" s="12" t="b">
        <f t="shared" ca="1" si="18"/>
        <v>0</v>
      </c>
      <c r="AA57" s="12" t="b">
        <f t="shared" ca="1" si="19"/>
        <v>0</v>
      </c>
      <c r="AB57" s="12" t="b">
        <f t="shared" ca="1" si="20"/>
        <v>0</v>
      </c>
      <c r="AC57" s="12" t="b">
        <f t="shared" ca="1" si="21"/>
        <v>0</v>
      </c>
      <c r="AD57" s="12" t="b">
        <f t="shared" ca="1" si="22"/>
        <v>0</v>
      </c>
      <c r="AE57" s="12" t="b">
        <f t="shared" ca="1" si="23"/>
        <v>0</v>
      </c>
      <c r="AF57" s="12" t="b">
        <f t="shared" ca="1" si="24"/>
        <v>0</v>
      </c>
      <c r="AG57" s="12" t="b">
        <f t="shared" ca="1" si="25"/>
        <v>0</v>
      </c>
      <c r="AH57" s="12" t="b">
        <f t="shared" ca="1" si="26"/>
        <v>0</v>
      </c>
      <c r="AI57" s="12" t="b">
        <f t="shared" ca="1" si="27"/>
        <v>0</v>
      </c>
      <c r="AJ57" s="12" t="b">
        <f t="shared" ca="1" si="28"/>
        <v>0</v>
      </c>
      <c r="AK57" s="12" t="b">
        <f t="shared" ca="1" si="29"/>
        <v>0</v>
      </c>
      <c r="AL57" s="12" t="b">
        <f t="shared" ca="1" si="30"/>
        <v>0</v>
      </c>
      <c r="AM57" s="12" t="b">
        <f t="shared" ca="1" si="31"/>
        <v>0</v>
      </c>
      <c r="AN57" s="12" t="b">
        <f t="shared" ca="1" si="32"/>
        <v>0</v>
      </c>
      <c r="AO57" s="12" t="b">
        <f t="shared" ca="1" si="33"/>
        <v>0</v>
      </c>
      <c r="AP57" s="12" t="b">
        <f t="shared" ca="1" si="34"/>
        <v>0</v>
      </c>
      <c r="AQ57" s="12" t="b">
        <f t="shared" ca="1" si="35"/>
        <v>0</v>
      </c>
      <c r="AR57" s="12" t="b">
        <f t="shared" ca="1" si="36"/>
        <v>0</v>
      </c>
      <c r="AS57" s="12" t="b">
        <f t="shared" ca="1" si="37"/>
        <v>0</v>
      </c>
      <c r="AT57" s="12" t="b">
        <f t="shared" ca="1" si="49"/>
        <v>0</v>
      </c>
      <c r="AU57" s="12" t="b">
        <f t="shared" ca="1" si="54"/>
        <v>0</v>
      </c>
      <c r="AV57" s="12" t="b">
        <f t="shared" ca="1" si="55"/>
        <v>0</v>
      </c>
      <c r="AW57" s="12" t="b">
        <f t="shared" ca="1" si="56"/>
        <v>0</v>
      </c>
      <c r="AX57" s="12" t="b">
        <f t="shared" ca="1" si="57"/>
        <v>0</v>
      </c>
      <c r="AY57" s="12" t="b">
        <f t="shared" ca="1" si="58"/>
        <v>1</v>
      </c>
      <c r="AZ57" s="12" t="b">
        <f t="shared" ca="1" si="59"/>
        <v>1</v>
      </c>
      <c r="BA57" s="12" t="b">
        <f t="shared" ca="1" si="60"/>
        <v>1</v>
      </c>
      <c r="BB57" s="12" t="b">
        <f t="shared" ca="1" si="61"/>
        <v>1</v>
      </c>
      <c r="BC57" s="12" t="b">
        <f t="shared" ca="1" si="62"/>
        <v>1</v>
      </c>
      <c r="BD57" s="12" t="b">
        <f t="shared" ca="1" si="63"/>
        <v>1</v>
      </c>
      <c r="BE57" s="12" t="b">
        <f t="shared" ca="1" si="64"/>
        <v>1</v>
      </c>
      <c r="BF57" s="12" t="b">
        <f t="shared" ca="1" si="65"/>
        <v>1</v>
      </c>
      <c r="BG57" s="12" t="b">
        <f t="shared" ca="1" si="66"/>
        <v>1</v>
      </c>
      <c r="BH57" s="12" t="b">
        <f t="shared" si="100"/>
        <v>0</v>
      </c>
    </row>
    <row r="58" spans="2:60" x14ac:dyDescent="0.3">
      <c r="B58" s="17" t="str">
        <f>IF(Calculations!A61=0,"",Calculations!A61)</f>
        <v/>
      </c>
      <c r="C58" s="17" t="str">
        <f>IF(Calculations!B61=0,"",Calculations!B61)</f>
        <v>Act 054</v>
      </c>
      <c r="D58" s="17" t="str">
        <f>IF($C58&lt;&gt;"",INDEX(activities[[Activity]:[Owner]],MATCH('Gantt Chart'!$C58,activities[Activity],0),3),"")</f>
        <v>Barbara Gordon</v>
      </c>
      <c r="E58" s="18">
        <f>IF(Calculations!C61="","",Calculations!C61)</f>
        <v>44567</v>
      </c>
      <c r="F58" s="18">
        <f>IF(Calculations!D61="","",Calculations!D61)</f>
        <v>44581</v>
      </c>
      <c r="G58">
        <f>IF($C58&lt;&gt;"",(INDEX(activities[],MATCH('Gantt Chart'!$C58,activities[Activity],0),6))*100,"")</f>
        <v>100</v>
      </c>
      <c r="H58">
        <f>IF($C58&lt;&gt;"",(INDEX(activities[],MATCH('Gantt Chart'!$C58,activities[Activity],0),6))*100,"")</f>
        <v>100</v>
      </c>
      <c r="I58" s="12" t="b">
        <f t="shared" ref="I58:BH58" ca="1" si="101">AND($E58&lt;=I55,$F58&gt;=I55)</f>
        <v>0</v>
      </c>
      <c r="J58" s="12" t="b">
        <f t="shared" ca="1" si="4"/>
        <v>0</v>
      </c>
      <c r="K58" s="12" t="b">
        <f t="shared" ca="1" si="4"/>
        <v>0</v>
      </c>
      <c r="L58" s="12" t="b">
        <f t="shared" ca="1" si="4"/>
        <v>0</v>
      </c>
      <c r="M58" s="12" t="b">
        <f t="shared" ca="1" si="5"/>
        <v>0</v>
      </c>
      <c r="N58" s="12" t="b">
        <f t="shared" ca="1" si="6"/>
        <v>0</v>
      </c>
      <c r="O58" s="12" t="b">
        <f t="shared" ca="1" si="7"/>
        <v>0</v>
      </c>
      <c r="P58" s="12" t="b">
        <f t="shared" ca="1" si="8"/>
        <v>0</v>
      </c>
      <c r="Q58" s="12" t="b">
        <f t="shared" ca="1" si="9"/>
        <v>0</v>
      </c>
      <c r="R58" s="12" t="b">
        <f t="shared" ca="1" si="10"/>
        <v>0</v>
      </c>
      <c r="S58" s="12" t="b">
        <f t="shared" ca="1" si="11"/>
        <v>0</v>
      </c>
      <c r="T58" s="12" t="b">
        <f t="shared" ca="1" si="12"/>
        <v>0</v>
      </c>
      <c r="U58" s="12" t="b">
        <f t="shared" ca="1" si="13"/>
        <v>0</v>
      </c>
      <c r="V58" s="12" t="b">
        <f t="shared" ca="1" si="14"/>
        <v>0</v>
      </c>
      <c r="W58" s="12" t="b">
        <f t="shared" ca="1" si="15"/>
        <v>0</v>
      </c>
      <c r="X58" s="12" t="b">
        <f t="shared" ca="1" si="16"/>
        <v>0</v>
      </c>
      <c r="Y58" s="12" t="b">
        <f t="shared" ca="1" si="17"/>
        <v>0</v>
      </c>
      <c r="Z58" s="12" t="b">
        <f t="shared" ca="1" si="18"/>
        <v>0</v>
      </c>
      <c r="AA58" s="12" t="b">
        <f t="shared" ca="1" si="19"/>
        <v>0</v>
      </c>
      <c r="AB58" s="12" t="b">
        <f t="shared" ca="1" si="20"/>
        <v>0</v>
      </c>
      <c r="AC58" s="12" t="b">
        <f t="shared" ca="1" si="21"/>
        <v>0</v>
      </c>
      <c r="AD58" s="12" t="b">
        <f t="shared" ca="1" si="22"/>
        <v>0</v>
      </c>
      <c r="AE58" s="12" t="b">
        <f t="shared" ca="1" si="23"/>
        <v>0</v>
      </c>
      <c r="AF58" s="12" t="b">
        <f t="shared" ca="1" si="24"/>
        <v>0</v>
      </c>
      <c r="AG58" s="12" t="b">
        <f t="shared" ca="1" si="25"/>
        <v>0</v>
      </c>
      <c r="AH58" s="12" t="b">
        <f t="shared" ca="1" si="26"/>
        <v>0</v>
      </c>
      <c r="AI58" s="12" t="b">
        <f t="shared" ca="1" si="27"/>
        <v>0</v>
      </c>
      <c r="AJ58" s="12" t="b">
        <f t="shared" ca="1" si="28"/>
        <v>0</v>
      </c>
      <c r="AK58" s="12" t="b">
        <f t="shared" ca="1" si="29"/>
        <v>0</v>
      </c>
      <c r="AL58" s="12" t="b">
        <f t="shared" ca="1" si="30"/>
        <v>0</v>
      </c>
      <c r="AM58" s="12" t="b">
        <f t="shared" ca="1" si="31"/>
        <v>0</v>
      </c>
      <c r="AN58" s="12" t="b">
        <f t="shared" ca="1" si="32"/>
        <v>0</v>
      </c>
      <c r="AO58" s="12" t="b">
        <f t="shared" ca="1" si="33"/>
        <v>0</v>
      </c>
      <c r="AP58" s="12" t="b">
        <f t="shared" ca="1" si="34"/>
        <v>0</v>
      </c>
      <c r="AQ58" s="12" t="b">
        <f t="shared" ca="1" si="35"/>
        <v>0</v>
      </c>
      <c r="AR58" s="12" t="b">
        <f t="shared" ca="1" si="36"/>
        <v>0</v>
      </c>
      <c r="AS58" s="12" t="b">
        <f t="shared" ca="1" si="37"/>
        <v>0</v>
      </c>
      <c r="AT58" s="12" t="b">
        <f t="shared" ca="1" si="49"/>
        <v>0</v>
      </c>
      <c r="AU58" s="12" t="b">
        <f t="shared" ca="1" si="54"/>
        <v>0</v>
      </c>
      <c r="AV58" s="12" t="b">
        <f t="shared" ca="1" si="55"/>
        <v>0</v>
      </c>
      <c r="AW58" s="12" t="b">
        <f t="shared" ca="1" si="56"/>
        <v>0</v>
      </c>
      <c r="AX58" s="12" t="b">
        <f t="shared" ca="1" si="57"/>
        <v>0</v>
      </c>
      <c r="AY58" s="12" t="b">
        <f t="shared" ca="1" si="58"/>
        <v>0</v>
      </c>
      <c r="AZ58" s="12" t="b">
        <f t="shared" ca="1" si="59"/>
        <v>0</v>
      </c>
      <c r="BA58" s="12" t="b">
        <f t="shared" ca="1" si="60"/>
        <v>0</v>
      </c>
      <c r="BB58" s="12" t="b">
        <f t="shared" ca="1" si="61"/>
        <v>0</v>
      </c>
      <c r="BC58" s="12" t="b">
        <f t="shared" ca="1" si="62"/>
        <v>0</v>
      </c>
      <c r="BD58" s="12" t="b">
        <f t="shared" ca="1" si="63"/>
        <v>0</v>
      </c>
      <c r="BE58" s="12" t="b">
        <f t="shared" ca="1" si="64"/>
        <v>0</v>
      </c>
      <c r="BF58" s="12" t="b">
        <f t="shared" ca="1" si="65"/>
        <v>1</v>
      </c>
      <c r="BG58" s="12" t="b">
        <f t="shared" ca="1" si="66"/>
        <v>1</v>
      </c>
      <c r="BH58" s="12" t="b">
        <f t="shared" ca="1" si="101"/>
        <v>0</v>
      </c>
    </row>
    <row r="59" spans="2:60" x14ac:dyDescent="0.3">
      <c r="B59" s="17" t="str">
        <f>IF(Calculations!A62=0,"",Calculations!A62)</f>
        <v/>
      </c>
      <c r="C59" s="17" t="str">
        <f>IF(Calculations!B62=0,"",Calculations!B62)</f>
        <v>Act 058</v>
      </c>
      <c r="D59" s="17" t="str">
        <f>IF($C59&lt;&gt;"",INDEX(activities[[Activity]:[Owner]],MATCH('Gantt Chart'!$C59,activities[Activity],0),3),"")</f>
        <v>Selina Kyle</v>
      </c>
      <c r="E59" s="18">
        <f>IF(Calculations!C62="","",Calculations!C62)</f>
        <v>44571</v>
      </c>
      <c r="F59" s="18">
        <f>IF(Calculations!D62="","",Calculations!D62)</f>
        <v>44591</v>
      </c>
      <c r="G59">
        <f>IF($C59&lt;&gt;"",(INDEX(activities[],MATCH('Gantt Chart'!$C59,activities[Activity],0),6))*100,"")</f>
        <v>72</v>
      </c>
      <c r="H59">
        <f>IF($C59&lt;&gt;"",(INDEX(activities[],MATCH('Gantt Chart'!$C59,activities[Activity],0),6))*100,"")</f>
        <v>72</v>
      </c>
      <c r="I59" s="12" t="b">
        <f t="shared" ref="I59:BH59" ca="1" si="102">AND($E59&lt;=I56,$F59&gt;=I56)</f>
        <v>0</v>
      </c>
      <c r="J59" s="12" t="b">
        <f t="shared" ca="1" si="4"/>
        <v>0</v>
      </c>
      <c r="K59" s="12" t="b">
        <f t="shared" ca="1" si="4"/>
        <v>0</v>
      </c>
      <c r="L59" s="12" t="b">
        <f t="shared" ca="1" si="4"/>
        <v>0</v>
      </c>
      <c r="M59" s="12" t="b">
        <f t="shared" ca="1" si="5"/>
        <v>0</v>
      </c>
      <c r="N59" s="12" t="b">
        <f t="shared" ca="1" si="6"/>
        <v>0</v>
      </c>
      <c r="O59" s="12" t="b">
        <f t="shared" ca="1" si="7"/>
        <v>0</v>
      </c>
      <c r="P59" s="12" t="b">
        <f t="shared" ca="1" si="8"/>
        <v>0</v>
      </c>
      <c r="Q59" s="12" t="b">
        <f t="shared" ca="1" si="9"/>
        <v>0</v>
      </c>
      <c r="R59" s="12" t="b">
        <f t="shared" ca="1" si="10"/>
        <v>0</v>
      </c>
      <c r="S59" s="12" t="b">
        <f t="shared" ca="1" si="11"/>
        <v>0</v>
      </c>
      <c r="T59" s="12" t="b">
        <f t="shared" ca="1" si="12"/>
        <v>0</v>
      </c>
      <c r="U59" s="12" t="b">
        <f t="shared" ca="1" si="13"/>
        <v>0</v>
      </c>
      <c r="V59" s="12" t="b">
        <f t="shared" ca="1" si="14"/>
        <v>0</v>
      </c>
      <c r="W59" s="12" t="b">
        <f t="shared" ca="1" si="15"/>
        <v>0</v>
      </c>
      <c r="X59" s="12" t="b">
        <f t="shared" ca="1" si="16"/>
        <v>0</v>
      </c>
      <c r="Y59" s="12" t="b">
        <f t="shared" ca="1" si="17"/>
        <v>0</v>
      </c>
      <c r="Z59" s="12" t="b">
        <f t="shared" ca="1" si="18"/>
        <v>0</v>
      </c>
      <c r="AA59" s="12" t="b">
        <f t="shared" ca="1" si="19"/>
        <v>0</v>
      </c>
      <c r="AB59" s="12" t="b">
        <f t="shared" ca="1" si="20"/>
        <v>0</v>
      </c>
      <c r="AC59" s="12" t="b">
        <f t="shared" ca="1" si="21"/>
        <v>0</v>
      </c>
      <c r="AD59" s="12" t="b">
        <f t="shared" ca="1" si="22"/>
        <v>0</v>
      </c>
      <c r="AE59" s="12" t="b">
        <f t="shared" ca="1" si="23"/>
        <v>0</v>
      </c>
      <c r="AF59" s="12" t="b">
        <f t="shared" ca="1" si="24"/>
        <v>0</v>
      </c>
      <c r="AG59" s="12" t="b">
        <f t="shared" ca="1" si="25"/>
        <v>0</v>
      </c>
      <c r="AH59" s="12" t="b">
        <f t="shared" ca="1" si="26"/>
        <v>0</v>
      </c>
      <c r="AI59" s="12" t="b">
        <f t="shared" ca="1" si="27"/>
        <v>0</v>
      </c>
      <c r="AJ59" s="12" t="b">
        <f t="shared" ca="1" si="28"/>
        <v>0</v>
      </c>
      <c r="AK59" s="12" t="b">
        <f t="shared" ca="1" si="29"/>
        <v>0</v>
      </c>
      <c r="AL59" s="12" t="b">
        <f t="shared" ca="1" si="30"/>
        <v>0</v>
      </c>
      <c r="AM59" s="12" t="b">
        <f t="shared" ca="1" si="31"/>
        <v>0</v>
      </c>
      <c r="AN59" s="12" t="b">
        <f t="shared" ca="1" si="32"/>
        <v>0</v>
      </c>
      <c r="AO59" s="12" t="b">
        <f t="shared" ca="1" si="33"/>
        <v>0</v>
      </c>
      <c r="AP59" s="12" t="b">
        <f t="shared" ca="1" si="34"/>
        <v>0</v>
      </c>
      <c r="AQ59" s="12" t="b">
        <f t="shared" ca="1" si="35"/>
        <v>0</v>
      </c>
      <c r="AR59" s="12" t="b">
        <f t="shared" ca="1" si="36"/>
        <v>0</v>
      </c>
      <c r="AS59" s="12" t="b">
        <f t="shared" ca="1" si="37"/>
        <v>0</v>
      </c>
      <c r="AT59" s="12" t="b">
        <f t="shared" ca="1" si="49"/>
        <v>0</v>
      </c>
      <c r="AU59" s="12" t="b">
        <f t="shared" ca="1" si="54"/>
        <v>0</v>
      </c>
      <c r="AV59" s="12" t="b">
        <f t="shared" ca="1" si="55"/>
        <v>0</v>
      </c>
      <c r="AW59" s="12" t="b">
        <f t="shared" ca="1" si="56"/>
        <v>0</v>
      </c>
      <c r="AX59" s="12" t="b">
        <f t="shared" ca="1" si="57"/>
        <v>0</v>
      </c>
      <c r="AY59" s="12" t="b">
        <f t="shared" ca="1" si="58"/>
        <v>0</v>
      </c>
      <c r="AZ59" s="12" t="b">
        <f t="shared" ca="1" si="59"/>
        <v>0</v>
      </c>
      <c r="BA59" s="12" t="b">
        <f t="shared" ca="1" si="60"/>
        <v>0</v>
      </c>
      <c r="BB59" s="12" t="b">
        <f t="shared" ca="1" si="61"/>
        <v>0</v>
      </c>
      <c r="BC59" s="12" t="b">
        <f t="shared" ca="1" si="62"/>
        <v>0</v>
      </c>
      <c r="BD59" s="12" t="b">
        <f t="shared" ca="1" si="63"/>
        <v>0</v>
      </c>
      <c r="BE59" s="12" t="b">
        <f t="shared" ca="1" si="64"/>
        <v>0</v>
      </c>
      <c r="BF59" s="12" t="b">
        <f t="shared" ca="1" si="65"/>
        <v>0</v>
      </c>
      <c r="BG59" s="12" t="b">
        <f t="shared" ca="1" si="66"/>
        <v>0</v>
      </c>
      <c r="BH59" s="12" t="b">
        <f t="shared" ca="1" si="102"/>
        <v>0</v>
      </c>
    </row>
    <row r="60" spans="2:60" x14ac:dyDescent="0.3">
      <c r="B60" s="17" t="str">
        <f>IF(Calculations!A63=0,"",Calculations!A63)</f>
        <v/>
      </c>
      <c r="C60" s="17" t="str">
        <f>IF(Calculations!B63=0,"",Calculations!B63)</f>
        <v>Act 059</v>
      </c>
      <c r="D60" s="17" t="str">
        <f>IF($C60&lt;&gt;"",INDEX(activities[[Activity]:[Owner]],MATCH('Gantt Chart'!$C60,activities[Activity],0),3),"")</f>
        <v>Harley Quinn</v>
      </c>
      <c r="E60" s="18">
        <f>IF(Calculations!C63="","",Calculations!C63)</f>
        <v>44572</v>
      </c>
      <c r="F60" s="18">
        <f>IF(Calculations!D63="","",Calculations!D63)</f>
        <v>44597</v>
      </c>
      <c r="G60">
        <f>IF($C60&lt;&gt;"",(INDEX(activities[],MATCH('Gantt Chart'!$C60,activities[Activity],0),6))*100,"")</f>
        <v>45</v>
      </c>
      <c r="H60">
        <f>IF($C60&lt;&gt;"",(INDEX(activities[],MATCH('Gantt Chart'!$C60,activities[Activity],0),6))*100,"")</f>
        <v>45</v>
      </c>
      <c r="I60" s="12" t="b">
        <f t="shared" ref="I60:BH60" si="103">AND($E60&lt;=I57,$F60&gt;=I57)</f>
        <v>0</v>
      </c>
      <c r="J60" s="12" t="b">
        <f t="shared" ca="1" si="4"/>
        <v>0</v>
      </c>
      <c r="K60" s="12" t="b">
        <f t="shared" ca="1" si="4"/>
        <v>0</v>
      </c>
      <c r="L60" s="12" t="b">
        <f t="shared" ca="1" si="4"/>
        <v>0</v>
      </c>
      <c r="M60" s="12" t="b">
        <f t="shared" ca="1" si="5"/>
        <v>0</v>
      </c>
      <c r="N60" s="12" t="b">
        <f t="shared" ca="1" si="6"/>
        <v>0</v>
      </c>
      <c r="O60" s="12" t="b">
        <f t="shared" ca="1" si="7"/>
        <v>0</v>
      </c>
      <c r="P60" s="12" t="b">
        <f t="shared" ca="1" si="8"/>
        <v>0</v>
      </c>
      <c r="Q60" s="12" t="b">
        <f t="shared" ca="1" si="9"/>
        <v>0</v>
      </c>
      <c r="R60" s="12" t="b">
        <f t="shared" ca="1" si="10"/>
        <v>0</v>
      </c>
      <c r="S60" s="12" t="b">
        <f t="shared" ca="1" si="11"/>
        <v>0</v>
      </c>
      <c r="T60" s="12" t="b">
        <f t="shared" ca="1" si="12"/>
        <v>0</v>
      </c>
      <c r="U60" s="12" t="b">
        <f t="shared" ca="1" si="13"/>
        <v>0</v>
      </c>
      <c r="V60" s="12" t="b">
        <f t="shared" ca="1" si="14"/>
        <v>0</v>
      </c>
      <c r="W60" s="12" t="b">
        <f t="shared" ca="1" si="15"/>
        <v>0</v>
      </c>
      <c r="X60" s="12" t="b">
        <f t="shared" ca="1" si="16"/>
        <v>0</v>
      </c>
      <c r="Y60" s="12" t="b">
        <f t="shared" ca="1" si="17"/>
        <v>0</v>
      </c>
      <c r="Z60" s="12" t="b">
        <f t="shared" ca="1" si="18"/>
        <v>0</v>
      </c>
      <c r="AA60" s="12" t="b">
        <f t="shared" ca="1" si="19"/>
        <v>0</v>
      </c>
      <c r="AB60" s="12" t="b">
        <f t="shared" ca="1" si="20"/>
        <v>0</v>
      </c>
      <c r="AC60" s="12" t="b">
        <f t="shared" ca="1" si="21"/>
        <v>0</v>
      </c>
      <c r="AD60" s="12" t="b">
        <f t="shared" ca="1" si="22"/>
        <v>0</v>
      </c>
      <c r="AE60" s="12" t="b">
        <f t="shared" ca="1" si="23"/>
        <v>0</v>
      </c>
      <c r="AF60" s="12" t="b">
        <f t="shared" ca="1" si="24"/>
        <v>0</v>
      </c>
      <c r="AG60" s="12" t="b">
        <f t="shared" ca="1" si="25"/>
        <v>0</v>
      </c>
      <c r="AH60" s="12" t="b">
        <f t="shared" ca="1" si="26"/>
        <v>0</v>
      </c>
      <c r="AI60" s="12" t="b">
        <f t="shared" ca="1" si="27"/>
        <v>0</v>
      </c>
      <c r="AJ60" s="12" t="b">
        <f t="shared" ca="1" si="28"/>
        <v>0</v>
      </c>
      <c r="AK60" s="12" t="b">
        <f t="shared" ca="1" si="29"/>
        <v>0</v>
      </c>
      <c r="AL60" s="12" t="b">
        <f t="shared" ca="1" si="30"/>
        <v>0</v>
      </c>
      <c r="AM60" s="12" t="b">
        <f t="shared" ca="1" si="31"/>
        <v>0</v>
      </c>
      <c r="AN60" s="12" t="b">
        <f t="shared" ca="1" si="32"/>
        <v>0</v>
      </c>
      <c r="AO60" s="12" t="b">
        <f t="shared" ca="1" si="33"/>
        <v>0</v>
      </c>
      <c r="AP60" s="12" t="b">
        <f t="shared" ca="1" si="34"/>
        <v>0</v>
      </c>
      <c r="AQ60" s="12" t="b">
        <f t="shared" ca="1" si="35"/>
        <v>0</v>
      </c>
      <c r="AR60" s="12" t="b">
        <f t="shared" ca="1" si="36"/>
        <v>0</v>
      </c>
      <c r="AS60" s="12" t="b">
        <f t="shared" ca="1" si="37"/>
        <v>0</v>
      </c>
      <c r="AT60" s="12" t="b">
        <f t="shared" ca="1" si="49"/>
        <v>0</v>
      </c>
      <c r="AU60" s="12" t="b">
        <f t="shared" ca="1" si="54"/>
        <v>0</v>
      </c>
      <c r="AV60" s="12" t="b">
        <f t="shared" ca="1" si="55"/>
        <v>0</v>
      </c>
      <c r="AW60" s="12" t="b">
        <f t="shared" ca="1" si="56"/>
        <v>0</v>
      </c>
      <c r="AX60" s="12" t="b">
        <f t="shared" ca="1" si="57"/>
        <v>0</v>
      </c>
      <c r="AY60" s="12" t="b">
        <f t="shared" ca="1" si="58"/>
        <v>0</v>
      </c>
      <c r="AZ60" s="12" t="b">
        <f t="shared" ca="1" si="59"/>
        <v>0</v>
      </c>
      <c r="BA60" s="12" t="b">
        <f t="shared" ca="1" si="60"/>
        <v>0</v>
      </c>
      <c r="BB60" s="12" t="b">
        <f t="shared" ca="1" si="61"/>
        <v>0</v>
      </c>
      <c r="BC60" s="12" t="b">
        <f t="shared" ca="1" si="62"/>
        <v>0</v>
      </c>
      <c r="BD60" s="12" t="b">
        <f t="shared" ca="1" si="63"/>
        <v>0</v>
      </c>
      <c r="BE60" s="12" t="b">
        <f t="shared" ca="1" si="64"/>
        <v>0</v>
      </c>
      <c r="BF60" s="12" t="b">
        <f t="shared" ca="1" si="65"/>
        <v>0</v>
      </c>
      <c r="BG60" s="12" t="b">
        <f t="shared" ca="1" si="66"/>
        <v>0</v>
      </c>
      <c r="BH60" s="12" t="b">
        <f t="shared" si="103"/>
        <v>0</v>
      </c>
    </row>
    <row r="61" spans="2:60" x14ac:dyDescent="0.3">
      <c r="B61" s="17" t="str">
        <f>IF(Calculations!A64=0,"",Calculations!A64)</f>
        <v/>
      </c>
      <c r="C61" s="17" t="str">
        <f>IF(Calculations!B64=0,"",Calculations!B64)</f>
        <v>Act 063</v>
      </c>
      <c r="D61" s="17" t="str">
        <f>IF($C61&lt;&gt;"",INDEX(activities[[Activity]:[Owner]],MATCH('Gantt Chart'!$C61,activities[Activity],0),3),"")</f>
        <v>Lucius Fox</v>
      </c>
      <c r="E61" s="18">
        <f>IF(Calculations!C64="","",Calculations!C64)</f>
        <v>44576</v>
      </c>
      <c r="F61" s="18">
        <f>IF(Calculations!D64="","",Calculations!D64)</f>
        <v>44590</v>
      </c>
      <c r="G61">
        <f>IF($C61&lt;&gt;"",(INDEX(activities[],MATCH('Gantt Chart'!$C61,activities[Activity],0),6))*100,"")</f>
        <v>0</v>
      </c>
      <c r="H61">
        <f>IF($C61&lt;&gt;"",(INDEX(activities[],MATCH('Gantt Chart'!$C61,activities[Activity],0),6))*100,"")</f>
        <v>0</v>
      </c>
      <c r="I61" s="12" t="b">
        <f t="shared" ref="I61:BH61" ca="1" si="104">AND($E61&lt;=I58,$F61&gt;=I58)</f>
        <v>0</v>
      </c>
      <c r="J61" s="12" t="b">
        <f t="shared" ca="1" si="4"/>
        <v>0</v>
      </c>
      <c r="K61" s="12" t="b">
        <f t="shared" ca="1" si="4"/>
        <v>0</v>
      </c>
      <c r="L61" s="12" t="b">
        <f t="shared" ca="1" si="4"/>
        <v>0</v>
      </c>
      <c r="M61" s="12" t="b">
        <f t="shared" ca="1" si="5"/>
        <v>0</v>
      </c>
      <c r="N61" s="12" t="b">
        <f t="shared" ca="1" si="6"/>
        <v>0</v>
      </c>
      <c r="O61" s="12" t="b">
        <f t="shared" ca="1" si="7"/>
        <v>0</v>
      </c>
      <c r="P61" s="12" t="b">
        <f t="shared" ca="1" si="8"/>
        <v>0</v>
      </c>
      <c r="Q61" s="12" t="b">
        <f t="shared" ca="1" si="9"/>
        <v>0</v>
      </c>
      <c r="R61" s="12" t="b">
        <f t="shared" ca="1" si="10"/>
        <v>0</v>
      </c>
      <c r="S61" s="12" t="b">
        <f t="shared" ca="1" si="11"/>
        <v>0</v>
      </c>
      <c r="T61" s="12" t="b">
        <f t="shared" ca="1" si="12"/>
        <v>0</v>
      </c>
      <c r="U61" s="12" t="b">
        <f t="shared" ca="1" si="13"/>
        <v>0</v>
      </c>
      <c r="V61" s="12" t="b">
        <f t="shared" ca="1" si="14"/>
        <v>0</v>
      </c>
      <c r="W61" s="12" t="b">
        <f t="shared" ca="1" si="15"/>
        <v>0</v>
      </c>
      <c r="X61" s="12" t="b">
        <f t="shared" ca="1" si="16"/>
        <v>0</v>
      </c>
      <c r="Y61" s="12" t="b">
        <f t="shared" ca="1" si="17"/>
        <v>0</v>
      </c>
      <c r="Z61" s="12" t="b">
        <f t="shared" ca="1" si="18"/>
        <v>0</v>
      </c>
      <c r="AA61" s="12" t="b">
        <f t="shared" ca="1" si="19"/>
        <v>0</v>
      </c>
      <c r="AB61" s="12" t="b">
        <f t="shared" ca="1" si="20"/>
        <v>0</v>
      </c>
      <c r="AC61" s="12" t="b">
        <f t="shared" ca="1" si="21"/>
        <v>0</v>
      </c>
      <c r="AD61" s="12" t="b">
        <f t="shared" ca="1" si="22"/>
        <v>0</v>
      </c>
      <c r="AE61" s="12" t="b">
        <f t="shared" ca="1" si="23"/>
        <v>0</v>
      </c>
      <c r="AF61" s="12" t="b">
        <f t="shared" ca="1" si="24"/>
        <v>0</v>
      </c>
      <c r="AG61" s="12" t="b">
        <f t="shared" ca="1" si="25"/>
        <v>0</v>
      </c>
      <c r="AH61" s="12" t="b">
        <f t="shared" ca="1" si="26"/>
        <v>0</v>
      </c>
      <c r="AI61" s="12" t="b">
        <f t="shared" ca="1" si="27"/>
        <v>0</v>
      </c>
      <c r="AJ61" s="12" t="b">
        <f t="shared" ca="1" si="28"/>
        <v>0</v>
      </c>
      <c r="AK61" s="12" t="b">
        <f t="shared" ca="1" si="29"/>
        <v>0</v>
      </c>
      <c r="AL61" s="12" t="b">
        <f t="shared" ca="1" si="30"/>
        <v>0</v>
      </c>
      <c r="AM61" s="12" t="b">
        <f t="shared" ca="1" si="31"/>
        <v>0</v>
      </c>
      <c r="AN61" s="12" t="b">
        <f t="shared" ca="1" si="32"/>
        <v>0</v>
      </c>
      <c r="AO61" s="12" t="b">
        <f t="shared" ca="1" si="33"/>
        <v>0</v>
      </c>
      <c r="AP61" s="12" t="b">
        <f t="shared" ca="1" si="34"/>
        <v>0</v>
      </c>
      <c r="AQ61" s="12" t="b">
        <f t="shared" ca="1" si="35"/>
        <v>0</v>
      </c>
      <c r="AR61" s="12" t="b">
        <f t="shared" ca="1" si="36"/>
        <v>0</v>
      </c>
      <c r="AS61" s="12" t="b">
        <f t="shared" ca="1" si="37"/>
        <v>0</v>
      </c>
      <c r="AT61" s="12" t="b">
        <f t="shared" ca="1" si="49"/>
        <v>0</v>
      </c>
      <c r="AU61" s="12" t="b">
        <f t="shared" ca="1" si="54"/>
        <v>0</v>
      </c>
      <c r="AV61" s="12" t="b">
        <f t="shared" ca="1" si="55"/>
        <v>0</v>
      </c>
      <c r="AW61" s="12" t="b">
        <f t="shared" ca="1" si="56"/>
        <v>0</v>
      </c>
      <c r="AX61" s="12" t="b">
        <f t="shared" ca="1" si="57"/>
        <v>0</v>
      </c>
      <c r="AY61" s="12" t="b">
        <f t="shared" ca="1" si="58"/>
        <v>0</v>
      </c>
      <c r="AZ61" s="12" t="b">
        <f t="shared" ca="1" si="59"/>
        <v>0</v>
      </c>
      <c r="BA61" s="12" t="b">
        <f t="shared" ca="1" si="60"/>
        <v>0</v>
      </c>
      <c r="BB61" s="12" t="b">
        <f t="shared" ca="1" si="61"/>
        <v>0</v>
      </c>
      <c r="BC61" s="12" t="b">
        <f t="shared" ca="1" si="62"/>
        <v>0</v>
      </c>
      <c r="BD61" s="12" t="b">
        <f t="shared" ca="1" si="63"/>
        <v>0</v>
      </c>
      <c r="BE61" s="12" t="b">
        <f t="shared" ca="1" si="64"/>
        <v>0</v>
      </c>
      <c r="BF61" s="12" t="b">
        <f t="shared" ca="1" si="65"/>
        <v>0</v>
      </c>
      <c r="BG61" s="12" t="b">
        <f t="shared" ca="1" si="66"/>
        <v>0</v>
      </c>
      <c r="BH61" s="12" t="b">
        <f t="shared" ca="1" si="104"/>
        <v>0</v>
      </c>
    </row>
    <row r="62" spans="2:60" x14ac:dyDescent="0.3">
      <c r="B62" s="17" t="str">
        <f>IF(Calculations!A65=0,"",Calculations!A65)</f>
        <v/>
      </c>
      <c r="C62" s="17" t="str">
        <f>IF(Calculations!B65=0,"",Calculations!B65)</f>
        <v>Act 065</v>
      </c>
      <c r="D62" s="17" t="str">
        <f>IF($C62&lt;&gt;"",INDEX(activities[[Activity]:[Owner]],MATCH('Gantt Chart'!$C62,activities[Activity],0),3),"")</f>
        <v>Alfred Pennyworth</v>
      </c>
      <c r="E62" s="18">
        <f>IF(Calculations!C65="","",Calculations!C65)</f>
        <v>44578</v>
      </c>
      <c r="F62" s="18">
        <f>IF(Calculations!D65="","",Calculations!D65)</f>
        <v>44608</v>
      </c>
      <c r="G62">
        <f>IF($C62&lt;&gt;"",(INDEX(activities[],MATCH('Gantt Chart'!$C62,activities[Activity],0),6))*100,"")</f>
        <v>0</v>
      </c>
      <c r="H62">
        <f>IF($C62&lt;&gt;"",(INDEX(activities[],MATCH('Gantt Chart'!$C62,activities[Activity],0),6))*100,"")</f>
        <v>0</v>
      </c>
      <c r="I62" s="12" t="b">
        <f t="shared" ref="I62:BH62" ca="1" si="105">AND($E62&lt;=I59,$F62&gt;=I59)</f>
        <v>0</v>
      </c>
      <c r="J62" s="12" t="b">
        <f t="shared" ca="1" si="4"/>
        <v>0</v>
      </c>
      <c r="K62" s="12" t="b">
        <f t="shared" ca="1" si="4"/>
        <v>0</v>
      </c>
      <c r="L62" s="12" t="b">
        <f t="shared" ca="1" si="4"/>
        <v>0</v>
      </c>
      <c r="M62" s="12" t="b">
        <f t="shared" ca="1" si="5"/>
        <v>0</v>
      </c>
      <c r="N62" s="12" t="b">
        <f t="shared" ca="1" si="6"/>
        <v>0</v>
      </c>
      <c r="O62" s="12" t="b">
        <f t="shared" ca="1" si="7"/>
        <v>0</v>
      </c>
      <c r="P62" s="12" t="b">
        <f t="shared" ca="1" si="8"/>
        <v>0</v>
      </c>
      <c r="Q62" s="12" t="b">
        <f t="shared" ca="1" si="9"/>
        <v>0</v>
      </c>
      <c r="R62" s="12" t="b">
        <f t="shared" ca="1" si="10"/>
        <v>0</v>
      </c>
      <c r="S62" s="12" t="b">
        <f t="shared" ca="1" si="11"/>
        <v>0</v>
      </c>
      <c r="T62" s="12" t="b">
        <f t="shared" ca="1" si="12"/>
        <v>0</v>
      </c>
      <c r="U62" s="12" t="b">
        <f t="shared" ca="1" si="13"/>
        <v>0</v>
      </c>
      <c r="V62" s="12" t="b">
        <f t="shared" ca="1" si="14"/>
        <v>0</v>
      </c>
      <c r="W62" s="12" t="b">
        <f t="shared" ca="1" si="15"/>
        <v>0</v>
      </c>
      <c r="X62" s="12" t="b">
        <f t="shared" ca="1" si="16"/>
        <v>0</v>
      </c>
      <c r="Y62" s="12" t="b">
        <f t="shared" ca="1" si="17"/>
        <v>0</v>
      </c>
      <c r="Z62" s="12" t="b">
        <f t="shared" ca="1" si="18"/>
        <v>0</v>
      </c>
      <c r="AA62" s="12" t="b">
        <f t="shared" ca="1" si="19"/>
        <v>0</v>
      </c>
      <c r="AB62" s="12" t="b">
        <f t="shared" ca="1" si="20"/>
        <v>0</v>
      </c>
      <c r="AC62" s="12" t="b">
        <f t="shared" ca="1" si="21"/>
        <v>0</v>
      </c>
      <c r="AD62" s="12" t="b">
        <f t="shared" ca="1" si="22"/>
        <v>0</v>
      </c>
      <c r="AE62" s="12" t="b">
        <f t="shared" ca="1" si="23"/>
        <v>0</v>
      </c>
      <c r="AF62" s="12" t="b">
        <f t="shared" ca="1" si="24"/>
        <v>0</v>
      </c>
      <c r="AG62" s="12" t="b">
        <f t="shared" ca="1" si="25"/>
        <v>0</v>
      </c>
      <c r="AH62" s="12" t="b">
        <f t="shared" ca="1" si="26"/>
        <v>0</v>
      </c>
      <c r="AI62" s="12" t="b">
        <f t="shared" ca="1" si="27"/>
        <v>0</v>
      </c>
      <c r="AJ62" s="12" t="b">
        <f t="shared" ca="1" si="28"/>
        <v>0</v>
      </c>
      <c r="AK62" s="12" t="b">
        <f t="shared" ca="1" si="29"/>
        <v>0</v>
      </c>
      <c r="AL62" s="12" t="b">
        <f t="shared" ca="1" si="30"/>
        <v>0</v>
      </c>
      <c r="AM62" s="12" t="b">
        <f t="shared" ca="1" si="31"/>
        <v>0</v>
      </c>
      <c r="AN62" s="12" t="b">
        <f t="shared" ca="1" si="32"/>
        <v>0</v>
      </c>
      <c r="AO62" s="12" t="b">
        <f t="shared" ca="1" si="33"/>
        <v>0</v>
      </c>
      <c r="AP62" s="12" t="b">
        <f t="shared" ca="1" si="34"/>
        <v>0</v>
      </c>
      <c r="AQ62" s="12" t="b">
        <f t="shared" ca="1" si="35"/>
        <v>0</v>
      </c>
      <c r="AR62" s="12" t="b">
        <f t="shared" ca="1" si="36"/>
        <v>0</v>
      </c>
      <c r="AS62" s="12" t="b">
        <f t="shared" ca="1" si="37"/>
        <v>0</v>
      </c>
      <c r="AT62" s="12" t="b">
        <f t="shared" ca="1" si="49"/>
        <v>0</v>
      </c>
      <c r="AU62" s="12" t="b">
        <f t="shared" ca="1" si="54"/>
        <v>0</v>
      </c>
      <c r="AV62" s="12" t="b">
        <f t="shared" ca="1" si="55"/>
        <v>0</v>
      </c>
      <c r="AW62" s="12" t="b">
        <f t="shared" ca="1" si="56"/>
        <v>0</v>
      </c>
      <c r="AX62" s="12" t="b">
        <f t="shared" ca="1" si="57"/>
        <v>0</v>
      </c>
      <c r="AY62" s="12" t="b">
        <f t="shared" ca="1" si="58"/>
        <v>0</v>
      </c>
      <c r="AZ62" s="12" t="b">
        <f t="shared" ca="1" si="59"/>
        <v>0</v>
      </c>
      <c r="BA62" s="12" t="b">
        <f t="shared" ca="1" si="60"/>
        <v>0</v>
      </c>
      <c r="BB62" s="12" t="b">
        <f t="shared" ca="1" si="61"/>
        <v>0</v>
      </c>
      <c r="BC62" s="12" t="b">
        <f t="shared" ca="1" si="62"/>
        <v>0</v>
      </c>
      <c r="BD62" s="12" t="b">
        <f t="shared" ca="1" si="63"/>
        <v>0</v>
      </c>
      <c r="BE62" s="12" t="b">
        <f t="shared" ca="1" si="64"/>
        <v>0</v>
      </c>
      <c r="BF62" s="12" t="b">
        <f t="shared" ca="1" si="65"/>
        <v>0</v>
      </c>
      <c r="BG62" s="12" t="b">
        <f t="shared" ca="1" si="66"/>
        <v>0</v>
      </c>
      <c r="BH62" s="12" t="b">
        <f t="shared" ca="1" si="105"/>
        <v>0</v>
      </c>
    </row>
    <row r="63" spans="2:60" x14ac:dyDescent="0.3">
      <c r="B63" s="17" t="str">
        <f>IF(Calculations!A66=0,"",Calculations!A66)</f>
        <v/>
      </c>
      <c r="C63" s="17" t="str">
        <f>IF(Calculations!B66=0,"",Calculations!B66)</f>
        <v>Act 070</v>
      </c>
      <c r="D63" s="17" t="str">
        <f>IF($C63&lt;&gt;"",INDEX(activities[[Activity]:[Owner]],MATCH('Gantt Chart'!$C63,activities[Activity],0),3),"")</f>
        <v>James Gordon</v>
      </c>
      <c r="E63" s="18">
        <f>IF(Calculations!C66="","",Calculations!C66)</f>
        <v>44583</v>
      </c>
      <c r="F63" s="18">
        <f>IF(Calculations!D66="","",Calculations!D66)</f>
        <v>44598</v>
      </c>
      <c r="G63">
        <f>IF($C63&lt;&gt;"",(INDEX(activities[],MATCH('Gantt Chart'!$C63,activities[Activity],0),6))*100,"")</f>
        <v>0</v>
      </c>
      <c r="H63">
        <f>IF($C63&lt;&gt;"",(INDEX(activities[],MATCH('Gantt Chart'!$C63,activities[Activity],0),6))*100,"")</f>
        <v>0</v>
      </c>
      <c r="I63" s="12" t="b">
        <f t="shared" ref="I63:BH63" si="106">AND($E63&lt;=I60,$F63&gt;=I60)</f>
        <v>0</v>
      </c>
      <c r="J63" s="12" t="b">
        <f t="shared" ca="1" si="4"/>
        <v>0</v>
      </c>
      <c r="K63" s="12" t="b">
        <f t="shared" ca="1" si="4"/>
        <v>0</v>
      </c>
      <c r="L63" s="12" t="b">
        <f t="shared" ca="1" si="4"/>
        <v>0</v>
      </c>
      <c r="M63" s="12" t="b">
        <f t="shared" ca="1" si="5"/>
        <v>0</v>
      </c>
      <c r="N63" s="12" t="b">
        <f t="shared" ca="1" si="6"/>
        <v>0</v>
      </c>
      <c r="O63" s="12" t="b">
        <f t="shared" ca="1" si="7"/>
        <v>0</v>
      </c>
      <c r="P63" s="12" t="b">
        <f t="shared" ca="1" si="8"/>
        <v>0</v>
      </c>
      <c r="Q63" s="12" t="b">
        <f t="shared" ca="1" si="9"/>
        <v>0</v>
      </c>
      <c r="R63" s="12" t="b">
        <f t="shared" ca="1" si="10"/>
        <v>0</v>
      </c>
      <c r="S63" s="12" t="b">
        <f t="shared" ca="1" si="11"/>
        <v>0</v>
      </c>
      <c r="T63" s="12" t="b">
        <f t="shared" ca="1" si="12"/>
        <v>0</v>
      </c>
      <c r="U63" s="12" t="b">
        <f t="shared" ca="1" si="13"/>
        <v>0</v>
      </c>
      <c r="V63" s="12" t="b">
        <f t="shared" ca="1" si="14"/>
        <v>0</v>
      </c>
      <c r="W63" s="12" t="b">
        <f t="shared" ca="1" si="15"/>
        <v>0</v>
      </c>
      <c r="X63" s="12" t="b">
        <f t="shared" ca="1" si="16"/>
        <v>0</v>
      </c>
      <c r="Y63" s="12" t="b">
        <f t="shared" ca="1" si="17"/>
        <v>0</v>
      </c>
      <c r="Z63" s="12" t="b">
        <f t="shared" ca="1" si="18"/>
        <v>0</v>
      </c>
      <c r="AA63" s="12" t="b">
        <f t="shared" ca="1" si="19"/>
        <v>0</v>
      </c>
      <c r="AB63" s="12" t="b">
        <f t="shared" ca="1" si="20"/>
        <v>0</v>
      </c>
      <c r="AC63" s="12" t="b">
        <f t="shared" ca="1" si="21"/>
        <v>0</v>
      </c>
      <c r="AD63" s="12" t="b">
        <f t="shared" ca="1" si="22"/>
        <v>0</v>
      </c>
      <c r="AE63" s="12" t="b">
        <f t="shared" ca="1" si="23"/>
        <v>0</v>
      </c>
      <c r="AF63" s="12" t="b">
        <f t="shared" ca="1" si="24"/>
        <v>0</v>
      </c>
      <c r="AG63" s="12" t="b">
        <f t="shared" ca="1" si="25"/>
        <v>0</v>
      </c>
      <c r="AH63" s="12" t="b">
        <f t="shared" ca="1" si="26"/>
        <v>0</v>
      </c>
      <c r="AI63" s="12" t="b">
        <f t="shared" ca="1" si="27"/>
        <v>0</v>
      </c>
      <c r="AJ63" s="12" t="b">
        <f t="shared" ca="1" si="28"/>
        <v>0</v>
      </c>
      <c r="AK63" s="12" t="b">
        <f t="shared" ca="1" si="29"/>
        <v>0</v>
      </c>
      <c r="AL63" s="12" t="b">
        <f t="shared" ca="1" si="30"/>
        <v>0</v>
      </c>
      <c r="AM63" s="12" t="b">
        <f t="shared" ca="1" si="31"/>
        <v>0</v>
      </c>
      <c r="AN63" s="12" t="b">
        <f t="shared" ca="1" si="32"/>
        <v>0</v>
      </c>
      <c r="AO63" s="12" t="b">
        <f t="shared" ca="1" si="33"/>
        <v>0</v>
      </c>
      <c r="AP63" s="12" t="b">
        <f t="shared" ca="1" si="34"/>
        <v>0</v>
      </c>
      <c r="AQ63" s="12" t="b">
        <f t="shared" ca="1" si="35"/>
        <v>0</v>
      </c>
      <c r="AR63" s="12" t="b">
        <f t="shared" ca="1" si="36"/>
        <v>0</v>
      </c>
      <c r="AS63" s="12" t="b">
        <f t="shared" ca="1" si="37"/>
        <v>0</v>
      </c>
      <c r="AT63" s="12" t="b">
        <f t="shared" ca="1" si="49"/>
        <v>0</v>
      </c>
      <c r="AU63" s="12" t="b">
        <f t="shared" ca="1" si="54"/>
        <v>0</v>
      </c>
      <c r="AV63" s="12" t="b">
        <f t="shared" ca="1" si="55"/>
        <v>0</v>
      </c>
      <c r="AW63" s="12" t="b">
        <f t="shared" ca="1" si="56"/>
        <v>0</v>
      </c>
      <c r="AX63" s="12" t="b">
        <f t="shared" ca="1" si="57"/>
        <v>0</v>
      </c>
      <c r="AY63" s="12" t="b">
        <f t="shared" ca="1" si="58"/>
        <v>0</v>
      </c>
      <c r="AZ63" s="12" t="b">
        <f t="shared" ca="1" si="59"/>
        <v>0</v>
      </c>
      <c r="BA63" s="12" t="b">
        <f t="shared" ca="1" si="60"/>
        <v>0</v>
      </c>
      <c r="BB63" s="12" t="b">
        <f t="shared" ca="1" si="61"/>
        <v>0</v>
      </c>
      <c r="BC63" s="12" t="b">
        <f t="shared" ca="1" si="62"/>
        <v>0</v>
      </c>
      <c r="BD63" s="12" t="b">
        <f t="shared" ca="1" si="63"/>
        <v>0</v>
      </c>
      <c r="BE63" s="12" t="b">
        <f t="shared" ca="1" si="64"/>
        <v>0</v>
      </c>
      <c r="BF63" s="12" t="b">
        <f t="shared" ca="1" si="65"/>
        <v>0</v>
      </c>
      <c r="BG63" s="12" t="b">
        <f t="shared" ca="1" si="66"/>
        <v>0</v>
      </c>
      <c r="BH63" s="12" t="b">
        <f t="shared" si="106"/>
        <v>0</v>
      </c>
    </row>
    <row r="64" spans="2:60" x14ac:dyDescent="0.3">
      <c r="B64" s="17" t="str">
        <f>IF(Calculations!A67=0,"",Calculations!A67)</f>
        <v/>
      </c>
      <c r="C64" s="17" t="str">
        <f>IF(Calculations!B67=0,"",Calculations!B67)</f>
        <v>Act 083</v>
      </c>
      <c r="D64" s="17" t="str">
        <f>IF($C64&lt;&gt;"",INDEX(activities[[Activity]:[Owner]],MATCH('Gantt Chart'!$C64,activities[Activity],0),3),"")</f>
        <v>Barbara Gordon</v>
      </c>
      <c r="E64" s="18">
        <f>IF(Calculations!C67="","",Calculations!C67)</f>
        <v>44596</v>
      </c>
      <c r="F64" s="18">
        <f>IF(Calculations!D67="","",Calculations!D67)</f>
        <v>44626</v>
      </c>
      <c r="G64">
        <f>IF($C64&lt;&gt;"",(INDEX(activities[],MATCH('Gantt Chart'!$C64,activities[Activity],0),6))*100,"")</f>
        <v>0</v>
      </c>
      <c r="H64">
        <f>IF($C64&lt;&gt;"",(INDEX(activities[],MATCH('Gantt Chart'!$C64,activities[Activity],0),6))*100,"")</f>
        <v>0</v>
      </c>
      <c r="I64" s="12" t="b">
        <f t="shared" ref="I64:BH64" ca="1" si="107">AND($E64&lt;=I61,$F64&gt;=I61)</f>
        <v>0</v>
      </c>
      <c r="J64" s="12" t="b">
        <f t="shared" ca="1" si="4"/>
        <v>0</v>
      </c>
      <c r="K64" s="12" t="b">
        <f t="shared" ca="1" si="4"/>
        <v>0</v>
      </c>
      <c r="L64" s="12" t="b">
        <f t="shared" ca="1" si="4"/>
        <v>0</v>
      </c>
      <c r="M64" s="12" t="b">
        <f t="shared" ca="1" si="5"/>
        <v>0</v>
      </c>
      <c r="N64" s="12" t="b">
        <f t="shared" ca="1" si="6"/>
        <v>0</v>
      </c>
      <c r="O64" s="12" t="b">
        <f t="shared" ca="1" si="7"/>
        <v>0</v>
      </c>
      <c r="P64" s="12" t="b">
        <f t="shared" ca="1" si="8"/>
        <v>0</v>
      </c>
      <c r="Q64" s="12" t="b">
        <f t="shared" ca="1" si="9"/>
        <v>0</v>
      </c>
      <c r="R64" s="12" t="b">
        <f t="shared" ca="1" si="10"/>
        <v>0</v>
      </c>
      <c r="S64" s="12" t="b">
        <f t="shared" ca="1" si="11"/>
        <v>0</v>
      </c>
      <c r="T64" s="12" t="b">
        <f t="shared" ca="1" si="12"/>
        <v>0</v>
      </c>
      <c r="U64" s="12" t="b">
        <f t="shared" ca="1" si="13"/>
        <v>0</v>
      </c>
      <c r="V64" s="12" t="b">
        <f t="shared" ca="1" si="14"/>
        <v>0</v>
      </c>
      <c r="W64" s="12" t="b">
        <f t="shared" ca="1" si="15"/>
        <v>0</v>
      </c>
      <c r="X64" s="12" t="b">
        <f t="shared" ca="1" si="16"/>
        <v>0</v>
      </c>
      <c r="Y64" s="12" t="b">
        <f t="shared" ca="1" si="17"/>
        <v>0</v>
      </c>
      <c r="Z64" s="12" t="b">
        <f t="shared" ca="1" si="18"/>
        <v>0</v>
      </c>
      <c r="AA64" s="12" t="b">
        <f t="shared" ca="1" si="19"/>
        <v>0</v>
      </c>
      <c r="AB64" s="12" t="b">
        <f t="shared" ca="1" si="20"/>
        <v>0</v>
      </c>
      <c r="AC64" s="12" t="b">
        <f t="shared" ca="1" si="21"/>
        <v>0</v>
      </c>
      <c r="AD64" s="12" t="b">
        <f t="shared" ca="1" si="22"/>
        <v>0</v>
      </c>
      <c r="AE64" s="12" t="b">
        <f t="shared" ca="1" si="23"/>
        <v>0</v>
      </c>
      <c r="AF64" s="12" t="b">
        <f t="shared" ca="1" si="24"/>
        <v>0</v>
      </c>
      <c r="AG64" s="12" t="b">
        <f t="shared" ca="1" si="25"/>
        <v>0</v>
      </c>
      <c r="AH64" s="12" t="b">
        <f t="shared" ca="1" si="26"/>
        <v>0</v>
      </c>
      <c r="AI64" s="12" t="b">
        <f t="shared" ca="1" si="27"/>
        <v>0</v>
      </c>
      <c r="AJ64" s="12" t="b">
        <f t="shared" ca="1" si="28"/>
        <v>0</v>
      </c>
      <c r="AK64" s="12" t="b">
        <f t="shared" ca="1" si="29"/>
        <v>0</v>
      </c>
      <c r="AL64" s="12" t="b">
        <f t="shared" ca="1" si="30"/>
        <v>0</v>
      </c>
      <c r="AM64" s="12" t="b">
        <f t="shared" ca="1" si="31"/>
        <v>0</v>
      </c>
      <c r="AN64" s="12" t="b">
        <f t="shared" ca="1" si="32"/>
        <v>0</v>
      </c>
      <c r="AO64" s="12" t="b">
        <f t="shared" ca="1" si="33"/>
        <v>0</v>
      </c>
      <c r="AP64" s="12" t="b">
        <f t="shared" ca="1" si="34"/>
        <v>0</v>
      </c>
      <c r="AQ64" s="12" t="b">
        <f t="shared" ca="1" si="35"/>
        <v>0</v>
      </c>
      <c r="AR64" s="12" t="b">
        <f t="shared" ca="1" si="36"/>
        <v>0</v>
      </c>
      <c r="AS64" s="12" t="b">
        <f t="shared" ca="1" si="37"/>
        <v>0</v>
      </c>
      <c r="AT64" s="12" t="b">
        <f t="shared" ca="1" si="49"/>
        <v>0</v>
      </c>
      <c r="AU64" s="12" t="b">
        <f t="shared" ca="1" si="54"/>
        <v>0</v>
      </c>
      <c r="AV64" s="12" t="b">
        <f t="shared" ca="1" si="55"/>
        <v>0</v>
      </c>
      <c r="AW64" s="12" t="b">
        <f t="shared" ca="1" si="56"/>
        <v>0</v>
      </c>
      <c r="AX64" s="12" t="b">
        <f t="shared" ca="1" si="57"/>
        <v>0</v>
      </c>
      <c r="AY64" s="12" t="b">
        <f t="shared" ca="1" si="58"/>
        <v>0</v>
      </c>
      <c r="AZ64" s="12" t="b">
        <f t="shared" ca="1" si="59"/>
        <v>0</v>
      </c>
      <c r="BA64" s="12" t="b">
        <f t="shared" ca="1" si="60"/>
        <v>0</v>
      </c>
      <c r="BB64" s="12" t="b">
        <f t="shared" ca="1" si="61"/>
        <v>0</v>
      </c>
      <c r="BC64" s="12" t="b">
        <f t="shared" ca="1" si="62"/>
        <v>0</v>
      </c>
      <c r="BD64" s="12" t="b">
        <f t="shared" ca="1" si="63"/>
        <v>0</v>
      </c>
      <c r="BE64" s="12" t="b">
        <f t="shared" ca="1" si="64"/>
        <v>0</v>
      </c>
      <c r="BF64" s="12" t="b">
        <f t="shared" ca="1" si="65"/>
        <v>0</v>
      </c>
      <c r="BG64" s="12" t="b">
        <f t="shared" ca="1" si="66"/>
        <v>0</v>
      </c>
      <c r="BH64" s="12" t="b">
        <f t="shared" ca="1" si="107"/>
        <v>0</v>
      </c>
    </row>
    <row r="65" spans="2:60" x14ac:dyDescent="0.3">
      <c r="B65" s="17" t="str">
        <f>IF(Calculations!A68=0,"",Calculations!A68)</f>
        <v/>
      </c>
      <c r="C65" s="17" t="str">
        <f>IF(Calculations!B68=0,"",Calculations!B68)</f>
        <v>Act 085</v>
      </c>
      <c r="D65" s="17" t="str">
        <f>IF($C65&lt;&gt;"",INDEX(activities[[Activity]:[Owner]],MATCH('Gantt Chart'!$C65,activities[Activity],0),3),"")</f>
        <v>James Gordon</v>
      </c>
      <c r="E65" s="18">
        <f>IF(Calculations!C68="","",Calculations!C68)</f>
        <v>44598</v>
      </c>
      <c r="F65" s="18">
        <f>IF(Calculations!D68="","",Calculations!D68)</f>
        <v>44618</v>
      </c>
      <c r="G65">
        <f>IF($C65&lt;&gt;"",(INDEX(activities[],MATCH('Gantt Chart'!$C65,activities[Activity],0),6))*100,"")</f>
        <v>0</v>
      </c>
      <c r="H65">
        <f>IF($C65&lt;&gt;"",(INDEX(activities[],MATCH('Gantt Chart'!$C65,activities[Activity],0),6))*100,"")</f>
        <v>0</v>
      </c>
      <c r="I65" s="12" t="b">
        <f t="shared" ref="I65:BH65" ca="1" si="108">AND($E65&lt;=I62,$F65&gt;=I62)</f>
        <v>0</v>
      </c>
      <c r="J65" s="12" t="b">
        <f t="shared" ca="1" si="4"/>
        <v>0</v>
      </c>
      <c r="K65" s="12" t="b">
        <f t="shared" ca="1" si="4"/>
        <v>0</v>
      </c>
      <c r="L65" s="12" t="b">
        <f t="shared" ca="1" si="4"/>
        <v>0</v>
      </c>
      <c r="M65" s="12" t="b">
        <f t="shared" ca="1" si="5"/>
        <v>0</v>
      </c>
      <c r="N65" s="12" t="b">
        <f t="shared" ca="1" si="6"/>
        <v>0</v>
      </c>
      <c r="O65" s="12" t="b">
        <f t="shared" ca="1" si="7"/>
        <v>0</v>
      </c>
      <c r="P65" s="12" t="b">
        <f t="shared" ca="1" si="8"/>
        <v>0</v>
      </c>
      <c r="Q65" s="12" t="b">
        <f t="shared" ca="1" si="9"/>
        <v>0</v>
      </c>
      <c r="R65" s="12" t="b">
        <f t="shared" ca="1" si="10"/>
        <v>0</v>
      </c>
      <c r="S65" s="12" t="b">
        <f t="shared" ca="1" si="11"/>
        <v>0</v>
      </c>
      <c r="T65" s="12" t="b">
        <f t="shared" ca="1" si="12"/>
        <v>0</v>
      </c>
      <c r="U65" s="12" t="b">
        <f t="shared" ca="1" si="13"/>
        <v>0</v>
      </c>
      <c r="V65" s="12" t="b">
        <f t="shared" ca="1" si="14"/>
        <v>0</v>
      </c>
      <c r="W65" s="12" t="b">
        <f t="shared" ca="1" si="15"/>
        <v>0</v>
      </c>
      <c r="X65" s="12" t="b">
        <f t="shared" ca="1" si="16"/>
        <v>0</v>
      </c>
      <c r="Y65" s="12" t="b">
        <f t="shared" ca="1" si="17"/>
        <v>0</v>
      </c>
      <c r="Z65" s="12" t="b">
        <f t="shared" ca="1" si="18"/>
        <v>0</v>
      </c>
      <c r="AA65" s="12" t="b">
        <f t="shared" ca="1" si="19"/>
        <v>0</v>
      </c>
      <c r="AB65" s="12" t="b">
        <f t="shared" ca="1" si="20"/>
        <v>0</v>
      </c>
      <c r="AC65" s="12" t="b">
        <f t="shared" ca="1" si="21"/>
        <v>0</v>
      </c>
      <c r="AD65" s="12" t="b">
        <f t="shared" ca="1" si="22"/>
        <v>0</v>
      </c>
      <c r="AE65" s="12" t="b">
        <f t="shared" ca="1" si="23"/>
        <v>0</v>
      </c>
      <c r="AF65" s="12" t="b">
        <f t="shared" ca="1" si="24"/>
        <v>0</v>
      </c>
      <c r="AG65" s="12" t="b">
        <f t="shared" ca="1" si="25"/>
        <v>0</v>
      </c>
      <c r="AH65" s="12" t="b">
        <f t="shared" ca="1" si="26"/>
        <v>0</v>
      </c>
      <c r="AI65" s="12" t="b">
        <f t="shared" ca="1" si="27"/>
        <v>0</v>
      </c>
      <c r="AJ65" s="12" t="b">
        <f t="shared" ca="1" si="28"/>
        <v>0</v>
      </c>
      <c r="AK65" s="12" t="b">
        <f t="shared" ca="1" si="29"/>
        <v>0</v>
      </c>
      <c r="AL65" s="12" t="b">
        <f t="shared" ca="1" si="30"/>
        <v>0</v>
      </c>
      <c r="AM65" s="12" t="b">
        <f t="shared" ca="1" si="31"/>
        <v>0</v>
      </c>
      <c r="AN65" s="12" t="b">
        <f t="shared" ca="1" si="32"/>
        <v>0</v>
      </c>
      <c r="AO65" s="12" t="b">
        <f t="shared" ca="1" si="33"/>
        <v>0</v>
      </c>
      <c r="AP65" s="12" t="b">
        <f t="shared" ca="1" si="34"/>
        <v>0</v>
      </c>
      <c r="AQ65" s="12" t="b">
        <f t="shared" ca="1" si="35"/>
        <v>0</v>
      </c>
      <c r="AR65" s="12" t="b">
        <f t="shared" ca="1" si="36"/>
        <v>0</v>
      </c>
      <c r="AS65" s="12" t="b">
        <f t="shared" ca="1" si="37"/>
        <v>0</v>
      </c>
      <c r="AT65" s="12" t="b">
        <f t="shared" ca="1" si="49"/>
        <v>0</v>
      </c>
      <c r="AU65" s="12" t="b">
        <f t="shared" ca="1" si="54"/>
        <v>0</v>
      </c>
      <c r="AV65" s="12" t="b">
        <f t="shared" ca="1" si="55"/>
        <v>0</v>
      </c>
      <c r="AW65" s="12" t="b">
        <f t="shared" ca="1" si="56"/>
        <v>0</v>
      </c>
      <c r="AX65" s="12" t="b">
        <f t="shared" ca="1" si="57"/>
        <v>0</v>
      </c>
      <c r="AY65" s="12" t="b">
        <f t="shared" ca="1" si="58"/>
        <v>0</v>
      </c>
      <c r="AZ65" s="12" t="b">
        <f t="shared" ca="1" si="59"/>
        <v>0</v>
      </c>
      <c r="BA65" s="12" t="b">
        <f t="shared" ca="1" si="60"/>
        <v>0</v>
      </c>
      <c r="BB65" s="12" t="b">
        <f t="shared" ca="1" si="61"/>
        <v>0</v>
      </c>
      <c r="BC65" s="12" t="b">
        <f t="shared" ca="1" si="62"/>
        <v>0</v>
      </c>
      <c r="BD65" s="12" t="b">
        <f t="shared" ca="1" si="63"/>
        <v>0</v>
      </c>
      <c r="BE65" s="12" t="b">
        <f t="shared" ca="1" si="64"/>
        <v>0</v>
      </c>
      <c r="BF65" s="12" t="b">
        <f t="shared" ca="1" si="65"/>
        <v>0</v>
      </c>
      <c r="BG65" s="12" t="b">
        <f t="shared" ca="1" si="66"/>
        <v>0</v>
      </c>
      <c r="BH65" s="12" t="b">
        <f t="shared" ca="1" si="108"/>
        <v>0</v>
      </c>
    </row>
    <row r="66" spans="2:60" x14ac:dyDescent="0.3">
      <c r="B66" s="17" t="str">
        <f>IF(Calculations!A69=0,"",Calculations!A69)</f>
        <v/>
      </c>
      <c r="C66" s="17" t="str">
        <f>IF(Calculations!B69=0,"",Calculations!B69)</f>
        <v>Act 086</v>
      </c>
      <c r="D66" s="17" t="str">
        <f>IF($C66&lt;&gt;"",INDEX(activities[[Activity]:[Owner]],MATCH('Gantt Chart'!$C66,activities[Activity],0),3),"")</f>
        <v>Richard Grayson</v>
      </c>
      <c r="E66" s="18">
        <f>IF(Calculations!C69="","",Calculations!C69)</f>
        <v>44599</v>
      </c>
      <c r="F66" s="18">
        <f>IF(Calculations!D69="","",Calculations!D69)</f>
        <v>44624</v>
      </c>
      <c r="G66">
        <f>IF($C66&lt;&gt;"",(INDEX(activities[],MATCH('Gantt Chart'!$C66,activities[Activity],0),6))*100,"")</f>
        <v>0</v>
      </c>
      <c r="H66">
        <f>IF($C66&lt;&gt;"",(INDEX(activities[],MATCH('Gantt Chart'!$C66,activities[Activity],0),6))*100,"")</f>
        <v>0</v>
      </c>
      <c r="I66" s="12" t="b">
        <f t="shared" ref="I66:BH66" si="109">AND($E66&lt;=I63,$F66&gt;=I63)</f>
        <v>0</v>
      </c>
      <c r="J66" s="12" t="b">
        <f t="shared" ca="1" si="4"/>
        <v>0</v>
      </c>
      <c r="K66" s="12" t="b">
        <f t="shared" ca="1" si="4"/>
        <v>0</v>
      </c>
      <c r="L66" s="12" t="b">
        <f t="shared" ca="1" si="4"/>
        <v>0</v>
      </c>
      <c r="M66" s="12" t="b">
        <f t="shared" ca="1" si="5"/>
        <v>0</v>
      </c>
      <c r="N66" s="12" t="b">
        <f t="shared" ca="1" si="6"/>
        <v>0</v>
      </c>
      <c r="O66" s="12" t="b">
        <f t="shared" ca="1" si="7"/>
        <v>0</v>
      </c>
      <c r="P66" s="12" t="b">
        <f t="shared" ca="1" si="8"/>
        <v>0</v>
      </c>
      <c r="Q66" s="12" t="b">
        <f t="shared" ca="1" si="9"/>
        <v>0</v>
      </c>
      <c r="R66" s="12" t="b">
        <f t="shared" ca="1" si="10"/>
        <v>0</v>
      </c>
      <c r="S66" s="12" t="b">
        <f t="shared" ca="1" si="11"/>
        <v>0</v>
      </c>
      <c r="T66" s="12" t="b">
        <f t="shared" ca="1" si="12"/>
        <v>0</v>
      </c>
      <c r="U66" s="12" t="b">
        <f t="shared" ca="1" si="13"/>
        <v>0</v>
      </c>
      <c r="V66" s="12" t="b">
        <f t="shared" ca="1" si="14"/>
        <v>0</v>
      </c>
      <c r="W66" s="12" t="b">
        <f t="shared" ca="1" si="15"/>
        <v>0</v>
      </c>
      <c r="X66" s="12" t="b">
        <f t="shared" ca="1" si="16"/>
        <v>0</v>
      </c>
      <c r="Y66" s="12" t="b">
        <f t="shared" ca="1" si="17"/>
        <v>0</v>
      </c>
      <c r="Z66" s="12" t="b">
        <f t="shared" ca="1" si="18"/>
        <v>0</v>
      </c>
      <c r="AA66" s="12" t="b">
        <f t="shared" ca="1" si="19"/>
        <v>0</v>
      </c>
      <c r="AB66" s="12" t="b">
        <f t="shared" ca="1" si="20"/>
        <v>0</v>
      </c>
      <c r="AC66" s="12" t="b">
        <f t="shared" ca="1" si="21"/>
        <v>0</v>
      </c>
      <c r="AD66" s="12" t="b">
        <f t="shared" ca="1" si="22"/>
        <v>0</v>
      </c>
      <c r="AE66" s="12" t="b">
        <f t="shared" ca="1" si="23"/>
        <v>0</v>
      </c>
      <c r="AF66" s="12" t="b">
        <f t="shared" ca="1" si="24"/>
        <v>0</v>
      </c>
      <c r="AG66" s="12" t="b">
        <f t="shared" ca="1" si="25"/>
        <v>0</v>
      </c>
      <c r="AH66" s="12" t="b">
        <f t="shared" ca="1" si="26"/>
        <v>0</v>
      </c>
      <c r="AI66" s="12" t="b">
        <f t="shared" ca="1" si="27"/>
        <v>0</v>
      </c>
      <c r="AJ66" s="12" t="b">
        <f t="shared" ca="1" si="28"/>
        <v>0</v>
      </c>
      <c r="AK66" s="12" t="b">
        <f t="shared" ca="1" si="29"/>
        <v>0</v>
      </c>
      <c r="AL66" s="12" t="b">
        <f t="shared" ca="1" si="30"/>
        <v>0</v>
      </c>
      <c r="AM66" s="12" t="b">
        <f t="shared" ca="1" si="31"/>
        <v>0</v>
      </c>
      <c r="AN66" s="12" t="b">
        <f t="shared" ca="1" si="32"/>
        <v>0</v>
      </c>
      <c r="AO66" s="12" t="b">
        <f t="shared" ca="1" si="33"/>
        <v>0</v>
      </c>
      <c r="AP66" s="12" t="b">
        <f t="shared" ca="1" si="34"/>
        <v>0</v>
      </c>
      <c r="AQ66" s="12" t="b">
        <f t="shared" ca="1" si="35"/>
        <v>0</v>
      </c>
      <c r="AR66" s="12" t="b">
        <f t="shared" ca="1" si="36"/>
        <v>0</v>
      </c>
      <c r="AS66" s="12" t="b">
        <f t="shared" ca="1" si="37"/>
        <v>0</v>
      </c>
      <c r="AT66" s="12" t="b">
        <f t="shared" ca="1" si="49"/>
        <v>0</v>
      </c>
      <c r="AU66" s="12" t="b">
        <f t="shared" ca="1" si="54"/>
        <v>0</v>
      </c>
      <c r="AV66" s="12" t="b">
        <f t="shared" ca="1" si="55"/>
        <v>0</v>
      </c>
      <c r="AW66" s="12" t="b">
        <f t="shared" ca="1" si="56"/>
        <v>0</v>
      </c>
      <c r="AX66" s="12" t="b">
        <f t="shared" ca="1" si="57"/>
        <v>0</v>
      </c>
      <c r="AY66" s="12" t="b">
        <f t="shared" ca="1" si="58"/>
        <v>0</v>
      </c>
      <c r="AZ66" s="12" t="b">
        <f t="shared" ca="1" si="59"/>
        <v>0</v>
      </c>
      <c r="BA66" s="12" t="b">
        <f t="shared" ca="1" si="60"/>
        <v>0</v>
      </c>
      <c r="BB66" s="12" t="b">
        <f t="shared" ca="1" si="61"/>
        <v>0</v>
      </c>
      <c r="BC66" s="12" t="b">
        <f t="shared" ca="1" si="62"/>
        <v>0</v>
      </c>
      <c r="BD66" s="12" t="b">
        <f t="shared" ca="1" si="63"/>
        <v>0</v>
      </c>
      <c r="BE66" s="12" t="b">
        <f t="shared" ca="1" si="64"/>
        <v>0</v>
      </c>
      <c r="BF66" s="12" t="b">
        <f t="shared" ca="1" si="65"/>
        <v>0</v>
      </c>
      <c r="BG66" s="12" t="b">
        <f t="shared" ca="1" si="66"/>
        <v>0</v>
      </c>
      <c r="BH66" s="12" t="b">
        <f t="shared" si="109"/>
        <v>0</v>
      </c>
    </row>
    <row r="67" spans="2:60" x14ac:dyDescent="0.3">
      <c r="B67" s="17" t="str">
        <f>IF(Calculations!A70=0,"",Calculations!A70)</f>
        <v>Requirements</v>
      </c>
      <c r="C67" s="17" t="str">
        <f>IF(Calculations!B70=0,"",Calculations!B70)</f>
        <v/>
      </c>
      <c r="D67" s="17" t="str">
        <f>IF($C67&lt;&gt;"",INDEX(activities[[Activity]:[Owner]],MATCH('Gantt Chart'!$C67,activities[Activity],0),3),"")</f>
        <v/>
      </c>
      <c r="E67" s="18" t="str">
        <f>IF(Calculations!C70="","",Calculations!C70)</f>
        <v/>
      </c>
      <c r="F67" s="18" t="str">
        <f>IF(Calculations!D70="","",Calculations!D70)</f>
        <v/>
      </c>
      <c r="G67" t="str">
        <f>IF($C67&lt;&gt;"",(INDEX(activities[],MATCH('Gantt Chart'!$C67,activities[Activity],0),6))*100,"")</f>
        <v/>
      </c>
      <c r="H67" t="str">
        <f>IF($C67&lt;&gt;"",(INDEX(activities[],MATCH('Gantt Chart'!$C67,activities[Activity],0),6))*100,"")</f>
        <v/>
      </c>
      <c r="I67" s="12" t="b">
        <f t="shared" ref="I67:BH67" ca="1" si="110">AND($E67&lt;=I64,$F67&gt;=I64)</f>
        <v>0</v>
      </c>
      <c r="J67" s="12" t="b">
        <f t="shared" ca="1" si="4"/>
        <v>0</v>
      </c>
      <c r="K67" s="12" t="b">
        <f t="shared" ca="1" si="4"/>
        <v>0</v>
      </c>
      <c r="L67" s="12" t="b">
        <f t="shared" ca="1" si="4"/>
        <v>0</v>
      </c>
      <c r="M67" s="12" t="b">
        <f t="shared" ca="1" si="5"/>
        <v>0</v>
      </c>
      <c r="N67" s="12" t="b">
        <f t="shared" ca="1" si="6"/>
        <v>0</v>
      </c>
      <c r="O67" s="12" t="b">
        <f t="shared" ca="1" si="7"/>
        <v>0</v>
      </c>
      <c r="P67" s="12" t="b">
        <f t="shared" ca="1" si="8"/>
        <v>0</v>
      </c>
      <c r="Q67" s="12" t="b">
        <f t="shared" ca="1" si="9"/>
        <v>0</v>
      </c>
      <c r="R67" s="12" t="b">
        <f t="shared" ca="1" si="10"/>
        <v>0</v>
      </c>
      <c r="S67" s="12" t="b">
        <f t="shared" ca="1" si="11"/>
        <v>0</v>
      </c>
      <c r="T67" s="12" t="b">
        <f t="shared" ca="1" si="12"/>
        <v>0</v>
      </c>
      <c r="U67" s="12" t="b">
        <f t="shared" ca="1" si="13"/>
        <v>0</v>
      </c>
      <c r="V67" s="12" t="b">
        <f t="shared" ca="1" si="14"/>
        <v>0</v>
      </c>
      <c r="W67" s="12" t="b">
        <f t="shared" ca="1" si="15"/>
        <v>0</v>
      </c>
      <c r="X67" s="12" t="b">
        <f t="shared" ca="1" si="16"/>
        <v>0</v>
      </c>
      <c r="Y67" s="12" t="b">
        <f t="shared" ca="1" si="17"/>
        <v>0</v>
      </c>
      <c r="Z67" s="12" t="b">
        <f t="shared" ca="1" si="18"/>
        <v>0</v>
      </c>
      <c r="AA67" s="12" t="b">
        <f t="shared" ca="1" si="19"/>
        <v>0</v>
      </c>
      <c r="AB67" s="12" t="b">
        <f t="shared" ca="1" si="20"/>
        <v>0</v>
      </c>
      <c r="AC67" s="12" t="b">
        <f t="shared" ca="1" si="21"/>
        <v>0</v>
      </c>
      <c r="AD67" s="12" t="b">
        <f t="shared" ca="1" si="22"/>
        <v>0</v>
      </c>
      <c r="AE67" s="12" t="b">
        <f t="shared" ca="1" si="23"/>
        <v>0</v>
      </c>
      <c r="AF67" s="12" t="b">
        <f t="shared" ca="1" si="24"/>
        <v>0</v>
      </c>
      <c r="AG67" s="12" t="b">
        <f t="shared" ca="1" si="25"/>
        <v>0</v>
      </c>
      <c r="AH67" s="12" t="b">
        <f t="shared" ca="1" si="26"/>
        <v>0</v>
      </c>
      <c r="AI67" s="12" t="b">
        <f t="shared" ca="1" si="27"/>
        <v>0</v>
      </c>
      <c r="AJ67" s="12" t="b">
        <f t="shared" ca="1" si="28"/>
        <v>0</v>
      </c>
      <c r="AK67" s="12" t="b">
        <f t="shared" ca="1" si="29"/>
        <v>0</v>
      </c>
      <c r="AL67" s="12" t="b">
        <f t="shared" ca="1" si="30"/>
        <v>0</v>
      </c>
      <c r="AM67" s="12" t="b">
        <f t="shared" ca="1" si="31"/>
        <v>0</v>
      </c>
      <c r="AN67" s="12" t="b">
        <f t="shared" ca="1" si="32"/>
        <v>0</v>
      </c>
      <c r="AO67" s="12" t="b">
        <f t="shared" ca="1" si="33"/>
        <v>0</v>
      </c>
      <c r="AP67" s="12" t="b">
        <f t="shared" ca="1" si="34"/>
        <v>0</v>
      </c>
      <c r="AQ67" s="12" t="b">
        <f t="shared" ca="1" si="35"/>
        <v>0</v>
      </c>
      <c r="AR67" s="12" t="b">
        <f t="shared" ca="1" si="36"/>
        <v>0</v>
      </c>
      <c r="AS67" s="12" t="b">
        <f t="shared" ca="1" si="37"/>
        <v>0</v>
      </c>
      <c r="AT67" s="12" t="b">
        <f t="shared" ca="1" si="49"/>
        <v>0</v>
      </c>
      <c r="AU67" s="12" t="b">
        <f t="shared" ca="1" si="54"/>
        <v>0</v>
      </c>
      <c r="AV67" s="12" t="b">
        <f t="shared" ca="1" si="55"/>
        <v>0</v>
      </c>
      <c r="AW67" s="12" t="b">
        <f t="shared" ca="1" si="56"/>
        <v>0</v>
      </c>
      <c r="AX67" s="12" t="b">
        <f t="shared" ca="1" si="57"/>
        <v>0</v>
      </c>
      <c r="AY67" s="12" t="b">
        <f t="shared" ca="1" si="58"/>
        <v>0</v>
      </c>
      <c r="AZ67" s="12" t="b">
        <f t="shared" ca="1" si="59"/>
        <v>0</v>
      </c>
      <c r="BA67" s="12" t="b">
        <f t="shared" ca="1" si="60"/>
        <v>0</v>
      </c>
      <c r="BB67" s="12" t="b">
        <f t="shared" ca="1" si="61"/>
        <v>0</v>
      </c>
      <c r="BC67" s="12" t="b">
        <f t="shared" ca="1" si="62"/>
        <v>0</v>
      </c>
      <c r="BD67" s="12" t="b">
        <f t="shared" ca="1" si="63"/>
        <v>0</v>
      </c>
      <c r="BE67" s="12" t="b">
        <f t="shared" ca="1" si="64"/>
        <v>0</v>
      </c>
      <c r="BF67" s="12" t="b">
        <f t="shared" ca="1" si="65"/>
        <v>0</v>
      </c>
      <c r="BG67" s="12" t="b">
        <f t="shared" ca="1" si="66"/>
        <v>0</v>
      </c>
      <c r="BH67" s="12" t="b">
        <f t="shared" ca="1" si="110"/>
        <v>0</v>
      </c>
    </row>
    <row r="68" spans="2:60" x14ac:dyDescent="0.3">
      <c r="B68" s="17" t="str">
        <f>IF(Calculations!A71=0,"",Calculations!A71)</f>
        <v/>
      </c>
      <c r="C68" s="17" t="str">
        <f>IF(Calculations!B71=0,"",Calculations!B71)</f>
        <v>Act 003</v>
      </c>
      <c r="D68" s="17" t="str">
        <f>IF($C68&lt;&gt;"",INDEX(activities[[Activity]:[Owner]],MATCH('Gantt Chart'!$C68,activities[Activity],0),3),"")</f>
        <v>Richard Grayson</v>
      </c>
      <c r="E68" s="18">
        <f>IF(Calculations!C71="","",Calculations!C71)</f>
        <v>44516</v>
      </c>
      <c r="F68" s="18">
        <f>IF(Calculations!D71="","",Calculations!D71)</f>
        <v>44540</v>
      </c>
      <c r="G68">
        <f>IF($C68&lt;&gt;"",(INDEX(activities[],MATCH('Gantt Chart'!$C68,activities[Activity],0),6))*100,"")</f>
        <v>62</v>
      </c>
      <c r="H68">
        <f>IF($C68&lt;&gt;"",(INDEX(activities[],MATCH('Gantt Chart'!$C68,activities[Activity],0),6))*100,"")</f>
        <v>62</v>
      </c>
      <c r="I68" s="12" t="b">
        <f t="shared" ref="I68:BH68" ca="1" si="111">AND($E68&lt;=I65,$F68&gt;=I65)</f>
        <v>0</v>
      </c>
      <c r="J68" s="12" t="b">
        <f t="shared" ca="1" si="4"/>
        <v>0</v>
      </c>
      <c r="K68" s="12" t="b">
        <f t="shared" ca="1" si="4"/>
        <v>0</v>
      </c>
      <c r="L68" s="12" t="b">
        <f t="shared" ca="1" si="4"/>
        <v>0</v>
      </c>
      <c r="M68" s="12" t="b">
        <f t="shared" ca="1" si="5"/>
        <v>0</v>
      </c>
      <c r="N68" s="12" t="b">
        <f t="shared" ca="1" si="6"/>
        <v>0</v>
      </c>
      <c r="O68" s="12" t="b">
        <f t="shared" ca="1" si="7"/>
        <v>0</v>
      </c>
      <c r="P68" s="12" t="b">
        <f t="shared" ca="1" si="8"/>
        <v>0</v>
      </c>
      <c r="Q68" s="12" t="b">
        <f t="shared" ca="1" si="9"/>
        <v>0</v>
      </c>
      <c r="R68" s="12" t="b">
        <f t="shared" ca="1" si="10"/>
        <v>0</v>
      </c>
      <c r="S68" s="12" t="b">
        <f t="shared" ca="1" si="11"/>
        <v>0</v>
      </c>
      <c r="T68" s="12" t="b">
        <f t="shared" ca="1" si="12"/>
        <v>0</v>
      </c>
      <c r="U68" s="12" t="b">
        <f t="shared" ca="1" si="13"/>
        <v>1</v>
      </c>
      <c r="V68" s="12" t="b">
        <f t="shared" ca="1" si="14"/>
        <v>1</v>
      </c>
      <c r="W68" s="12" t="b">
        <f t="shared" ca="1" si="15"/>
        <v>1</v>
      </c>
      <c r="X68" s="12" t="b">
        <f t="shared" ca="1" si="16"/>
        <v>1</v>
      </c>
      <c r="Y68" s="12" t="b">
        <f t="shared" ca="1" si="17"/>
        <v>1</v>
      </c>
      <c r="Z68" s="12" t="b">
        <f t="shared" ca="1" si="18"/>
        <v>1</v>
      </c>
      <c r="AA68" s="12" t="b">
        <f t="shared" ca="1" si="19"/>
        <v>1</v>
      </c>
      <c r="AB68" s="12" t="b">
        <f t="shared" ca="1" si="20"/>
        <v>1</v>
      </c>
      <c r="AC68" s="12" t="b">
        <f t="shared" ca="1" si="21"/>
        <v>1</v>
      </c>
      <c r="AD68" s="12" t="b">
        <f t="shared" ca="1" si="22"/>
        <v>1</v>
      </c>
      <c r="AE68" s="12" t="b">
        <f t="shared" ca="1" si="23"/>
        <v>1</v>
      </c>
      <c r="AF68" s="12" t="b">
        <f t="shared" ca="1" si="24"/>
        <v>1</v>
      </c>
      <c r="AG68" s="12" t="b">
        <f t="shared" ca="1" si="25"/>
        <v>1</v>
      </c>
      <c r="AH68" s="12" t="b">
        <f t="shared" ca="1" si="26"/>
        <v>1</v>
      </c>
      <c r="AI68" s="12" t="b">
        <f t="shared" ca="1" si="27"/>
        <v>1</v>
      </c>
      <c r="AJ68" s="12" t="b">
        <f t="shared" ca="1" si="28"/>
        <v>1</v>
      </c>
      <c r="AK68" s="12" t="b">
        <f t="shared" ca="1" si="29"/>
        <v>1</v>
      </c>
      <c r="AL68" s="12" t="b">
        <f t="shared" ca="1" si="30"/>
        <v>1</v>
      </c>
      <c r="AM68" s="12" t="b">
        <f t="shared" ca="1" si="31"/>
        <v>1</v>
      </c>
      <c r="AN68" s="12" t="b">
        <f t="shared" ca="1" si="32"/>
        <v>0</v>
      </c>
      <c r="AO68" s="12" t="b">
        <f t="shared" ca="1" si="33"/>
        <v>0</v>
      </c>
      <c r="AP68" s="12" t="b">
        <f t="shared" ca="1" si="34"/>
        <v>0</v>
      </c>
      <c r="AQ68" s="12" t="b">
        <f t="shared" ca="1" si="35"/>
        <v>0</v>
      </c>
      <c r="AR68" s="12" t="b">
        <f t="shared" ca="1" si="36"/>
        <v>0</v>
      </c>
      <c r="AS68" s="12" t="b">
        <f t="shared" ca="1" si="37"/>
        <v>0</v>
      </c>
      <c r="AT68" s="12" t="b">
        <f t="shared" ca="1" si="49"/>
        <v>0</v>
      </c>
      <c r="AU68" s="12" t="b">
        <f t="shared" ca="1" si="54"/>
        <v>0</v>
      </c>
      <c r="AV68" s="12" t="b">
        <f t="shared" ca="1" si="55"/>
        <v>0</v>
      </c>
      <c r="AW68" s="12" t="b">
        <f t="shared" ca="1" si="56"/>
        <v>0</v>
      </c>
      <c r="AX68" s="12" t="b">
        <f t="shared" ca="1" si="57"/>
        <v>0</v>
      </c>
      <c r="AY68" s="12" t="b">
        <f t="shared" ca="1" si="58"/>
        <v>0</v>
      </c>
      <c r="AZ68" s="12" t="b">
        <f t="shared" ca="1" si="59"/>
        <v>0</v>
      </c>
      <c r="BA68" s="12" t="b">
        <f t="shared" ca="1" si="60"/>
        <v>0</v>
      </c>
      <c r="BB68" s="12" t="b">
        <f t="shared" ca="1" si="61"/>
        <v>0</v>
      </c>
      <c r="BC68" s="12" t="b">
        <f t="shared" ca="1" si="62"/>
        <v>0</v>
      </c>
      <c r="BD68" s="12" t="b">
        <f t="shared" ca="1" si="63"/>
        <v>0</v>
      </c>
      <c r="BE68" s="12" t="b">
        <f t="shared" ca="1" si="64"/>
        <v>0</v>
      </c>
      <c r="BF68" s="12" t="b">
        <f t="shared" ca="1" si="65"/>
        <v>0</v>
      </c>
      <c r="BG68" s="12" t="b">
        <f t="shared" ca="1" si="66"/>
        <v>0</v>
      </c>
      <c r="BH68" s="12" t="b">
        <f t="shared" ca="1" si="111"/>
        <v>0</v>
      </c>
    </row>
    <row r="69" spans="2:60" x14ac:dyDescent="0.3">
      <c r="B69" s="17" t="str">
        <f>IF(Calculations!A72=0,"",Calculations!A72)</f>
        <v/>
      </c>
      <c r="C69" s="17" t="str">
        <f>IF(Calculations!B72=0,"",Calculations!B72)</f>
        <v>Act 004</v>
      </c>
      <c r="D69" s="17" t="str">
        <f>IF($C69&lt;&gt;"",INDEX(activities[[Activity]:[Owner]],MATCH('Gantt Chart'!$C69,activities[Activity],0),3),"")</f>
        <v>Selina Kyle</v>
      </c>
      <c r="E69" s="18">
        <f>IF(Calculations!C72="","",Calculations!C72)</f>
        <v>44517</v>
      </c>
      <c r="F69" s="18">
        <f>IF(Calculations!D72="","",Calculations!D72)</f>
        <v>44537</v>
      </c>
      <c r="G69">
        <f>IF($C69&lt;&gt;"",(INDEX(activities[],MATCH('Gantt Chart'!$C69,activities[Activity],0),6))*100,"")</f>
        <v>60</v>
      </c>
      <c r="H69">
        <f>IF($C69&lt;&gt;"",(INDEX(activities[],MATCH('Gantt Chart'!$C69,activities[Activity],0),6))*100,"")</f>
        <v>60</v>
      </c>
      <c r="I69" s="12" t="b">
        <f t="shared" ref="I69:BH69" si="112">AND($E69&lt;=I66,$F69&gt;=I66)</f>
        <v>0</v>
      </c>
      <c r="J69" s="12" t="b">
        <f t="shared" ca="1" si="4"/>
        <v>0</v>
      </c>
      <c r="K69" s="12" t="b">
        <f t="shared" ca="1" si="4"/>
        <v>0</v>
      </c>
      <c r="L69" s="12" t="b">
        <f t="shared" ca="1" si="4"/>
        <v>0</v>
      </c>
      <c r="M69" s="12" t="b">
        <f t="shared" ca="1" si="5"/>
        <v>0</v>
      </c>
      <c r="N69" s="12" t="b">
        <f t="shared" ca="1" si="6"/>
        <v>0</v>
      </c>
      <c r="O69" s="12" t="b">
        <f t="shared" ca="1" si="7"/>
        <v>0</v>
      </c>
      <c r="P69" s="12" t="b">
        <f t="shared" ca="1" si="8"/>
        <v>0</v>
      </c>
      <c r="Q69" s="12" t="b">
        <f t="shared" ca="1" si="9"/>
        <v>0</v>
      </c>
      <c r="R69" s="12" t="b">
        <f t="shared" ca="1" si="10"/>
        <v>0</v>
      </c>
      <c r="S69" s="12" t="b">
        <f t="shared" ca="1" si="11"/>
        <v>0</v>
      </c>
      <c r="T69" s="12" t="b">
        <f t="shared" ca="1" si="12"/>
        <v>0</v>
      </c>
      <c r="U69" s="12" t="b">
        <f t="shared" ca="1" si="13"/>
        <v>0</v>
      </c>
      <c r="V69" s="12" t="b">
        <f t="shared" ca="1" si="14"/>
        <v>1</v>
      </c>
      <c r="W69" s="12" t="b">
        <f t="shared" ca="1" si="15"/>
        <v>1</v>
      </c>
      <c r="X69" s="12" t="b">
        <f t="shared" ca="1" si="16"/>
        <v>1</v>
      </c>
      <c r="Y69" s="12" t="b">
        <f t="shared" ca="1" si="17"/>
        <v>1</v>
      </c>
      <c r="Z69" s="12" t="b">
        <f t="shared" ca="1" si="18"/>
        <v>1</v>
      </c>
      <c r="AA69" s="12" t="b">
        <f t="shared" ca="1" si="19"/>
        <v>1</v>
      </c>
      <c r="AB69" s="12" t="b">
        <f t="shared" ca="1" si="20"/>
        <v>1</v>
      </c>
      <c r="AC69" s="12" t="b">
        <f t="shared" ca="1" si="21"/>
        <v>1</v>
      </c>
      <c r="AD69" s="12" t="b">
        <f t="shared" ca="1" si="22"/>
        <v>1</v>
      </c>
      <c r="AE69" s="12" t="b">
        <f t="shared" ca="1" si="23"/>
        <v>1</v>
      </c>
      <c r="AF69" s="12" t="b">
        <f t="shared" ca="1" si="24"/>
        <v>1</v>
      </c>
      <c r="AG69" s="12" t="b">
        <f t="shared" ca="1" si="25"/>
        <v>1</v>
      </c>
      <c r="AH69" s="12" t="b">
        <f t="shared" ca="1" si="26"/>
        <v>1</v>
      </c>
      <c r="AI69" s="12" t="b">
        <f t="shared" ca="1" si="27"/>
        <v>1</v>
      </c>
      <c r="AJ69" s="12" t="b">
        <f t="shared" ca="1" si="28"/>
        <v>1</v>
      </c>
      <c r="AK69" s="12" t="b">
        <f t="shared" ca="1" si="29"/>
        <v>0</v>
      </c>
      <c r="AL69" s="12" t="b">
        <f t="shared" ca="1" si="30"/>
        <v>0</v>
      </c>
      <c r="AM69" s="12" t="b">
        <f t="shared" ca="1" si="31"/>
        <v>0</v>
      </c>
      <c r="AN69" s="12" t="b">
        <f t="shared" ca="1" si="32"/>
        <v>0</v>
      </c>
      <c r="AO69" s="12" t="b">
        <f t="shared" ca="1" si="33"/>
        <v>0</v>
      </c>
      <c r="AP69" s="12" t="b">
        <f t="shared" ca="1" si="34"/>
        <v>0</v>
      </c>
      <c r="AQ69" s="12" t="b">
        <f t="shared" ca="1" si="35"/>
        <v>0</v>
      </c>
      <c r="AR69" s="12" t="b">
        <f t="shared" ca="1" si="36"/>
        <v>0</v>
      </c>
      <c r="AS69" s="12" t="b">
        <f t="shared" ca="1" si="37"/>
        <v>0</v>
      </c>
      <c r="AT69" s="12" t="b">
        <f t="shared" ca="1" si="49"/>
        <v>0</v>
      </c>
      <c r="AU69" s="12" t="b">
        <f t="shared" ca="1" si="54"/>
        <v>0</v>
      </c>
      <c r="AV69" s="12" t="b">
        <f t="shared" ca="1" si="55"/>
        <v>0</v>
      </c>
      <c r="AW69" s="12" t="b">
        <f t="shared" ca="1" si="56"/>
        <v>0</v>
      </c>
      <c r="AX69" s="12" t="b">
        <f t="shared" ca="1" si="57"/>
        <v>0</v>
      </c>
      <c r="AY69" s="12" t="b">
        <f t="shared" ca="1" si="58"/>
        <v>0</v>
      </c>
      <c r="AZ69" s="12" t="b">
        <f t="shared" ca="1" si="59"/>
        <v>0</v>
      </c>
      <c r="BA69" s="12" t="b">
        <f t="shared" ca="1" si="60"/>
        <v>0</v>
      </c>
      <c r="BB69" s="12" t="b">
        <f t="shared" ca="1" si="61"/>
        <v>0</v>
      </c>
      <c r="BC69" s="12" t="b">
        <f t="shared" ca="1" si="62"/>
        <v>0</v>
      </c>
      <c r="BD69" s="12" t="b">
        <f t="shared" ca="1" si="63"/>
        <v>0</v>
      </c>
      <c r="BE69" s="12" t="b">
        <f t="shared" ca="1" si="64"/>
        <v>0</v>
      </c>
      <c r="BF69" s="12" t="b">
        <f t="shared" ca="1" si="65"/>
        <v>0</v>
      </c>
      <c r="BG69" s="12" t="b">
        <f t="shared" ca="1" si="66"/>
        <v>0</v>
      </c>
      <c r="BH69" s="12" t="b">
        <f t="shared" si="112"/>
        <v>0</v>
      </c>
    </row>
    <row r="70" spans="2:60" x14ac:dyDescent="0.3">
      <c r="B70" s="17" t="str">
        <f>IF(Calculations!A73=0,"",Calculations!A73)</f>
        <v/>
      </c>
      <c r="C70" s="17" t="str">
        <f>IF(Calculations!B73=0,"",Calculations!B73)</f>
        <v>Act 009</v>
      </c>
      <c r="D70" s="17" t="str">
        <f>IF($C70&lt;&gt;"",INDEX(activities[[Activity]:[Owner]],MATCH('Gantt Chart'!$C70,activities[Activity],0),3),"")</f>
        <v>Alfred Pennyworth</v>
      </c>
      <c r="E70" s="18">
        <f>IF(Calculations!C73="","",Calculations!C73)</f>
        <v>44522</v>
      </c>
      <c r="F70" s="18">
        <f>IF(Calculations!D73="","",Calculations!D73)</f>
        <v>44536</v>
      </c>
      <c r="G70">
        <f>IF($C70&lt;&gt;"",(INDEX(activities[],MATCH('Gantt Chart'!$C70,activities[Activity],0),6))*100,"")</f>
        <v>100</v>
      </c>
      <c r="H70">
        <f>IF($C70&lt;&gt;"",(INDEX(activities[],MATCH('Gantt Chart'!$C70,activities[Activity],0),6))*100,"")</f>
        <v>100</v>
      </c>
      <c r="I70" s="12" t="b">
        <f t="shared" ref="I70:BH70" ca="1" si="113">AND($E70&lt;=I67,$F70&gt;=I67)</f>
        <v>0</v>
      </c>
      <c r="J70" s="12" t="b">
        <f t="shared" ca="1" si="4"/>
        <v>0</v>
      </c>
      <c r="K70" s="12" t="b">
        <f t="shared" ca="1" si="4"/>
        <v>0</v>
      </c>
      <c r="L70" s="12" t="b">
        <f t="shared" ca="1" si="4"/>
        <v>0</v>
      </c>
      <c r="M70" s="12" t="b">
        <f t="shared" ca="1" si="5"/>
        <v>0</v>
      </c>
      <c r="N70" s="12" t="b">
        <f t="shared" ca="1" si="6"/>
        <v>0</v>
      </c>
      <c r="O70" s="12" t="b">
        <f t="shared" ca="1" si="7"/>
        <v>0</v>
      </c>
      <c r="P70" s="12" t="b">
        <f t="shared" ca="1" si="8"/>
        <v>0</v>
      </c>
      <c r="Q70" s="12" t="b">
        <f t="shared" ca="1" si="9"/>
        <v>0</v>
      </c>
      <c r="R70" s="12" t="b">
        <f t="shared" ca="1" si="10"/>
        <v>0</v>
      </c>
      <c r="S70" s="12" t="b">
        <f t="shared" ca="1" si="11"/>
        <v>0</v>
      </c>
      <c r="T70" s="12" t="b">
        <f t="shared" ca="1" si="12"/>
        <v>0</v>
      </c>
      <c r="U70" s="12" t="b">
        <f t="shared" ca="1" si="13"/>
        <v>0</v>
      </c>
      <c r="V70" s="12" t="b">
        <f t="shared" ca="1" si="14"/>
        <v>0</v>
      </c>
      <c r="W70" s="12" t="b">
        <f t="shared" ca="1" si="15"/>
        <v>0</v>
      </c>
      <c r="X70" s="12" t="b">
        <f t="shared" ca="1" si="16"/>
        <v>0</v>
      </c>
      <c r="Y70" s="12" t="b">
        <f t="shared" ca="1" si="17"/>
        <v>1</v>
      </c>
      <c r="Z70" s="12" t="b">
        <f t="shared" ca="1" si="18"/>
        <v>1</v>
      </c>
      <c r="AA70" s="12" t="b">
        <f t="shared" ca="1" si="19"/>
        <v>1</v>
      </c>
      <c r="AB70" s="12" t="b">
        <f t="shared" ca="1" si="20"/>
        <v>1</v>
      </c>
      <c r="AC70" s="12" t="b">
        <f t="shared" ca="1" si="21"/>
        <v>1</v>
      </c>
      <c r="AD70" s="12" t="b">
        <f t="shared" ca="1" si="22"/>
        <v>1</v>
      </c>
      <c r="AE70" s="12" t="b">
        <f t="shared" ca="1" si="23"/>
        <v>1</v>
      </c>
      <c r="AF70" s="12" t="b">
        <f t="shared" ca="1" si="24"/>
        <v>1</v>
      </c>
      <c r="AG70" s="12" t="b">
        <f t="shared" ca="1" si="25"/>
        <v>1</v>
      </c>
      <c r="AH70" s="12" t="b">
        <f t="shared" ca="1" si="26"/>
        <v>1</v>
      </c>
      <c r="AI70" s="12" t="b">
        <f t="shared" ca="1" si="27"/>
        <v>1</v>
      </c>
      <c r="AJ70" s="12" t="b">
        <f t="shared" ca="1" si="28"/>
        <v>0</v>
      </c>
      <c r="AK70" s="12" t="b">
        <f t="shared" ca="1" si="29"/>
        <v>0</v>
      </c>
      <c r="AL70" s="12" t="b">
        <f t="shared" ca="1" si="30"/>
        <v>0</v>
      </c>
      <c r="AM70" s="12" t="b">
        <f t="shared" ca="1" si="31"/>
        <v>0</v>
      </c>
      <c r="AN70" s="12" t="b">
        <f t="shared" ca="1" si="32"/>
        <v>0</v>
      </c>
      <c r="AO70" s="12" t="b">
        <f t="shared" ca="1" si="33"/>
        <v>0</v>
      </c>
      <c r="AP70" s="12" t="b">
        <f t="shared" ca="1" si="34"/>
        <v>0</v>
      </c>
      <c r="AQ70" s="12" t="b">
        <f t="shared" ca="1" si="35"/>
        <v>0</v>
      </c>
      <c r="AR70" s="12" t="b">
        <f t="shared" ca="1" si="36"/>
        <v>0</v>
      </c>
      <c r="AS70" s="12" t="b">
        <f t="shared" ca="1" si="37"/>
        <v>0</v>
      </c>
      <c r="AT70" s="12" t="b">
        <f t="shared" ca="1" si="49"/>
        <v>0</v>
      </c>
      <c r="AU70" s="12" t="b">
        <f t="shared" ca="1" si="54"/>
        <v>0</v>
      </c>
      <c r="AV70" s="12" t="b">
        <f t="shared" ca="1" si="55"/>
        <v>0</v>
      </c>
      <c r="AW70" s="12" t="b">
        <f t="shared" ca="1" si="56"/>
        <v>0</v>
      </c>
      <c r="AX70" s="12" t="b">
        <f t="shared" ca="1" si="57"/>
        <v>0</v>
      </c>
      <c r="AY70" s="12" t="b">
        <f t="shared" ca="1" si="58"/>
        <v>0</v>
      </c>
      <c r="AZ70" s="12" t="b">
        <f t="shared" ca="1" si="59"/>
        <v>0</v>
      </c>
      <c r="BA70" s="12" t="b">
        <f t="shared" ca="1" si="60"/>
        <v>0</v>
      </c>
      <c r="BB70" s="12" t="b">
        <f t="shared" ca="1" si="61"/>
        <v>0</v>
      </c>
      <c r="BC70" s="12" t="b">
        <f t="shared" ca="1" si="62"/>
        <v>0</v>
      </c>
      <c r="BD70" s="12" t="b">
        <f t="shared" ca="1" si="63"/>
        <v>0</v>
      </c>
      <c r="BE70" s="12" t="b">
        <f t="shared" ca="1" si="64"/>
        <v>0</v>
      </c>
      <c r="BF70" s="12" t="b">
        <f t="shared" ca="1" si="65"/>
        <v>0</v>
      </c>
      <c r="BG70" s="12" t="b">
        <f t="shared" ca="1" si="66"/>
        <v>0</v>
      </c>
      <c r="BH70" s="12" t="b">
        <f t="shared" ca="1" si="113"/>
        <v>0</v>
      </c>
    </row>
    <row r="71" spans="2:60" x14ac:dyDescent="0.3">
      <c r="B71" s="17" t="str">
        <f>IF(Calculations!A74=0,"",Calculations!A74)</f>
        <v/>
      </c>
      <c r="C71" s="17" t="str">
        <f>IF(Calculations!B74=0,"",Calculations!B74)</f>
        <v>Act 010</v>
      </c>
      <c r="D71" s="17" t="str">
        <f>IF($C71&lt;&gt;"",INDEX(activities[[Activity]:[Owner]],MATCH('Gantt Chart'!$C71,activities[Activity],0),3),"")</f>
        <v>Alfred Pennyworth</v>
      </c>
      <c r="E71" s="18">
        <f>IF(Calculations!C74="","",Calculations!C74)</f>
        <v>44523</v>
      </c>
      <c r="F71" s="18">
        <f>IF(Calculations!D74="","",Calculations!D74)</f>
        <v>44547</v>
      </c>
      <c r="G71">
        <f>IF($C71&lt;&gt;"",(INDEX(activities[],MATCH('Gantt Chart'!$C71,activities[Activity],0),6))*100,"")</f>
        <v>27</v>
      </c>
      <c r="H71">
        <f>IF($C71&lt;&gt;"",(INDEX(activities[],MATCH('Gantt Chart'!$C71,activities[Activity],0),6))*100,"")</f>
        <v>27</v>
      </c>
      <c r="I71" s="12" t="b">
        <f t="shared" ref="I71:BH71" ca="1" si="114">AND($E71&lt;=I68,$F71&gt;=I68)</f>
        <v>0</v>
      </c>
      <c r="J71" s="12" t="b">
        <f t="shared" ca="1" si="4"/>
        <v>0</v>
      </c>
      <c r="K71" s="12" t="b">
        <f t="shared" ca="1" si="4"/>
        <v>0</v>
      </c>
      <c r="L71" s="12" t="b">
        <f t="shared" ca="1" si="4"/>
        <v>0</v>
      </c>
      <c r="M71" s="12" t="b">
        <f t="shared" ca="1" si="5"/>
        <v>0</v>
      </c>
      <c r="N71" s="12" t="b">
        <f t="shared" ca="1" si="6"/>
        <v>0</v>
      </c>
      <c r="O71" s="12" t="b">
        <f t="shared" ca="1" si="7"/>
        <v>0</v>
      </c>
      <c r="P71" s="12" t="b">
        <f t="shared" ca="1" si="8"/>
        <v>0</v>
      </c>
      <c r="Q71" s="12" t="b">
        <f t="shared" ca="1" si="9"/>
        <v>0</v>
      </c>
      <c r="R71" s="12" t="b">
        <f t="shared" ca="1" si="10"/>
        <v>0</v>
      </c>
      <c r="S71" s="12" t="b">
        <f t="shared" ca="1" si="11"/>
        <v>0</v>
      </c>
      <c r="T71" s="12" t="b">
        <f t="shared" ca="1" si="12"/>
        <v>0</v>
      </c>
      <c r="U71" s="12" t="b">
        <f t="shared" ca="1" si="13"/>
        <v>0</v>
      </c>
      <c r="V71" s="12" t="b">
        <f t="shared" ca="1" si="14"/>
        <v>0</v>
      </c>
      <c r="W71" s="12" t="b">
        <f t="shared" ca="1" si="15"/>
        <v>0</v>
      </c>
      <c r="X71" s="12" t="b">
        <f t="shared" ca="1" si="16"/>
        <v>0</v>
      </c>
      <c r="Y71" s="12" t="b">
        <f t="shared" ca="1" si="17"/>
        <v>0</v>
      </c>
      <c r="Z71" s="12" t="b">
        <f t="shared" ca="1" si="18"/>
        <v>1</v>
      </c>
      <c r="AA71" s="12" t="b">
        <f t="shared" ca="1" si="19"/>
        <v>1</v>
      </c>
      <c r="AB71" s="12" t="b">
        <f t="shared" ca="1" si="20"/>
        <v>1</v>
      </c>
      <c r="AC71" s="12" t="b">
        <f t="shared" ca="1" si="21"/>
        <v>1</v>
      </c>
      <c r="AD71" s="12" t="b">
        <f t="shared" ca="1" si="22"/>
        <v>1</v>
      </c>
      <c r="AE71" s="12" t="b">
        <f t="shared" ca="1" si="23"/>
        <v>1</v>
      </c>
      <c r="AF71" s="12" t="b">
        <f t="shared" ca="1" si="24"/>
        <v>1</v>
      </c>
      <c r="AG71" s="12" t="b">
        <f t="shared" ca="1" si="25"/>
        <v>1</v>
      </c>
      <c r="AH71" s="12" t="b">
        <f t="shared" ca="1" si="26"/>
        <v>1</v>
      </c>
      <c r="AI71" s="12" t="b">
        <f t="shared" ca="1" si="27"/>
        <v>1</v>
      </c>
      <c r="AJ71" s="12" t="b">
        <f t="shared" ca="1" si="28"/>
        <v>1</v>
      </c>
      <c r="AK71" s="12" t="b">
        <f t="shared" ca="1" si="29"/>
        <v>1</v>
      </c>
      <c r="AL71" s="12" t="b">
        <f t="shared" ca="1" si="30"/>
        <v>1</v>
      </c>
      <c r="AM71" s="12" t="b">
        <f t="shared" ca="1" si="31"/>
        <v>1</v>
      </c>
      <c r="AN71" s="12" t="b">
        <f t="shared" ca="1" si="32"/>
        <v>1</v>
      </c>
      <c r="AO71" s="12" t="b">
        <f t="shared" ca="1" si="33"/>
        <v>1</v>
      </c>
      <c r="AP71" s="12" t="b">
        <f t="shared" ca="1" si="34"/>
        <v>1</v>
      </c>
      <c r="AQ71" s="12" t="b">
        <f t="shared" ca="1" si="35"/>
        <v>1</v>
      </c>
      <c r="AR71" s="12" t="b">
        <f t="shared" ca="1" si="36"/>
        <v>1</v>
      </c>
      <c r="AS71" s="12" t="b">
        <f t="shared" ca="1" si="37"/>
        <v>0</v>
      </c>
      <c r="AT71" s="12" t="b">
        <f t="shared" ca="1" si="49"/>
        <v>0</v>
      </c>
      <c r="AU71" s="12" t="b">
        <f t="shared" ca="1" si="54"/>
        <v>0</v>
      </c>
      <c r="AV71" s="12" t="b">
        <f t="shared" ca="1" si="55"/>
        <v>0</v>
      </c>
      <c r="AW71" s="12" t="b">
        <f t="shared" ca="1" si="56"/>
        <v>0</v>
      </c>
      <c r="AX71" s="12" t="b">
        <f t="shared" ca="1" si="57"/>
        <v>0</v>
      </c>
      <c r="AY71" s="12" t="b">
        <f t="shared" ca="1" si="58"/>
        <v>0</v>
      </c>
      <c r="AZ71" s="12" t="b">
        <f t="shared" ca="1" si="59"/>
        <v>0</v>
      </c>
      <c r="BA71" s="12" t="b">
        <f t="shared" ca="1" si="60"/>
        <v>0</v>
      </c>
      <c r="BB71" s="12" t="b">
        <f t="shared" ca="1" si="61"/>
        <v>0</v>
      </c>
      <c r="BC71" s="12" t="b">
        <f t="shared" ca="1" si="62"/>
        <v>0</v>
      </c>
      <c r="BD71" s="12" t="b">
        <f t="shared" ca="1" si="63"/>
        <v>0</v>
      </c>
      <c r="BE71" s="12" t="b">
        <f t="shared" ca="1" si="64"/>
        <v>0</v>
      </c>
      <c r="BF71" s="12" t="b">
        <f t="shared" ca="1" si="65"/>
        <v>0</v>
      </c>
      <c r="BG71" s="12" t="b">
        <f t="shared" ca="1" si="66"/>
        <v>0</v>
      </c>
      <c r="BH71" s="12" t="b">
        <f t="shared" ca="1" si="114"/>
        <v>0</v>
      </c>
    </row>
    <row r="72" spans="2:60" x14ac:dyDescent="0.3">
      <c r="B72" s="17" t="str">
        <f>IF(Calculations!A75=0,"",Calculations!A75)</f>
        <v/>
      </c>
      <c r="C72" s="17" t="str">
        <f>IF(Calculations!B75=0,"",Calculations!B75)</f>
        <v>Act 014</v>
      </c>
      <c r="D72" s="17" t="str">
        <f>IF($C72&lt;&gt;"",INDEX(activities[[Activity]:[Owner]],MATCH('Gantt Chart'!$C72,activities[Activity],0),3),"")</f>
        <v>Harley Quinn</v>
      </c>
      <c r="E72" s="18">
        <f>IF(Calculations!C75="","",Calculations!C75)</f>
        <v>44527</v>
      </c>
      <c r="F72" s="18">
        <f>IF(Calculations!D75="","",Calculations!D75)</f>
        <v>44552</v>
      </c>
      <c r="G72">
        <f>IF($C72&lt;&gt;"",(INDEX(activities[],MATCH('Gantt Chart'!$C72,activities[Activity],0),6))*100,"")</f>
        <v>95</v>
      </c>
      <c r="H72">
        <f>IF($C72&lt;&gt;"",(INDEX(activities[],MATCH('Gantt Chart'!$C72,activities[Activity],0),6))*100,"")</f>
        <v>95</v>
      </c>
      <c r="I72" s="12" t="b">
        <f t="shared" ref="I72:BH72" si="115">AND($E72&lt;=I69,$F72&gt;=I69)</f>
        <v>0</v>
      </c>
      <c r="J72" s="12" t="b">
        <f t="shared" ref="J72:L110" ca="1" si="116">AND($E72&lt;=J$3,$F72&gt;=J$3)</f>
        <v>0</v>
      </c>
      <c r="K72" s="12" t="b">
        <f t="shared" ca="1" si="116"/>
        <v>0</v>
      </c>
      <c r="L72" s="12" t="b">
        <f t="shared" ca="1" si="116"/>
        <v>0</v>
      </c>
      <c r="M72" s="12" t="b">
        <f t="shared" ref="M72:M110" ca="1" si="117">AND($E72&lt;=M$3,$F72&gt;=M$3)</f>
        <v>0</v>
      </c>
      <c r="N72" s="12" t="b">
        <f t="shared" ref="N72:N110" ca="1" si="118">AND($E72&lt;=N$3,$F72&gt;=N$3)</f>
        <v>0</v>
      </c>
      <c r="O72" s="12" t="b">
        <f t="shared" ref="O72:O110" ca="1" si="119">AND($E72&lt;=O$3,$F72&gt;=O$3)</f>
        <v>0</v>
      </c>
      <c r="P72" s="12" t="b">
        <f t="shared" ref="P72:P110" ca="1" si="120">AND($E72&lt;=P$3,$F72&gt;=P$3)</f>
        <v>0</v>
      </c>
      <c r="Q72" s="12" t="b">
        <f t="shared" ref="Q72:Q110" ca="1" si="121">AND($E72&lt;=Q$3,$F72&gt;=Q$3)</f>
        <v>0</v>
      </c>
      <c r="R72" s="12" t="b">
        <f t="shared" ref="R72:R110" ca="1" si="122">AND($E72&lt;=R$3,$F72&gt;=R$3)</f>
        <v>0</v>
      </c>
      <c r="S72" s="12" t="b">
        <f t="shared" ref="S72:S110" ca="1" si="123">AND($E72&lt;=S$3,$F72&gt;=S$3)</f>
        <v>0</v>
      </c>
      <c r="T72" s="12" t="b">
        <f t="shared" ref="T72:T110" ca="1" si="124">AND($E72&lt;=T$3,$F72&gt;=T$3)</f>
        <v>0</v>
      </c>
      <c r="U72" s="12" t="b">
        <f t="shared" ref="U72:U110" ca="1" si="125">AND($E72&lt;=U$3,$F72&gt;=U$3)</f>
        <v>0</v>
      </c>
      <c r="V72" s="12" t="b">
        <f t="shared" ref="V72:V110" ca="1" si="126">AND($E72&lt;=V$3,$F72&gt;=V$3)</f>
        <v>0</v>
      </c>
      <c r="W72" s="12" t="b">
        <f t="shared" ref="W72:W110" ca="1" si="127">AND($E72&lt;=W$3,$F72&gt;=W$3)</f>
        <v>0</v>
      </c>
      <c r="X72" s="12" t="b">
        <f t="shared" ref="X72:X110" ca="1" si="128">AND($E72&lt;=X$3,$F72&gt;=X$3)</f>
        <v>0</v>
      </c>
      <c r="Y72" s="12" t="b">
        <f t="shared" ref="Y72:Y110" ca="1" si="129">AND($E72&lt;=Y$3,$F72&gt;=Y$3)</f>
        <v>0</v>
      </c>
      <c r="Z72" s="12" t="b">
        <f t="shared" ref="Z72:Z110" ca="1" si="130">AND($E72&lt;=Z$3,$F72&gt;=Z$3)</f>
        <v>0</v>
      </c>
      <c r="AA72" s="12" t="b">
        <f t="shared" ref="AA72:AA110" ca="1" si="131">AND($E72&lt;=AA$3,$F72&gt;=AA$3)</f>
        <v>0</v>
      </c>
      <c r="AB72" s="12" t="b">
        <f t="shared" ref="AB72:AB110" ca="1" si="132">AND($E72&lt;=AB$3,$F72&gt;=AB$3)</f>
        <v>0</v>
      </c>
      <c r="AC72" s="12" t="b">
        <f t="shared" ref="AC72:AC110" ca="1" si="133">AND($E72&lt;=AC$3,$F72&gt;=AC$3)</f>
        <v>0</v>
      </c>
      <c r="AD72" s="12" t="b">
        <f t="shared" ref="AD72:AD110" ca="1" si="134">AND($E72&lt;=AD$3,$F72&gt;=AD$3)</f>
        <v>1</v>
      </c>
      <c r="AE72" s="12" t="b">
        <f t="shared" ref="AE72:AE110" ca="1" si="135">AND($E72&lt;=AE$3,$F72&gt;=AE$3)</f>
        <v>1</v>
      </c>
      <c r="AF72" s="12" t="b">
        <f t="shared" ref="AF72:AF110" ca="1" si="136">AND($E72&lt;=AF$3,$F72&gt;=AF$3)</f>
        <v>1</v>
      </c>
      <c r="AG72" s="12" t="b">
        <f t="shared" ref="AG72:AG110" ca="1" si="137">AND($E72&lt;=AG$3,$F72&gt;=AG$3)</f>
        <v>1</v>
      </c>
      <c r="AH72" s="12" t="b">
        <f t="shared" ref="AH72:AH110" ca="1" si="138">AND($E72&lt;=AH$3,$F72&gt;=AH$3)</f>
        <v>1</v>
      </c>
      <c r="AI72" s="12" t="b">
        <f t="shared" ref="AI72:AI110" ca="1" si="139">AND($E72&lt;=AI$3,$F72&gt;=AI$3)</f>
        <v>1</v>
      </c>
      <c r="AJ72" s="12" t="b">
        <f t="shared" ref="AJ72:AJ110" ca="1" si="140">AND($E72&lt;=AJ$3,$F72&gt;=AJ$3)</f>
        <v>1</v>
      </c>
      <c r="AK72" s="12" t="b">
        <f t="shared" ref="AK72:AK110" ca="1" si="141">AND($E72&lt;=AK$3,$F72&gt;=AK$3)</f>
        <v>1</v>
      </c>
      <c r="AL72" s="12" t="b">
        <f t="shared" ref="AL72:AL110" ca="1" si="142">AND($E72&lt;=AL$3,$F72&gt;=AL$3)</f>
        <v>1</v>
      </c>
      <c r="AM72" s="12" t="b">
        <f t="shared" ref="AM72:AM110" ca="1" si="143">AND($E72&lt;=AM$3,$F72&gt;=AM$3)</f>
        <v>1</v>
      </c>
      <c r="AN72" s="12" t="b">
        <f t="shared" ref="AN72:AN110" ca="1" si="144">AND($E72&lt;=AN$3,$F72&gt;=AN$3)</f>
        <v>1</v>
      </c>
      <c r="AO72" s="12" t="b">
        <f t="shared" ref="AO72:AO110" ca="1" si="145">AND($E72&lt;=AO$3,$F72&gt;=AO$3)</f>
        <v>1</v>
      </c>
      <c r="AP72" s="12" t="b">
        <f t="shared" ref="AP72:AP110" ca="1" si="146">AND($E72&lt;=AP$3,$F72&gt;=AP$3)</f>
        <v>1</v>
      </c>
      <c r="AQ72" s="12" t="b">
        <f t="shared" ref="AQ72:AQ110" ca="1" si="147">AND($E72&lt;=AQ$3,$F72&gt;=AQ$3)</f>
        <v>1</v>
      </c>
      <c r="AR72" s="12" t="b">
        <f t="shared" ref="AR72:AR110" ca="1" si="148">AND($E72&lt;=AR$3,$F72&gt;=AR$3)</f>
        <v>1</v>
      </c>
      <c r="AS72" s="12" t="b">
        <f t="shared" ref="AS72:AS110" ca="1" si="149">AND($E72&lt;=AS$3,$F72&gt;=AS$3)</f>
        <v>1</v>
      </c>
      <c r="AT72" s="12" t="b">
        <f t="shared" ca="1" si="49"/>
        <v>1</v>
      </c>
      <c r="AU72" s="12" t="b">
        <f t="shared" ca="1" si="54"/>
        <v>1</v>
      </c>
      <c r="AV72" s="12" t="b">
        <f t="shared" ca="1" si="55"/>
        <v>0</v>
      </c>
      <c r="AW72" s="12" t="b">
        <f t="shared" ca="1" si="56"/>
        <v>0</v>
      </c>
      <c r="AX72" s="12" t="b">
        <f t="shared" ca="1" si="57"/>
        <v>0</v>
      </c>
      <c r="AY72" s="12" t="b">
        <f t="shared" ca="1" si="58"/>
        <v>0</v>
      </c>
      <c r="AZ72" s="12" t="b">
        <f t="shared" ca="1" si="59"/>
        <v>0</v>
      </c>
      <c r="BA72" s="12" t="b">
        <f t="shared" ca="1" si="60"/>
        <v>0</v>
      </c>
      <c r="BB72" s="12" t="b">
        <f t="shared" ca="1" si="61"/>
        <v>0</v>
      </c>
      <c r="BC72" s="12" t="b">
        <f t="shared" ca="1" si="62"/>
        <v>0</v>
      </c>
      <c r="BD72" s="12" t="b">
        <f t="shared" ca="1" si="63"/>
        <v>0</v>
      </c>
      <c r="BE72" s="12" t="b">
        <f t="shared" ca="1" si="64"/>
        <v>0</v>
      </c>
      <c r="BF72" s="12" t="b">
        <f t="shared" ca="1" si="65"/>
        <v>0</v>
      </c>
      <c r="BG72" s="12" t="b">
        <f t="shared" ca="1" si="66"/>
        <v>0</v>
      </c>
      <c r="BH72" s="12" t="b">
        <f t="shared" si="115"/>
        <v>0</v>
      </c>
    </row>
    <row r="73" spans="2:60" x14ac:dyDescent="0.3">
      <c r="B73" s="17" t="str">
        <f>IF(Calculations!A76=0,"",Calculations!A76)</f>
        <v/>
      </c>
      <c r="C73" s="17" t="str">
        <f>IF(Calculations!B76=0,"",Calculations!B76)</f>
        <v>Act 018</v>
      </c>
      <c r="D73" s="17" t="str">
        <f>IF($C73&lt;&gt;"",INDEX(activities[[Activity]:[Owner]],MATCH('Gantt Chart'!$C73,activities[Activity],0),3),"")</f>
        <v>Harley Quinn</v>
      </c>
      <c r="E73" s="18">
        <f>IF(Calculations!C76="","",Calculations!C76)</f>
        <v>44531</v>
      </c>
      <c r="F73" s="18">
        <f>IF(Calculations!D76="","",Calculations!D76)</f>
        <v>44545</v>
      </c>
      <c r="G73">
        <f>IF($C73&lt;&gt;"",(INDEX(activities[],MATCH('Gantt Chart'!$C73,activities[Activity],0),6))*100,"")</f>
        <v>100</v>
      </c>
      <c r="H73">
        <f>IF($C73&lt;&gt;"",(INDEX(activities[],MATCH('Gantt Chart'!$C73,activities[Activity],0),6))*100,"")</f>
        <v>100</v>
      </c>
      <c r="I73" s="12" t="b">
        <f t="shared" ref="I73:BH73" ca="1" si="150">AND($E73&lt;=I70,$F73&gt;=I70)</f>
        <v>0</v>
      </c>
      <c r="J73" s="12" t="b">
        <f t="shared" ca="1" si="116"/>
        <v>0</v>
      </c>
      <c r="K73" s="12" t="b">
        <f t="shared" ca="1" si="116"/>
        <v>0</v>
      </c>
      <c r="L73" s="12" t="b">
        <f t="shared" ca="1" si="116"/>
        <v>0</v>
      </c>
      <c r="M73" s="12" t="b">
        <f t="shared" ca="1" si="117"/>
        <v>0</v>
      </c>
      <c r="N73" s="12" t="b">
        <f t="shared" ca="1" si="118"/>
        <v>0</v>
      </c>
      <c r="O73" s="12" t="b">
        <f t="shared" ca="1" si="119"/>
        <v>0</v>
      </c>
      <c r="P73" s="12" t="b">
        <f t="shared" ca="1" si="120"/>
        <v>0</v>
      </c>
      <c r="Q73" s="12" t="b">
        <f t="shared" ca="1" si="121"/>
        <v>0</v>
      </c>
      <c r="R73" s="12" t="b">
        <f t="shared" ca="1" si="122"/>
        <v>0</v>
      </c>
      <c r="S73" s="12" t="b">
        <f t="shared" ca="1" si="123"/>
        <v>0</v>
      </c>
      <c r="T73" s="12" t="b">
        <f t="shared" ca="1" si="124"/>
        <v>0</v>
      </c>
      <c r="U73" s="12" t="b">
        <f t="shared" ca="1" si="125"/>
        <v>0</v>
      </c>
      <c r="V73" s="12" t="b">
        <f t="shared" ca="1" si="126"/>
        <v>0</v>
      </c>
      <c r="W73" s="12" t="b">
        <f t="shared" ca="1" si="127"/>
        <v>0</v>
      </c>
      <c r="X73" s="12" t="b">
        <f t="shared" ca="1" si="128"/>
        <v>0</v>
      </c>
      <c r="Y73" s="12" t="b">
        <f t="shared" ca="1" si="129"/>
        <v>0</v>
      </c>
      <c r="Z73" s="12" t="b">
        <f t="shared" ca="1" si="130"/>
        <v>0</v>
      </c>
      <c r="AA73" s="12" t="b">
        <f t="shared" ca="1" si="131"/>
        <v>0</v>
      </c>
      <c r="AB73" s="12" t="b">
        <f t="shared" ca="1" si="132"/>
        <v>0</v>
      </c>
      <c r="AC73" s="12" t="b">
        <f t="shared" ca="1" si="133"/>
        <v>0</v>
      </c>
      <c r="AD73" s="12" t="b">
        <f t="shared" ca="1" si="134"/>
        <v>0</v>
      </c>
      <c r="AE73" s="12" t="b">
        <f t="shared" ca="1" si="135"/>
        <v>0</v>
      </c>
      <c r="AF73" s="12" t="b">
        <f t="shared" ca="1" si="136"/>
        <v>1</v>
      </c>
      <c r="AG73" s="12" t="b">
        <f t="shared" ca="1" si="137"/>
        <v>1</v>
      </c>
      <c r="AH73" s="12" t="b">
        <f t="shared" ca="1" si="138"/>
        <v>1</v>
      </c>
      <c r="AI73" s="12" t="b">
        <f t="shared" ca="1" si="139"/>
        <v>1</v>
      </c>
      <c r="AJ73" s="12" t="b">
        <f t="shared" ca="1" si="140"/>
        <v>1</v>
      </c>
      <c r="AK73" s="12" t="b">
        <f t="shared" ca="1" si="141"/>
        <v>1</v>
      </c>
      <c r="AL73" s="12" t="b">
        <f t="shared" ca="1" si="142"/>
        <v>1</v>
      </c>
      <c r="AM73" s="12" t="b">
        <f t="shared" ca="1" si="143"/>
        <v>1</v>
      </c>
      <c r="AN73" s="12" t="b">
        <f t="shared" ca="1" si="144"/>
        <v>1</v>
      </c>
      <c r="AO73" s="12" t="b">
        <f t="shared" ca="1" si="145"/>
        <v>1</v>
      </c>
      <c r="AP73" s="12" t="b">
        <f t="shared" ca="1" si="146"/>
        <v>1</v>
      </c>
      <c r="AQ73" s="12" t="b">
        <f t="shared" ca="1" si="147"/>
        <v>0</v>
      </c>
      <c r="AR73" s="12" t="b">
        <f t="shared" ca="1" si="148"/>
        <v>0</v>
      </c>
      <c r="AS73" s="12" t="b">
        <f t="shared" ca="1" si="149"/>
        <v>0</v>
      </c>
      <c r="AT73" s="12" t="b">
        <f t="shared" ca="1" si="49"/>
        <v>0</v>
      </c>
      <c r="AU73" s="12" t="b">
        <f t="shared" ca="1" si="54"/>
        <v>0</v>
      </c>
      <c r="AV73" s="12" t="b">
        <f t="shared" ca="1" si="55"/>
        <v>0</v>
      </c>
      <c r="AW73" s="12" t="b">
        <f t="shared" ca="1" si="56"/>
        <v>0</v>
      </c>
      <c r="AX73" s="12" t="b">
        <f t="shared" ca="1" si="57"/>
        <v>0</v>
      </c>
      <c r="AY73" s="12" t="b">
        <f t="shared" ca="1" si="58"/>
        <v>0</v>
      </c>
      <c r="AZ73" s="12" t="b">
        <f t="shared" ca="1" si="59"/>
        <v>0</v>
      </c>
      <c r="BA73" s="12" t="b">
        <f t="shared" ca="1" si="60"/>
        <v>0</v>
      </c>
      <c r="BB73" s="12" t="b">
        <f t="shared" ca="1" si="61"/>
        <v>0</v>
      </c>
      <c r="BC73" s="12" t="b">
        <f t="shared" ca="1" si="62"/>
        <v>0</v>
      </c>
      <c r="BD73" s="12" t="b">
        <f t="shared" ca="1" si="63"/>
        <v>0</v>
      </c>
      <c r="BE73" s="12" t="b">
        <f t="shared" ca="1" si="64"/>
        <v>0</v>
      </c>
      <c r="BF73" s="12" t="b">
        <f t="shared" ca="1" si="65"/>
        <v>0</v>
      </c>
      <c r="BG73" s="12" t="b">
        <f t="shared" ca="1" si="66"/>
        <v>0</v>
      </c>
      <c r="BH73" s="12" t="b">
        <f t="shared" ca="1" si="150"/>
        <v>0</v>
      </c>
    </row>
    <row r="74" spans="2:60" x14ac:dyDescent="0.3">
      <c r="B74" s="17" t="str">
        <f>IF(Calculations!A77=0,"",Calculations!A77)</f>
        <v/>
      </c>
      <c r="C74" s="17" t="str">
        <f>IF(Calculations!B77=0,"",Calculations!B77)</f>
        <v>Act 020</v>
      </c>
      <c r="D74" s="17" t="str">
        <f>IF($C74&lt;&gt;"",INDEX(activities[[Activity]:[Owner]],MATCH('Gantt Chart'!$C74,activities[Activity],0),3),"")</f>
        <v>Alfred Pennyworth</v>
      </c>
      <c r="E74" s="18">
        <f>IF(Calculations!C77="","",Calculations!C77)</f>
        <v>44533</v>
      </c>
      <c r="F74" s="18">
        <f>IF(Calculations!D77="","",Calculations!D77)</f>
        <v>44563</v>
      </c>
      <c r="G74">
        <f>IF($C74&lt;&gt;"",(INDEX(activities[],MATCH('Gantt Chart'!$C74,activities[Activity],0),6))*100,"")</f>
        <v>83</v>
      </c>
      <c r="H74">
        <f>IF($C74&lt;&gt;"",(INDEX(activities[],MATCH('Gantt Chart'!$C74,activities[Activity],0),6))*100,"")</f>
        <v>83</v>
      </c>
      <c r="I74" s="12" t="b">
        <f t="shared" ref="I74:BH74" ca="1" si="151">AND($E74&lt;=I71,$F74&gt;=I71)</f>
        <v>0</v>
      </c>
      <c r="J74" s="12" t="b">
        <f t="shared" ca="1" si="116"/>
        <v>0</v>
      </c>
      <c r="K74" s="12" t="b">
        <f t="shared" ca="1" si="116"/>
        <v>0</v>
      </c>
      <c r="L74" s="12" t="b">
        <f t="shared" ca="1" si="116"/>
        <v>0</v>
      </c>
      <c r="M74" s="12" t="b">
        <f t="shared" ca="1" si="117"/>
        <v>0</v>
      </c>
      <c r="N74" s="12" t="b">
        <f t="shared" ca="1" si="118"/>
        <v>0</v>
      </c>
      <c r="O74" s="12" t="b">
        <f t="shared" ca="1" si="119"/>
        <v>0</v>
      </c>
      <c r="P74" s="12" t="b">
        <f t="shared" ca="1" si="120"/>
        <v>0</v>
      </c>
      <c r="Q74" s="12" t="b">
        <f t="shared" ca="1" si="121"/>
        <v>0</v>
      </c>
      <c r="R74" s="12" t="b">
        <f t="shared" ca="1" si="122"/>
        <v>0</v>
      </c>
      <c r="S74" s="12" t="b">
        <f t="shared" ca="1" si="123"/>
        <v>0</v>
      </c>
      <c r="T74" s="12" t="b">
        <f t="shared" ca="1" si="124"/>
        <v>0</v>
      </c>
      <c r="U74" s="12" t="b">
        <f t="shared" ca="1" si="125"/>
        <v>0</v>
      </c>
      <c r="V74" s="12" t="b">
        <f t="shared" ca="1" si="126"/>
        <v>0</v>
      </c>
      <c r="W74" s="12" t="b">
        <f t="shared" ca="1" si="127"/>
        <v>0</v>
      </c>
      <c r="X74" s="12" t="b">
        <f t="shared" ca="1" si="128"/>
        <v>0</v>
      </c>
      <c r="Y74" s="12" t="b">
        <f t="shared" ca="1" si="129"/>
        <v>0</v>
      </c>
      <c r="Z74" s="12" t="b">
        <f t="shared" ca="1" si="130"/>
        <v>0</v>
      </c>
      <c r="AA74" s="12" t="b">
        <f t="shared" ca="1" si="131"/>
        <v>0</v>
      </c>
      <c r="AB74" s="12" t="b">
        <f t="shared" ca="1" si="132"/>
        <v>0</v>
      </c>
      <c r="AC74" s="12" t="b">
        <f t="shared" ca="1" si="133"/>
        <v>0</v>
      </c>
      <c r="AD74" s="12" t="b">
        <f t="shared" ca="1" si="134"/>
        <v>0</v>
      </c>
      <c r="AE74" s="12" t="b">
        <f t="shared" ca="1" si="135"/>
        <v>0</v>
      </c>
      <c r="AF74" s="12" t="b">
        <f t="shared" ca="1" si="136"/>
        <v>0</v>
      </c>
      <c r="AG74" s="12" t="b">
        <f t="shared" ca="1" si="137"/>
        <v>0</v>
      </c>
      <c r="AH74" s="12" t="b">
        <f t="shared" ca="1" si="138"/>
        <v>1</v>
      </c>
      <c r="AI74" s="12" t="b">
        <f t="shared" ca="1" si="139"/>
        <v>1</v>
      </c>
      <c r="AJ74" s="12" t="b">
        <f t="shared" ca="1" si="140"/>
        <v>1</v>
      </c>
      <c r="AK74" s="12" t="b">
        <f t="shared" ca="1" si="141"/>
        <v>1</v>
      </c>
      <c r="AL74" s="12" t="b">
        <f t="shared" ca="1" si="142"/>
        <v>1</v>
      </c>
      <c r="AM74" s="12" t="b">
        <f t="shared" ca="1" si="143"/>
        <v>1</v>
      </c>
      <c r="AN74" s="12" t="b">
        <f t="shared" ca="1" si="144"/>
        <v>1</v>
      </c>
      <c r="AO74" s="12" t="b">
        <f t="shared" ca="1" si="145"/>
        <v>1</v>
      </c>
      <c r="AP74" s="12" t="b">
        <f t="shared" ca="1" si="146"/>
        <v>1</v>
      </c>
      <c r="AQ74" s="12" t="b">
        <f t="shared" ca="1" si="147"/>
        <v>1</v>
      </c>
      <c r="AR74" s="12" t="b">
        <f t="shared" ca="1" si="148"/>
        <v>1</v>
      </c>
      <c r="AS74" s="12" t="b">
        <f t="shared" ca="1" si="149"/>
        <v>1</v>
      </c>
      <c r="AT74" s="12" t="b">
        <f t="shared" ca="1" si="49"/>
        <v>1</v>
      </c>
      <c r="AU74" s="12" t="b">
        <f t="shared" ca="1" si="54"/>
        <v>1</v>
      </c>
      <c r="AV74" s="12" t="b">
        <f t="shared" ca="1" si="55"/>
        <v>1</v>
      </c>
      <c r="AW74" s="12" t="b">
        <f t="shared" ca="1" si="56"/>
        <v>1</v>
      </c>
      <c r="AX74" s="12" t="b">
        <f t="shared" ca="1" si="57"/>
        <v>1</v>
      </c>
      <c r="AY74" s="12" t="b">
        <f t="shared" ca="1" si="58"/>
        <v>1</v>
      </c>
      <c r="AZ74" s="12" t="b">
        <f t="shared" ca="1" si="59"/>
        <v>1</v>
      </c>
      <c r="BA74" s="12" t="b">
        <f t="shared" ca="1" si="60"/>
        <v>1</v>
      </c>
      <c r="BB74" s="12" t="b">
        <f t="shared" ca="1" si="61"/>
        <v>1</v>
      </c>
      <c r="BC74" s="12" t="b">
        <f t="shared" ca="1" si="62"/>
        <v>0</v>
      </c>
      <c r="BD74" s="12" t="b">
        <f t="shared" ca="1" si="63"/>
        <v>0</v>
      </c>
      <c r="BE74" s="12" t="b">
        <f t="shared" ca="1" si="64"/>
        <v>0</v>
      </c>
      <c r="BF74" s="12" t="b">
        <f t="shared" ca="1" si="65"/>
        <v>0</v>
      </c>
      <c r="BG74" s="12" t="b">
        <f t="shared" ca="1" si="66"/>
        <v>0</v>
      </c>
      <c r="BH74" s="12" t="b">
        <f t="shared" ca="1" si="151"/>
        <v>0</v>
      </c>
    </row>
    <row r="75" spans="2:60" x14ac:dyDescent="0.3">
      <c r="B75" s="17" t="str">
        <f>IF(Calculations!A78=0,"",Calculations!A78)</f>
        <v/>
      </c>
      <c r="C75" s="17" t="str">
        <f>IF(Calculations!B78=0,"",Calculations!B78)</f>
        <v>Act 034</v>
      </c>
      <c r="D75" s="17" t="str">
        <f>IF($C75&lt;&gt;"",INDEX(activities[[Activity]:[Owner]],MATCH('Gantt Chart'!$C75,activities[Activity],0),3),"")</f>
        <v>Selina Kyle</v>
      </c>
      <c r="E75" s="18">
        <f>IF(Calculations!C78="","",Calculations!C78)</f>
        <v>44547</v>
      </c>
      <c r="F75" s="18">
        <f>IF(Calculations!D78="","",Calculations!D78)</f>
        <v>44562</v>
      </c>
      <c r="G75">
        <f>IF($C75&lt;&gt;"",(INDEX(activities[],MATCH('Gantt Chart'!$C75,activities[Activity],0),6))*100,"")</f>
        <v>100</v>
      </c>
      <c r="H75">
        <f>IF($C75&lt;&gt;"",(INDEX(activities[],MATCH('Gantt Chart'!$C75,activities[Activity],0),6))*100,"")</f>
        <v>100</v>
      </c>
      <c r="I75" s="12" t="b">
        <f>AND($E75&lt;=I72,$F75&gt;=I72)</f>
        <v>0</v>
      </c>
      <c r="J75" s="12" t="b">
        <f t="shared" ca="1" si="116"/>
        <v>0</v>
      </c>
      <c r="K75" s="12" t="b">
        <f t="shared" ca="1" si="116"/>
        <v>0</v>
      </c>
      <c r="L75" s="12" t="b">
        <f t="shared" ca="1" si="116"/>
        <v>0</v>
      </c>
      <c r="M75" s="12" t="b">
        <f t="shared" ca="1" si="117"/>
        <v>0</v>
      </c>
      <c r="N75" s="12" t="b">
        <f t="shared" ca="1" si="118"/>
        <v>0</v>
      </c>
      <c r="O75" s="12" t="b">
        <f t="shared" ca="1" si="119"/>
        <v>0</v>
      </c>
      <c r="P75" s="12" t="b">
        <f t="shared" ca="1" si="120"/>
        <v>0</v>
      </c>
      <c r="Q75" s="12" t="b">
        <f t="shared" ca="1" si="121"/>
        <v>0</v>
      </c>
      <c r="R75" s="12" t="b">
        <f t="shared" ca="1" si="122"/>
        <v>0</v>
      </c>
      <c r="S75" s="12" t="b">
        <f t="shared" ca="1" si="123"/>
        <v>0</v>
      </c>
      <c r="T75" s="12" t="b">
        <f t="shared" ca="1" si="124"/>
        <v>0</v>
      </c>
      <c r="U75" s="12" t="b">
        <f t="shared" ca="1" si="125"/>
        <v>0</v>
      </c>
      <c r="V75" s="12" t="b">
        <f t="shared" ca="1" si="126"/>
        <v>0</v>
      </c>
      <c r="W75" s="12" t="b">
        <f t="shared" ca="1" si="127"/>
        <v>0</v>
      </c>
      <c r="X75" s="12" t="b">
        <f t="shared" ca="1" si="128"/>
        <v>0</v>
      </c>
      <c r="Y75" s="12" t="b">
        <f t="shared" ca="1" si="129"/>
        <v>0</v>
      </c>
      <c r="Z75" s="12" t="b">
        <f t="shared" ca="1" si="130"/>
        <v>0</v>
      </c>
      <c r="AA75" s="12" t="b">
        <f t="shared" ca="1" si="131"/>
        <v>0</v>
      </c>
      <c r="AB75" s="12" t="b">
        <f t="shared" ca="1" si="132"/>
        <v>0</v>
      </c>
      <c r="AC75" s="12" t="b">
        <f t="shared" ca="1" si="133"/>
        <v>0</v>
      </c>
      <c r="AD75" s="12" t="b">
        <f t="shared" ca="1" si="134"/>
        <v>0</v>
      </c>
      <c r="AE75" s="12" t="b">
        <f t="shared" ca="1" si="135"/>
        <v>0</v>
      </c>
      <c r="AF75" s="12" t="b">
        <f t="shared" ca="1" si="136"/>
        <v>0</v>
      </c>
      <c r="AG75" s="12" t="b">
        <f t="shared" ca="1" si="137"/>
        <v>0</v>
      </c>
      <c r="AH75" s="12" t="b">
        <f t="shared" ca="1" si="138"/>
        <v>0</v>
      </c>
      <c r="AI75" s="12" t="b">
        <f t="shared" ca="1" si="139"/>
        <v>0</v>
      </c>
      <c r="AJ75" s="12" t="b">
        <f t="shared" ca="1" si="140"/>
        <v>0</v>
      </c>
      <c r="AK75" s="12" t="b">
        <f t="shared" ca="1" si="141"/>
        <v>0</v>
      </c>
      <c r="AL75" s="12" t="b">
        <f t="shared" ca="1" si="142"/>
        <v>0</v>
      </c>
      <c r="AM75" s="12" t="b">
        <f t="shared" ca="1" si="143"/>
        <v>0</v>
      </c>
      <c r="AN75" s="12" t="b">
        <f t="shared" ca="1" si="144"/>
        <v>0</v>
      </c>
      <c r="AO75" s="12" t="b">
        <f t="shared" ca="1" si="145"/>
        <v>0</v>
      </c>
      <c r="AP75" s="12" t="b">
        <f t="shared" ca="1" si="146"/>
        <v>0</v>
      </c>
      <c r="AQ75" s="12" t="b">
        <f t="shared" ca="1" si="147"/>
        <v>0</v>
      </c>
      <c r="AR75" s="12" t="b">
        <f t="shared" ca="1" si="148"/>
        <v>1</v>
      </c>
      <c r="AS75" s="12" t="b">
        <f t="shared" ca="1" si="149"/>
        <v>1</v>
      </c>
      <c r="AT75" s="12" t="b">
        <f t="shared" ca="1" si="49"/>
        <v>1</v>
      </c>
      <c r="AU75" s="12" t="b">
        <f t="shared" ca="1" si="54"/>
        <v>1</v>
      </c>
      <c r="AV75" s="12" t="b">
        <f t="shared" ca="1" si="55"/>
        <v>1</v>
      </c>
      <c r="AW75" s="12" t="b">
        <f t="shared" ca="1" si="56"/>
        <v>1</v>
      </c>
      <c r="AX75" s="12" t="b">
        <f t="shared" ca="1" si="57"/>
        <v>1</v>
      </c>
      <c r="AY75" s="12" t="b">
        <f t="shared" ca="1" si="58"/>
        <v>1</v>
      </c>
      <c r="AZ75" s="12" t="b">
        <f t="shared" ca="1" si="59"/>
        <v>1</v>
      </c>
      <c r="BA75" s="12" t="b">
        <f t="shared" ca="1" si="60"/>
        <v>1</v>
      </c>
      <c r="BB75" s="12" t="b">
        <f t="shared" ca="1" si="61"/>
        <v>1</v>
      </c>
      <c r="BC75" s="12" t="b">
        <f t="shared" ca="1" si="62"/>
        <v>0</v>
      </c>
      <c r="BD75" s="12" t="b">
        <f t="shared" ca="1" si="63"/>
        <v>0</v>
      </c>
      <c r="BE75" s="12" t="b">
        <f t="shared" ca="1" si="64"/>
        <v>0</v>
      </c>
      <c r="BF75" s="12" t="b">
        <f t="shared" ca="1" si="65"/>
        <v>0</v>
      </c>
      <c r="BG75" s="12" t="b">
        <f t="shared" ca="1" si="66"/>
        <v>0</v>
      </c>
      <c r="BH75" s="12" t="b">
        <f t="shared" ref="BH75" si="152">AND($E75&lt;=BH72,$F75&gt;=BH72)</f>
        <v>0</v>
      </c>
    </row>
    <row r="76" spans="2:60" x14ac:dyDescent="0.3">
      <c r="B76" s="17" t="str">
        <f>IF(Calculations!A79=0,"",Calculations!A79)</f>
        <v/>
      </c>
      <c r="C76" s="17" t="str">
        <f>IF(Calculations!B79=0,"",Calculations!B79)</f>
        <v>Act 035</v>
      </c>
      <c r="D76" s="17" t="str">
        <f>IF($C76&lt;&gt;"",INDEX(activities[[Activity]:[Owner]],MATCH('Gantt Chart'!$C76,activities[Activity],0),3),"")</f>
        <v>James Gordon</v>
      </c>
      <c r="E76" s="18">
        <f>IF(Calculations!C79="","",Calculations!C79)</f>
        <v>44548</v>
      </c>
      <c r="F76" s="18">
        <f>IF(Calculations!D79="","",Calculations!D79)</f>
        <v>44556</v>
      </c>
      <c r="G76">
        <f>IF($C76&lt;&gt;"",(INDEX(activities[],MATCH('Gantt Chart'!$C76,activities[Activity],0),6))*100,"")</f>
        <v>100</v>
      </c>
      <c r="H76">
        <f>IF($C76&lt;&gt;"",(INDEX(activities[],MATCH('Gantt Chart'!$C76,activities[Activity],0),6))*100,"")</f>
        <v>100</v>
      </c>
      <c r="I76" s="12" t="b">
        <f t="shared" ref="I76:BH76" ca="1" si="153">AND($E76&lt;=I73,$F76&gt;=I73)</f>
        <v>0</v>
      </c>
      <c r="J76" s="12" t="b">
        <f t="shared" ca="1" si="116"/>
        <v>0</v>
      </c>
      <c r="K76" s="12" t="b">
        <f t="shared" ca="1" si="116"/>
        <v>0</v>
      </c>
      <c r="L76" s="12" t="b">
        <f t="shared" ca="1" si="116"/>
        <v>0</v>
      </c>
      <c r="M76" s="12" t="b">
        <f t="shared" ca="1" si="117"/>
        <v>0</v>
      </c>
      <c r="N76" s="12" t="b">
        <f t="shared" ca="1" si="118"/>
        <v>0</v>
      </c>
      <c r="O76" s="12" t="b">
        <f t="shared" ca="1" si="119"/>
        <v>0</v>
      </c>
      <c r="P76" s="12" t="b">
        <f t="shared" ca="1" si="120"/>
        <v>0</v>
      </c>
      <c r="Q76" s="12" t="b">
        <f t="shared" ca="1" si="121"/>
        <v>0</v>
      </c>
      <c r="R76" s="12" t="b">
        <f t="shared" ca="1" si="122"/>
        <v>0</v>
      </c>
      <c r="S76" s="12" t="b">
        <f t="shared" ca="1" si="123"/>
        <v>0</v>
      </c>
      <c r="T76" s="12" t="b">
        <f t="shared" ca="1" si="124"/>
        <v>0</v>
      </c>
      <c r="U76" s="12" t="b">
        <f t="shared" ca="1" si="125"/>
        <v>0</v>
      </c>
      <c r="V76" s="12" t="b">
        <f t="shared" ca="1" si="126"/>
        <v>0</v>
      </c>
      <c r="W76" s="12" t="b">
        <f t="shared" ca="1" si="127"/>
        <v>0</v>
      </c>
      <c r="X76" s="12" t="b">
        <f t="shared" ca="1" si="128"/>
        <v>0</v>
      </c>
      <c r="Y76" s="12" t="b">
        <f t="shared" ca="1" si="129"/>
        <v>0</v>
      </c>
      <c r="Z76" s="12" t="b">
        <f t="shared" ca="1" si="130"/>
        <v>0</v>
      </c>
      <c r="AA76" s="12" t="b">
        <f t="shared" ca="1" si="131"/>
        <v>0</v>
      </c>
      <c r="AB76" s="12" t="b">
        <f t="shared" ca="1" si="132"/>
        <v>0</v>
      </c>
      <c r="AC76" s="12" t="b">
        <f t="shared" ca="1" si="133"/>
        <v>0</v>
      </c>
      <c r="AD76" s="12" t="b">
        <f t="shared" ca="1" si="134"/>
        <v>0</v>
      </c>
      <c r="AE76" s="12" t="b">
        <f t="shared" ca="1" si="135"/>
        <v>0</v>
      </c>
      <c r="AF76" s="12" t="b">
        <f t="shared" ca="1" si="136"/>
        <v>0</v>
      </c>
      <c r="AG76" s="12" t="b">
        <f t="shared" ca="1" si="137"/>
        <v>0</v>
      </c>
      <c r="AH76" s="12" t="b">
        <f t="shared" ca="1" si="138"/>
        <v>0</v>
      </c>
      <c r="AI76" s="12" t="b">
        <f t="shared" ca="1" si="139"/>
        <v>0</v>
      </c>
      <c r="AJ76" s="12" t="b">
        <f t="shared" ca="1" si="140"/>
        <v>0</v>
      </c>
      <c r="AK76" s="12" t="b">
        <f t="shared" ca="1" si="141"/>
        <v>0</v>
      </c>
      <c r="AL76" s="12" t="b">
        <f t="shared" ca="1" si="142"/>
        <v>0</v>
      </c>
      <c r="AM76" s="12" t="b">
        <f t="shared" ca="1" si="143"/>
        <v>0</v>
      </c>
      <c r="AN76" s="12" t="b">
        <f t="shared" ca="1" si="144"/>
        <v>0</v>
      </c>
      <c r="AO76" s="12" t="b">
        <f t="shared" ca="1" si="145"/>
        <v>0</v>
      </c>
      <c r="AP76" s="12" t="b">
        <f t="shared" ca="1" si="146"/>
        <v>0</v>
      </c>
      <c r="AQ76" s="12" t="b">
        <f t="shared" ca="1" si="147"/>
        <v>0</v>
      </c>
      <c r="AR76" s="12" t="b">
        <f t="shared" ca="1" si="148"/>
        <v>0</v>
      </c>
      <c r="AS76" s="12" t="b">
        <f t="shared" ca="1" si="149"/>
        <v>1</v>
      </c>
      <c r="AT76" s="12" t="b">
        <f t="shared" ca="1" si="49"/>
        <v>1</v>
      </c>
      <c r="AU76" s="12" t="b">
        <f t="shared" ca="1" si="54"/>
        <v>1</v>
      </c>
      <c r="AV76" s="12" t="b">
        <f t="shared" ca="1" si="55"/>
        <v>1</v>
      </c>
      <c r="AW76" s="12" t="b">
        <f t="shared" ca="1" si="56"/>
        <v>1</v>
      </c>
      <c r="AX76" s="12" t="b">
        <f t="shared" ca="1" si="57"/>
        <v>0</v>
      </c>
      <c r="AY76" s="12" t="b">
        <f t="shared" ca="1" si="58"/>
        <v>0</v>
      </c>
      <c r="AZ76" s="12" t="b">
        <f t="shared" ca="1" si="59"/>
        <v>0</v>
      </c>
      <c r="BA76" s="12" t="b">
        <f t="shared" ca="1" si="60"/>
        <v>0</v>
      </c>
      <c r="BB76" s="12" t="b">
        <f t="shared" ca="1" si="61"/>
        <v>0</v>
      </c>
      <c r="BC76" s="12" t="b">
        <f t="shared" ca="1" si="62"/>
        <v>0</v>
      </c>
      <c r="BD76" s="12" t="b">
        <f t="shared" ca="1" si="63"/>
        <v>0</v>
      </c>
      <c r="BE76" s="12" t="b">
        <f t="shared" ca="1" si="64"/>
        <v>0</v>
      </c>
      <c r="BF76" s="12" t="b">
        <f t="shared" ca="1" si="65"/>
        <v>0</v>
      </c>
      <c r="BG76" s="12" t="b">
        <f t="shared" ca="1" si="66"/>
        <v>0</v>
      </c>
      <c r="BH76" s="12" t="b">
        <f t="shared" ca="1" si="153"/>
        <v>0</v>
      </c>
    </row>
    <row r="77" spans="2:60" x14ac:dyDescent="0.3">
      <c r="B77" s="17" t="str">
        <f>IF(Calculations!A80=0,"",Calculations!A80)</f>
        <v/>
      </c>
      <c r="C77" s="17" t="str">
        <f>IF(Calculations!B80=0,"",Calculations!B80)</f>
        <v>Act 037</v>
      </c>
      <c r="D77" s="17" t="str">
        <f>IF($C77&lt;&gt;"",INDEX(activities[[Activity]:[Owner]],MATCH('Gantt Chart'!$C77,activities[Activity],0),3),"")</f>
        <v>Richard Grayson</v>
      </c>
      <c r="E77" s="18">
        <f>IF(Calculations!C80="","",Calculations!C80)</f>
        <v>44550</v>
      </c>
      <c r="F77" s="18">
        <f>IF(Calculations!D80="","",Calculations!D80)</f>
        <v>44574</v>
      </c>
      <c r="G77">
        <f>IF($C77&lt;&gt;"",(INDEX(activities[],MATCH('Gantt Chart'!$C77,activities[Activity],0),6))*100,"")</f>
        <v>100</v>
      </c>
      <c r="H77">
        <f>IF($C77&lt;&gt;"",(INDEX(activities[],MATCH('Gantt Chart'!$C77,activities[Activity],0),6))*100,"")</f>
        <v>100</v>
      </c>
      <c r="I77" s="12" t="b">
        <f t="shared" ref="I77:BH77" ca="1" si="154">AND($E77&lt;=I74,$F77&gt;=I74)</f>
        <v>0</v>
      </c>
      <c r="J77" s="12" t="b">
        <f t="shared" ca="1" si="116"/>
        <v>0</v>
      </c>
      <c r="K77" s="12" t="b">
        <f t="shared" ca="1" si="116"/>
        <v>0</v>
      </c>
      <c r="L77" s="12" t="b">
        <f t="shared" ca="1" si="116"/>
        <v>0</v>
      </c>
      <c r="M77" s="12" t="b">
        <f t="shared" ca="1" si="117"/>
        <v>0</v>
      </c>
      <c r="N77" s="12" t="b">
        <f t="shared" ca="1" si="118"/>
        <v>0</v>
      </c>
      <c r="O77" s="12" t="b">
        <f t="shared" ca="1" si="119"/>
        <v>0</v>
      </c>
      <c r="P77" s="12" t="b">
        <f t="shared" ca="1" si="120"/>
        <v>0</v>
      </c>
      <c r="Q77" s="12" t="b">
        <f t="shared" ca="1" si="121"/>
        <v>0</v>
      </c>
      <c r="R77" s="12" t="b">
        <f t="shared" ca="1" si="122"/>
        <v>0</v>
      </c>
      <c r="S77" s="12" t="b">
        <f t="shared" ca="1" si="123"/>
        <v>0</v>
      </c>
      <c r="T77" s="12" t="b">
        <f t="shared" ca="1" si="124"/>
        <v>0</v>
      </c>
      <c r="U77" s="12" t="b">
        <f t="shared" ca="1" si="125"/>
        <v>0</v>
      </c>
      <c r="V77" s="12" t="b">
        <f t="shared" ca="1" si="126"/>
        <v>0</v>
      </c>
      <c r="W77" s="12" t="b">
        <f t="shared" ca="1" si="127"/>
        <v>0</v>
      </c>
      <c r="X77" s="12" t="b">
        <f t="shared" ca="1" si="128"/>
        <v>0</v>
      </c>
      <c r="Y77" s="12" t="b">
        <f t="shared" ca="1" si="129"/>
        <v>0</v>
      </c>
      <c r="Z77" s="12" t="b">
        <f t="shared" ca="1" si="130"/>
        <v>0</v>
      </c>
      <c r="AA77" s="12" t="b">
        <f t="shared" ca="1" si="131"/>
        <v>0</v>
      </c>
      <c r="AB77" s="12" t="b">
        <f t="shared" ca="1" si="132"/>
        <v>0</v>
      </c>
      <c r="AC77" s="12" t="b">
        <f t="shared" ca="1" si="133"/>
        <v>0</v>
      </c>
      <c r="AD77" s="12" t="b">
        <f t="shared" ca="1" si="134"/>
        <v>0</v>
      </c>
      <c r="AE77" s="12" t="b">
        <f t="shared" ca="1" si="135"/>
        <v>0</v>
      </c>
      <c r="AF77" s="12" t="b">
        <f t="shared" ca="1" si="136"/>
        <v>0</v>
      </c>
      <c r="AG77" s="12" t="b">
        <f t="shared" ca="1" si="137"/>
        <v>0</v>
      </c>
      <c r="AH77" s="12" t="b">
        <f t="shared" ca="1" si="138"/>
        <v>0</v>
      </c>
      <c r="AI77" s="12" t="b">
        <f t="shared" ca="1" si="139"/>
        <v>0</v>
      </c>
      <c r="AJ77" s="12" t="b">
        <f t="shared" ca="1" si="140"/>
        <v>0</v>
      </c>
      <c r="AK77" s="12" t="b">
        <f t="shared" ca="1" si="141"/>
        <v>0</v>
      </c>
      <c r="AL77" s="12" t="b">
        <f t="shared" ca="1" si="142"/>
        <v>0</v>
      </c>
      <c r="AM77" s="12" t="b">
        <f t="shared" ca="1" si="143"/>
        <v>0</v>
      </c>
      <c r="AN77" s="12" t="b">
        <f t="shared" ca="1" si="144"/>
        <v>0</v>
      </c>
      <c r="AO77" s="12" t="b">
        <f t="shared" ca="1" si="145"/>
        <v>0</v>
      </c>
      <c r="AP77" s="12" t="b">
        <f t="shared" ca="1" si="146"/>
        <v>0</v>
      </c>
      <c r="AQ77" s="12" t="b">
        <f t="shared" ca="1" si="147"/>
        <v>0</v>
      </c>
      <c r="AR77" s="12" t="b">
        <f t="shared" ca="1" si="148"/>
        <v>0</v>
      </c>
      <c r="AS77" s="12" t="b">
        <f t="shared" ca="1" si="149"/>
        <v>1</v>
      </c>
      <c r="AT77" s="12" t="b">
        <f t="shared" ca="1" si="49"/>
        <v>1</v>
      </c>
      <c r="AU77" s="12" t="b">
        <f t="shared" ca="1" si="54"/>
        <v>1</v>
      </c>
      <c r="AV77" s="12" t="b">
        <f t="shared" ca="1" si="55"/>
        <v>1</v>
      </c>
      <c r="AW77" s="12" t="b">
        <f t="shared" ca="1" si="56"/>
        <v>1</v>
      </c>
      <c r="AX77" s="12" t="b">
        <f t="shared" ca="1" si="57"/>
        <v>1</v>
      </c>
      <c r="AY77" s="12" t="b">
        <f t="shared" ca="1" si="58"/>
        <v>1</v>
      </c>
      <c r="AZ77" s="12" t="b">
        <f t="shared" ca="1" si="59"/>
        <v>1</v>
      </c>
      <c r="BA77" s="12" t="b">
        <f t="shared" ca="1" si="60"/>
        <v>1</v>
      </c>
      <c r="BB77" s="12" t="b">
        <f t="shared" ca="1" si="61"/>
        <v>1</v>
      </c>
      <c r="BC77" s="12" t="b">
        <f t="shared" ca="1" si="62"/>
        <v>1</v>
      </c>
      <c r="BD77" s="12" t="b">
        <f t="shared" ca="1" si="63"/>
        <v>1</v>
      </c>
      <c r="BE77" s="12" t="b">
        <f t="shared" ca="1" si="64"/>
        <v>1</v>
      </c>
      <c r="BF77" s="12" t="b">
        <f t="shared" ca="1" si="65"/>
        <v>1</v>
      </c>
      <c r="BG77" s="12" t="b">
        <f t="shared" ca="1" si="66"/>
        <v>1</v>
      </c>
      <c r="BH77" s="12" t="b">
        <f t="shared" ca="1" si="154"/>
        <v>0</v>
      </c>
    </row>
    <row r="78" spans="2:60" x14ac:dyDescent="0.3">
      <c r="B78" s="17" t="str">
        <f>IF(Calculations!A81=0,"",Calculations!A81)</f>
        <v/>
      </c>
      <c r="C78" s="17" t="str">
        <f>IF(Calculations!B81=0,"",Calculations!B81)</f>
        <v>Act 040</v>
      </c>
      <c r="D78" s="17" t="str">
        <f>IF($C78&lt;&gt;"",INDEX(activities[[Activity]:[Owner]],MATCH('Gantt Chart'!$C78,activities[Activity],0),3),"")</f>
        <v>Lucius Fox</v>
      </c>
      <c r="E78" s="18">
        <f>IF(Calculations!C81="","",Calculations!C81)</f>
        <v>44553</v>
      </c>
      <c r="F78" s="18">
        <f>IF(Calculations!D81="","",Calculations!D81)</f>
        <v>44573</v>
      </c>
      <c r="G78">
        <f>IF($C78&lt;&gt;"",(INDEX(activities[],MATCH('Gantt Chart'!$C78,activities[Activity],0),6))*100,"")</f>
        <v>27</v>
      </c>
      <c r="H78">
        <f>IF($C78&lt;&gt;"",(INDEX(activities[],MATCH('Gantt Chart'!$C78,activities[Activity],0),6))*100,"")</f>
        <v>27</v>
      </c>
      <c r="I78" s="12" t="b">
        <f t="shared" ref="I78:BH78" si="155">AND($E78&lt;=I75,$F78&gt;=I75)</f>
        <v>0</v>
      </c>
      <c r="J78" s="12" t="b">
        <f t="shared" ca="1" si="116"/>
        <v>0</v>
      </c>
      <c r="K78" s="12" t="b">
        <f t="shared" ca="1" si="116"/>
        <v>0</v>
      </c>
      <c r="L78" s="12" t="b">
        <f t="shared" ca="1" si="116"/>
        <v>0</v>
      </c>
      <c r="M78" s="12" t="b">
        <f t="shared" ca="1" si="117"/>
        <v>0</v>
      </c>
      <c r="N78" s="12" t="b">
        <f t="shared" ca="1" si="118"/>
        <v>0</v>
      </c>
      <c r="O78" s="12" t="b">
        <f t="shared" ca="1" si="119"/>
        <v>0</v>
      </c>
      <c r="P78" s="12" t="b">
        <f t="shared" ca="1" si="120"/>
        <v>0</v>
      </c>
      <c r="Q78" s="12" t="b">
        <f t="shared" ca="1" si="121"/>
        <v>0</v>
      </c>
      <c r="R78" s="12" t="b">
        <f t="shared" ca="1" si="122"/>
        <v>0</v>
      </c>
      <c r="S78" s="12" t="b">
        <f t="shared" ca="1" si="123"/>
        <v>0</v>
      </c>
      <c r="T78" s="12" t="b">
        <f t="shared" ca="1" si="124"/>
        <v>0</v>
      </c>
      <c r="U78" s="12" t="b">
        <f t="shared" ca="1" si="125"/>
        <v>0</v>
      </c>
      <c r="V78" s="12" t="b">
        <f t="shared" ca="1" si="126"/>
        <v>0</v>
      </c>
      <c r="W78" s="12" t="b">
        <f t="shared" ca="1" si="127"/>
        <v>0</v>
      </c>
      <c r="X78" s="12" t="b">
        <f t="shared" ca="1" si="128"/>
        <v>0</v>
      </c>
      <c r="Y78" s="12" t="b">
        <f t="shared" ca="1" si="129"/>
        <v>0</v>
      </c>
      <c r="Z78" s="12" t="b">
        <f t="shared" ca="1" si="130"/>
        <v>0</v>
      </c>
      <c r="AA78" s="12" t="b">
        <f t="shared" ca="1" si="131"/>
        <v>0</v>
      </c>
      <c r="AB78" s="12" t="b">
        <f t="shared" ca="1" si="132"/>
        <v>0</v>
      </c>
      <c r="AC78" s="12" t="b">
        <f t="shared" ca="1" si="133"/>
        <v>0</v>
      </c>
      <c r="AD78" s="12" t="b">
        <f t="shared" ca="1" si="134"/>
        <v>0</v>
      </c>
      <c r="AE78" s="12" t="b">
        <f t="shared" ca="1" si="135"/>
        <v>0</v>
      </c>
      <c r="AF78" s="12" t="b">
        <f t="shared" ca="1" si="136"/>
        <v>0</v>
      </c>
      <c r="AG78" s="12" t="b">
        <f t="shared" ca="1" si="137"/>
        <v>0</v>
      </c>
      <c r="AH78" s="12" t="b">
        <f t="shared" ca="1" si="138"/>
        <v>0</v>
      </c>
      <c r="AI78" s="12" t="b">
        <f t="shared" ca="1" si="139"/>
        <v>0</v>
      </c>
      <c r="AJ78" s="12" t="b">
        <f t="shared" ca="1" si="140"/>
        <v>0</v>
      </c>
      <c r="AK78" s="12" t="b">
        <f t="shared" ca="1" si="141"/>
        <v>0</v>
      </c>
      <c r="AL78" s="12" t="b">
        <f t="shared" ca="1" si="142"/>
        <v>0</v>
      </c>
      <c r="AM78" s="12" t="b">
        <f t="shared" ca="1" si="143"/>
        <v>0</v>
      </c>
      <c r="AN78" s="12" t="b">
        <f t="shared" ca="1" si="144"/>
        <v>0</v>
      </c>
      <c r="AO78" s="12" t="b">
        <f t="shared" ca="1" si="145"/>
        <v>0</v>
      </c>
      <c r="AP78" s="12" t="b">
        <f t="shared" ca="1" si="146"/>
        <v>0</v>
      </c>
      <c r="AQ78" s="12" t="b">
        <f t="shared" ca="1" si="147"/>
        <v>0</v>
      </c>
      <c r="AR78" s="12" t="b">
        <f t="shared" ca="1" si="148"/>
        <v>0</v>
      </c>
      <c r="AS78" s="12" t="b">
        <f t="shared" ca="1" si="149"/>
        <v>0</v>
      </c>
      <c r="AT78" s="12" t="b">
        <f t="shared" ca="1" si="49"/>
        <v>0</v>
      </c>
      <c r="AU78" s="12" t="b">
        <f t="shared" ca="1" si="54"/>
        <v>0</v>
      </c>
      <c r="AV78" s="12" t="b">
        <f t="shared" ca="1" si="55"/>
        <v>1</v>
      </c>
      <c r="AW78" s="12" t="b">
        <f t="shared" ca="1" si="56"/>
        <v>1</v>
      </c>
      <c r="AX78" s="12" t="b">
        <f t="shared" ca="1" si="57"/>
        <v>1</v>
      </c>
      <c r="AY78" s="12" t="b">
        <f t="shared" ca="1" si="58"/>
        <v>1</v>
      </c>
      <c r="AZ78" s="12" t="b">
        <f t="shared" ca="1" si="59"/>
        <v>1</v>
      </c>
      <c r="BA78" s="12" t="b">
        <f t="shared" ca="1" si="60"/>
        <v>1</v>
      </c>
      <c r="BB78" s="12" t="b">
        <f t="shared" ca="1" si="61"/>
        <v>1</v>
      </c>
      <c r="BC78" s="12" t="b">
        <f t="shared" ca="1" si="62"/>
        <v>1</v>
      </c>
      <c r="BD78" s="12" t="b">
        <f t="shared" ca="1" si="63"/>
        <v>1</v>
      </c>
      <c r="BE78" s="12" t="b">
        <f t="shared" ca="1" si="64"/>
        <v>1</v>
      </c>
      <c r="BF78" s="12" t="b">
        <f t="shared" ca="1" si="65"/>
        <v>1</v>
      </c>
      <c r="BG78" s="12" t="b">
        <f t="shared" ca="1" si="66"/>
        <v>1</v>
      </c>
      <c r="BH78" s="12" t="b">
        <f t="shared" si="155"/>
        <v>0</v>
      </c>
    </row>
    <row r="79" spans="2:60" x14ac:dyDescent="0.3">
      <c r="B79" s="17" t="str">
        <f>IF(Calculations!A82=0,"",Calculations!A82)</f>
        <v/>
      </c>
      <c r="C79" s="17" t="str">
        <f>IF(Calculations!B82=0,"",Calculations!B82)</f>
        <v>Act 043</v>
      </c>
      <c r="D79" s="17" t="str">
        <f>IF($C79&lt;&gt;"",INDEX(activities[[Activity]:[Owner]],MATCH('Gantt Chart'!$C79,activities[Activity],0),3),"")</f>
        <v>Barbara Gordon</v>
      </c>
      <c r="E79" s="18">
        <f>IF(Calculations!C82="","",Calculations!C82)</f>
        <v>44556</v>
      </c>
      <c r="F79" s="18">
        <f>IF(Calculations!D82="","",Calculations!D82)</f>
        <v>44571</v>
      </c>
      <c r="G79">
        <f>IF($C79&lt;&gt;"",(INDEX(activities[],MATCH('Gantt Chart'!$C79,activities[Activity],0),6))*100,"")</f>
        <v>84</v>
      </c>
      <c r="H79">
        <f>IF($C79&lt;&gt;"",(INDEX(activities[],MATCH('Gantt Chart'!$C79,activities[Activity],0),6))*100,"")</f>
        <v>84</v>
      </c>
      <c r="I79" s="12" t="b">
        <f t="shared" ref="I79:BH79" ca="1" si="156">AND($E79&lt;=I76,$F79&gt;=I76)</f>
        <v>0</v>
      </c>
      <c r="J79" s="12" t="b">
        <f t="shared" ca="1" si="116"/>
        <v>0</v>
      </c>
      <c r="K79" s="12" t="b">
        <f t="shared" ca="1" si="116"/>
        <v>0</v>
      </c>
      <c r="L79" s="12" t="b">
        <f t="shared" ca="1" si="116"/>
        <v>0</v>
      </c>
      <c r="M79" s="12" t="b">
        <f t="shared" ca="1" si="117"/>
        <v>0</v>
      </c>
      <c r="N79" s="12" t="b">
        <f t="shared" ca="1" si="118"/>
        <v>0</v>
      </c>
      <c r="O79" s="12" t="b">
        <f t="shared" ca="1" si="119"/>
        <v>0</v>
      </c>
      <c r="P79" s="12" t="b">
        <f t="shared" ca="1" si="120"/>
        <v>0</v>
      </c>
      <c r="Q79" s="12" t="b">
        <f t="shared" ca="1" si="121"/>
        <v>0</v>
      </c>
      <c r="R79" s="12" t="b">
        <f t="shared" ca="1" si="122"/>
        <v>0</v>
      </c>
      <c r="S79" s="12" t="b">
        <f t="shared" ca="1" si="123"/>
        <v>0</v>
      </c>
      <c r="T79" s="12" t="b">
        <f t="shared" ca="1" si="124"/>
        <v>0</v>
      </c>
      <c r="U79" s="12" t="b">
        <f t="shared" ca="1" si="125"/>
        <v>0</v>
      </c>
      <c r="V79" s="12" t="b">
        <f t="shared" ca="1" si="126"/>
        <v>0</v>
      </c>
      <c r="W79" s="12" t="b">
        <f t="shared" ca="1" si="127"/>
        <v>0</v>
      </c>
      <c r="X79" s="12" t="b">
        <f t="shared" ca="1" si="128"/>
        <v>0</v>
      </c>
      <c r="Y79" s="12" t="b">
        <f t="shared" ca="1" si="129"/>
        <v>0</v>
      </c>
      <c r="Z79" s="12" t="b">
        <f t="shared" ca="1" si="130"/>
        <v>0</v>
      </c>
      <c r="AA79" s="12" t="b">
        <f t="shared" ca="1" si="131"/>
        <v>0</v>
      </c>
      <c r="AB79" s="12" t="b">
        <f t="shared" ca="1" si="132"/>
        <v>0</v>
      </c>
      <c r="AC79" s="12" t="b">
        <f t="shared" ca="1" si="133"/>
        <v>0</v>
      </c>
      <c r="AD79" s="12" t="b">
        <f t="shared" ca="1" si="134"/>
        <v>0</v>
      </c>
      <c r="AE79" s="12" t="b">
        <f t="shared" ca="1" si="135"/>
        <v>0</v>
      </c>
      <c r="AF79" s="12" t="b">
        <f t="shared" ca="1" si="136"/>
        <v>0</v>
      </c>
      <c r="AG79" s="12" t="b">
        <f t="shared" ca="1" si="137"/>
        <v>0</v>
      </c>
      <c r="AH79" s="12" t="b">
        <f t="shared" ca="1" si="138"/>
        <v>0</v>
      </c>
      <c r="AI79" s="12" t="b">
        <f t="shared" ca="1" si="139"/>
        <v>0</v>
      </c>
      <c r="AJ79" s="12" t="b">
        <f t="shared" ca="1" si="140"/>
        <v>0</v>
      </c>
      <c r="AK79" s="12" t="b">
        <f t="shared" ca="1" si="141"/>
        <v>0</v>
      </c>
      <c r="AL79" s="12" t="b">
        <f t="shared" ca="1" si="142"/>
        <v>0</v>
      </c>
      <c r="AM79" s="12" t="b">
        <f t="shared" ca="1" si="143"/>
        <v>0</v>
      </c>
      <c r="AN79" s="12" t="b">
        <f t="shared" ca="1" si="144"/>
        <v>0</v>
      </c>
      <c r="AO79" s="12" t="b">
        <f t="shared" ca="1" si="145"/>
        <v>0</v>
      </c>
      <c r="AP79" s="12" t="b">
        <f t="shared" ca="1" si="146"/>
        <v>0</v>
      </c>
      <c r="AQ79" s="12" t="b">
        <f t="shared" ca="1" si="147"/>
        <v>0</v>
      </c>
      <c r="AR79" s="12" t="b">
        <f t="shared" ca="1" si="148"/>
        <v>0</v>
      </c>
      <c r="AS79" s="12" t="b">
        <f t="shared" ca="1" si="149"/>
        <v>0</v>
      </c>
      <c r="AT79" s="12" t="b">
        <f t="shared" ca="1" si="49"/>
        <v>0</v>
      </c>
      <c r="AU79" s="12" t="b">
        <f t="shared" ca="1" si="54"/>
        <v>0</v>
      </c>
      <c r="AV79" s="12" t="b">
        <f t="shared" ca="1" si="55"/>
        <v>0</v>
      </c>
      <c r="AW79" s="12" t="b">
        <f t="shared" ca="1" si="56"/>
        <v>0</v>
      </c>
      <c r="AX79" s="12" t="b">
        <f t="shared" ca="1" si="57"/>
        <v>1</v>
      </c>
      <c r="AY79" s="12" t="b">
        <f t="shared" ca="1" si="58"/>
        <v>1</v>
      </c>
      <c r="AZ79" s="12" t="b">
        <f t="shared" ca="1" si="59"/>
        <v>1</v>
      </c>
      <c r="BA79" s="12" t="b">
        <f t="shared" ca="1" si="60"/>
        <v>1</v>
      </c>
      <c r="BB79" s="12" t="b">
        <f t="shared" ca="1" si="61"/>
        <v>1</v>
      </c>
      <c r="BC79" s="12" t="b">
        <f t="shared" ca="1" si="62"/>
        <v>1</v>
      </c>
      <c r="BD79" s="12" t="b">
        <f t="shared" ca="1" si="63"/>
        <v>1</v>
      </c>
      <c r="BE79" s="12" t="b">
        <f t="shared" ca="1" si="64"/>
        <v>1</v>
      </c>
      <c r="BF79" s="12" t="b">
        <f t="shared" ca="1" si="65"/>
        <v>1</v>
      </c>
      <c r="BG79" s="12" t="b">
        <f t="shared" ca="1" si="66"/>
        <v>1</v>
      </c>
      <c r="BH79" s="12" t="b">
        <f t="shared" ca="1" si="156"/>
        <v>0</v>
      </c>
    </row>
    <row r="80" spans="2:60" x14ac:dyDescent="0.3">
      <c r="B80" s="17" t="str">
        <f>IF(Calculations!A83=0,"",Calculations!A83)</f>
        <v/>
      </c>
      <c r="C80" s="17" t="str">
        <f>IF(Calculations!B83=0,"",Calculations!B83)</f>
        <v>Act 048</v>
      </c>
      <c r="D80" s="17" t="str">
        <f>IF($C80&lt;&gt;"",INDEX(activities[[Activity]:[Owner]],MATCH('Gantt Chart'!$C80,activities[Activity],0),3),"")</f>
        <v>Bruce Wayne</v>
      </c>
      <c r="E80" s="18">
        <f>IF(Calculations!C83="","",Calculations!C83)</f>
        <v>44561</v>
      </c>
      <c r="F80" s="18">
        <f>IF(Calculations!D83="","",Calculations!D83)</f>
        <v>44585</v>
      </c>
      <c r="G80">
        <f>IF($C80&lt;&gt;"",(INDEX(activities[],MATCH('Gantt Chart'!$C80,activities[Activity],0),6))*100,"")</f>
        <v>100</v>
      </c>
      <c r="H80">
        <f>IF($C80&lt;&gt;"",(INDEX(activities[],MATCH('Gantt Chart'!$C80,activities[Activity],0),6))*100,"")</f>
        <v>100</v>
      </c>
      <c r="I80" s="12" t="b">
        <f t="shared" ref="I80:BH80" ca="1" si="157">AND($E80&lt;=I77,$F80&gt;=I77)</f>
        <v>0</v>
      </c>
      <c r="J80" s="12" t="b">
        <f t="shared" ca="1" si="116"/>
        <v>0</v>
      </c>
      <c r="K80" s="12" t="b">
        <f t="shared" ca="1" si="116"/>
        <v>0</v>
      </c>
      <c r="L80" s="12" t="b">
        <f t="shared" ca="1" si="116"/>
        <v>0</v>
      </c>
      <c r="M80" s="12" t="b">
        <f t="shared" ca="1" si="117"/>
        <v>0</v>
      </c>
      <c r="N80" s="12" t="b">
        <f t="shared" ca="1" si="118"/>
        <v>0</v>
      </c>
      <c r="O80" s="12" t="b">
        <f t="shared" ca="1" si="119"/>
        <v>0</v>
      </c>
      <c r="P80" s="12" t="b">
        <f t="shared" ca="1" si="120"/>
        <v>0</v>
      </c>
      <c r="Q80" s="12" t="b">
        <f t="shared" ca="1" si="121"/>
        <v>0</v>
      </c>
      <c r="R80" s="12" t="b">
        <f t="shared" ca="1" si="122"/>
        <v>0</v>
      </c>
      <c r="S80" s="12" t="b">
        <f t="shared" ca="1" si="123"/>
        <v>0</v>
      </c>
      <c r="T80" s="12" t="b">
        <f t="shared" ca="1" si="124"/>
        <v>0</v>
      </c>
      <c r="U80" s="12" t="b">
        <f t="shared" ca="1" si="125"/>
        <v>0</v>
      </c>
      <c r="V80" s="12" t="b">
        <f t="shared" ca="1" si="126"/>
        <v>0</v>
      </c>
      <c r="W80" s="12" t="b">
        <f t="shared" ca="1" si="127"/>
        <v>0</v>
      </c>
      <c r="X80" s="12" t="b">
        <f t="shared" ca="1" si="128"/>
        <v>0</v>
      </c>
      <c r="Y80" s="12" t="b">
        <f t="shared" ca="1" si="129"/>
        <v>0</v>
      </c>
      <c r="Z80" s="12" t="b">
        <f t="shared" ca="1" si="130"/>
        <v>0</v>
      </c>
      <c r="AA80" s="12" t="b">
        <f t="shared" ca="1" si="131"/>
        <v>0</v>
      </c>
      <c r="AB80" s="12" t="b">
        <f t="shared" ca="1" si="132"/>
        <v>0</v>
      </c>
      <c r="AC80" s="12" t="b">
        <f t="shared" ca="1" si="133"/>
        <v>0</v>
      </c>
      <c r="AD80" s="12" t="b">
        <f t="shared" ca="1" si="134"/>
        <v>0</v>
      </c>
      <c r="AE80" s="12" t="b">
        <f t="shared" ca="1" si="135"/>
        <v>0</v>
      </c>
      <c r="AF80" s="12" t="b">
        <f t="shared" ca="1" si="136"/>
        <v>0</v>
      </c>
      <c r="AG80" s="12" t="b">
        <f t="shared" ca="1" si="137"/>
        <v>0</v>
      </c>
      <c r="AH80" s="12" t="b">
        <f t="shared" ca="1" si="138"/>
        <v>0</v>
      </c>
      <c r="AI80" s="12" t="b">
        <f t="shared" ca="1" si="139"/>
        <v>0</v>
      </c>
      <c r="AJ80" s="12" t="b">
        <f t="shared" ca="1" si="140"/>
        <v>0</v>
      </c>
      <c r="AK80" s="12" t="b">
        <f t="shared" ca="1" si="141"/>
        <v>0</v>
      </c>
      <c r="AL80" s="12" t="b">
        <f t="shared" ca="1" si="142"/>
        <v>0</v>
      </c>
      <c r="AM80" s="12" t="b">
        <f t="shared" ca="1" si="143"/>
        <v>0</v>
      </c>
      <c r="AN80" s="12" t="b">
        <f t="shared" ca="1" si="144"/>
        <v>0</v>
      </c>
      <c r="AO80" s="12" t="b">
        <f t="shared" ca="1" si="145"/>
        <v>0</v>
      </c>
      <c r="AP80" s="12" t="b">
        <f t="shared" ca="1" si="146"/>
        <v>0</v>
      </c>
      <c r="AQ80" s="12" t="b">
        <f t="shared" ca="1" si="147"/>
        <v>0</v>
      </c>
      <c r="AR80" s="12" t="b">
        <f t="shared" ca="1" si="148"/>
        <v>0</v>
      </c>
      <c r="AS80" s="12" t="b">
        <f t="shared" ca="1" si="149"/>
        <v>0</v>
      </c>
      <c r="AT80" s="12" t="b">
        <f t="shared" ca="1" si="49"/>
        <v>0</v>
      </c>
      <c r="AU80" s="12" t="b">
        <f t="shared" ca="1" si="54"/>
        <v>0</v>
      </c>
      <c r="AV80" s="12" t="b">
        <f t="shared" ca="1" si="55"/>
        <v>0</v>
      </c>
      <c r="AW80" s="12" t="b">
        <f t="shared" ca="1" si="56"/>
        <v>0</v>
      </c>
      <c r="AX80" s="12" t="b">
        <f t="shared" ca="1" si="57"/>
        <v>0</v>
      </c>
      <c r="AY80" s="12" t="b">
        <f t="shared" ca="1" si="58"/>
        <v>0</v>
      </c>
      <c r="AZ80" s="12" t="b">
        <f t="shared" ca="1" si="59"/>
        <v>0</v>
      </c>
      <c r="BA80" s="12" t="b">
        <f t="shared" ca="1" si="60"/>
        <v>0</v>
      </c>
      <c r="BB80" s="12" t="b">
        <f t="shared" ca="1" si="61"/>
        <v>1</v>
      </c>
      <c r="BC80" s="12" t="b">
        <f t="shared" ca="1" si="62"/>
        <v>1</v>
      </c>
      <c r="BD80" s="12" t="b">
        <f t="shared" ca="1" si="63"/>
        <v>1</v>
      </c>
      <c r="BE80" s="12" t="b">
        <f t="shared" ca="1" si="64"/>
        <v>1</v>
      </c>
      <c r="BF80" s="12" t="b">
        <f t="shared" ca="1" si="65"/>
        <v>1</v>
      </c>
      <c r="BG80" s="12" t="b">
        <f t="shared" ca="1" si="66"/>
        <v>1</v>
      </c>
      <c r="BH80" s="12" t="b">
        <f t="shared" ca="1" si="157"/>
        <v>0</v>
      </c>
    </row>
    <row r="81" spans="2:60" x14ac:dyDescent="0.3">
      <c r="B81" s="17" t="str">
        <f>IF(Calculations!A84=0,"",Calculations!A84)</f>
        <v/>
      </c>
      <c r="C81" s="17" t="str">
        <f>IF(Calculations!B84=0,"",Calculations!B84)</f>
        <v>Act 056</v>
      </c>
      <c r="D81" s="17" t="str">
        <f>IF($C81&lt;&gt;"",INDEX(activities[[Activity]:[Owner]],MATCH('Gantt Chart'!$C81,activities[Activity],0),3),"")</f>
        <v>Joker</v>
      </c>
      <c r="E81" s="18">
        <f>IF(Calculations!C84="","",Calculations!C84)</f>
        <v>44569</v>
      </c>
      <c r="F81" s="18">
        <f>IF(Calculations!D84="","",Calculations!D84)</f>
        <v>44599</v>
      </c>
      <c r="G81">
        <f>IF($C81&lt;&gt;"",(INDEX(activities[],MATCH('Gantt Chart'!$C81,activities[Activity],0),6))*100,"")</f>
        <v>96</v>
      </c>
      <c r="H81">
        <f>IF($C81&lt;&gt;"",(INDEX(activities[],MATCH('Gantt Chart'!$C81,activities[Activity],0),6))*100,"")</f>
        <v>96</v>
      </c>
      <c r="I81" s="12" t="b">
        <f t="shared" ref="I81:BH81" si="158">AND($E81&lt;=I78,$F81&gt;=I78)</f>
        <v>0</v>
      </c>
      <c r="J81" s="12" t="b">
        <f t="shared" ca="1" si="116"/>
        <v>0</v>
      </c>
      <c r="K81" s="12" t="b">
        <f t="shared" ca="1" si="116"/>
        <v>0</v>
      </c>
      <c r="L81" s="12" t="b">
        <f t="shared" ca="1" si="116"/>
        <v>0</v>
      </c>
      <c r="M81" s="12" t="b">
        <f t="shared" ca="1" si="117"/>
        <v>0</v>
      </c>
      <c r="N81" s="12" t="b">
        <f t="shared" ca="1" si="118"/>
        <v>0</v>
      </c>
      <c r="O81" s="12" t="b">
        <f t="shared" ca="1" si="119"/>
        <v>0</v>
      </c>
      <c r="P81" s="12" t="b">
        <f t="shared" ca="1" si="120"/>
        <v>0</v>
      </c>
      <c r="Q81" s="12" t="b">
        <f t="shared" ca="1" si="121"/>
        <v>0</v>
      </c>
      <c r="R81" s="12" t="b">
        <f t="shared" ca="1" si="122"/>
        <v>0</v>
      </c>
      <c r="S81" s="12" t="b">
        <f t="shared" ca="1" si="123"/>
        <v>0</v>
      </c>
      <c r="T81" s="12" t="b">
        <f t="shared" ca="1" si="124"/>
        <v>0</v>
      </c>
      <c r="U81" s="12" t="b">
        <f t="shared" ca="1" si="125"/>
        <v>0</v>
      </c>
      <c r="V81" s="12" t="b">
        <f t="shared" ca="1" si="126"/>
        <v>0</v>
      </c>
      <c r="W81" s="12" t="b">
        <f t="shared" ca="1" si="127"/>
        <v>0</v>
      </c>
      <c r="X81" s="12" t="b">
        <f t="shared" ca="1" si="128"/>
        <v>0</v>
      </c>
      <c r="Y81" s="12" t="b">
        <f t="shared" ca="1" si="129"/>
        <v>0</v>
      </c>
      <c r="Z81" s="12" t="b">
        <f t="shared" ca="1" si="130"/>
        <v>0</v>
      </c>
      <c r="AA81" s="12" t="b">
        <f t="shared" ca="1" si="131"/>
        <v>0</v>
      </c>
      <c r="AB81" s="12" t="b">
        <f t="shared" ca="1" si="132"/>
        <v>0</v>
      </c>
      <c r="AC81" s="12" t="b">
        <f t="shared" ca="1" si="133"/>
        <v>0</v>
      </c>
      <c r="AD81" s="12" t="b">
        <f t="shared" ca="1" si="134"/>
        <v>0</v>
      </c>
      <c r="AE81" s="12" t="b">
        <f t="shared" ca="1" si="135"/>
        <v>0</v>
      </c>
      <c r="AF81" s="12" t="b">
        <f t="shared" ca="1" si="136"/>
        <v>0</v>
      </c>
      <c r="AG81" s="12" t="b">
        <f t="shared" ca="1" si="137"/>
        <v>0</v>
      </c>
      <c r="AH81" s="12" t="b">
        <f t="shared" ca="1" si="138"/>
        <v>0</v>
      </c>
      <c r="AI81" s="12" t="b">
        <f t="shared" ca="1" si="139"/>
        <v>0</v>
      </c>
      <c r="AJ81" s="12" t="b">
        <f t="shared" ca="1" si="140"/>
        <v>0</v>
      </c>
      <c r="AK81" s="12" t="b">
        <f t="shared" ca="1" si="141"/>
        <v>0</v>
      </c>
      <c r="AL81" s="12" t="b">
        <f t="shared" ca="1" si="142"/>
        <v>0</v>
      </c>
      <c r="AM81" s="12" t="b">
        <f t="shared" ca="1" si="143"/>
        <v>0</v>
      </c>
      <c r="AN81" s="12" t="b">
        <f t="shared" ca="1" si="144"/>
        <v>0</v>
      </c>
      <c r="AO81" s="12" t="b">
        <f t="shared" ca="1" si="145"/>
        <v>0</v>
      </c>
      <c r="AP81" s="12" t="b">
        <f t="shared" ca="1" si="146"/>
        <v>0</v>
      </c>
      <c r="AQ81" s="12" t="b">
        <f t="shared" ca="1" si="147"/>
        <v>0</v>
      </c>
      <c r="AR81" s="12" t="b">
        <f t="shared" ca="1" si="148"/>
        <v>0</v>
      </c>
      <c r="AS81" s="12" t="b">
        <f t="shared" ca="1" si="149"/>
        <v>0</v>
      </c>
      <c r="AT81" s="12" t="b">
        <f t="shared" ca="1" si="49"/>
        <v>0</v>
      </c>
      <c r="AU81" s="12" t="b">
        <f t="shared" ca="1" si="54"/>
        <v>0</v>
      </c>
      <c r="AV81" s="12" t="b">
        <f t="shared" ca="1" si="55"/>
        <v>0</v>
      </c>
      <c r="AW81" s="12" t="b">
        <f t="shared" ca="1" si="56"/>
        <v>0</v>
      </c>
      <c r="AX81" s="12" t="b">
        <f t="shared" ca="1" si="57"/>
        <v>0</v>
      </c>
      <c r="AY81" s="12" t="b">
        <f t="shared" ca="1" si="58"/>
        <v>0</v>
      </c>
      <c r="AZ81" s="12" t="b">
        <f t="shared" ca="1" si="59"/>
        <v>0</v>
      </c>
      <c r="BA81" s="12" t="b">
        <f t="shared" ca="1" si="60"/>
        <v>0</v>
      </c>
      <c r="BB81" s="12" t="b">
        <f t="shared" ca="1" si="61"/>
        <v>0</v>
      </c>
      <c r="BC81" s="12" t="b">
        <f t="shared" ca="1" si="62"/>
        <v>0</v>
      </c>
      <c r="BD81" s="12" t="b">
        <f t="shared" ca="1" si="63"/>
        <v>0</v>
      </c>
      <c r="BE81" s="12" t="b">
        <f t="shared" ca="1" si="64"/>
        <v>0</v>
      </c>
      <c r="BF81" s="12" t="b">
        <f t="shared" ca="1" si="65"/>
        <v>0</v>
      </c>
      <c r="BG81" s="12" t="b">
        <f t="shared" ca="1" si="66"/>
        <v>0</v>
      </c>
      <c r="BH81" s="12" t="b">
        <f t="shared" si="158"/>
        <v>0</v>
      </c>
    </row>
    <row r="82" spans="2:60" x14ac:dyDescent="0.3">
      <c r="B82" s="17" t="str">
        <f>IF(Calculations!A85=0,"",Calculations!A85)</f>
        <v/>
      </c>
      <c r="C82" s="17" t="str">
        <f>IF(Calculations!B85=0,"",Calculations!B85)</f>
        <v>Act 061</v>
      </c>
      <c r="D82" s="17" t="str">
        <f>IF($C82&lt;&gt;"",INDEX(activities[[Activity]:[Owner]],MATCH('Gantt Chart'!$C82,activities[Activity],0),3),"")</f>
        <v>James Gordon</v>
      </c>
      <c r="E82" s="18">
        <f>IF(Calculations!C85="","",Calculations!C85)</f>
        <v>44574</v>
      </c>
      <c r="F82" s="18">
        <f>IF(Calculations!D85="","",Calculations!D85)</f>
        <v>44589</v>
      </c>
      <c r="G82">
        <f>IF($C82&lt;&gt;"",(INDEX(activities[],MATCH('Gantt Chart'!$C82,activities[Activity],0),6))*100,"")</f>
        <v>87</v>
      </c>
      <c r="H82">
        <f>IF($C82&lt;&gt;"",(INDEX(activities[],MATCH('Gantt Chart'!$C82,activities[Activity],0),6))*100,"")</f>
        <v>87</v>
      </c>
      <c r="I82" s="12" t="b">
        <f t="shared" ref="I82:BH82" ca="1" si="159">AND($E82&lt;=I79,$F82&gt;=I79)</f>
        <v>0</v>
      </c>
      <c r="J82" s="12" t="b">
        <f t="shared" ca="1" si="116"/>
        <v>0</v>
      </c>
      <c r="K82" s="12" t="b">
        <f t="shared" ca="1" si="116"/>
        <v>0</v>
      </c>
      <c r="L82" s="12" t="b">
        <f t="shared" ca="1" si="116"/>
        <v>0</v>
      </c>
      <c r="M82" s="12" t="b">
        <f t="shared" ca="1" si="117"/>
        <v>0</v>
      </c>
      <c r="N82" s="12" t="b">
        <f t="shared" ca="1" si="118"/>
        <v>0</v>
      </c>
      <c r="O82" s="12" t="b">
        <f t="shared" ca="1" si="119"/>
        <v>0</v>
      </c>
      <c r="P82" s="12" t="b">
        <f t="shared" ca="1" si="120"/>
        <v>0</v>
      </c>
      <c r="Q82" s="12" t="b">
        <f t="shared" ca="1" si="121"/>
        <v>0</v>
      </c>
      <c r="R82" s="12" t="b">
        <f t="shared" ca="1" si="122"/>
        <v>0</v>
      </c>
      <c r="S82" s="12" t="b">
        <f t="shared" ca="1" si="123"/>
        <v>0</v>
      </c>
      <c r="T82" s="12" t="b">
        <f t="shared" ca="1" si="124"/>
        <v>0</v>
      </c>
      <c r="U82" s="12" t="b">
        <f t="shared" ca="1" si="125"/>
        <v>0</v>
      </c>
      <c r="V82" s="12" t="b">
        <f t="shared" ca="1" si="126"/>
        <v>0</v>
      </c>
      <c r="W82" s="12" t="b">
        <f t="shared" ca="1" si="127"/>
        <v>0</v>
      </c>
      <c r="X82" s="12" t="b">
        <f t="shared" ca="1" si="128"/>
        <v>0</v>
      </c>
      <c r="Y82" s="12" t="b">
        <f t="shared" ca="1" si="129"/>
        <v>0</v>
      </c>
      <c r="Z82" s="12" t="b">
        <f t="shared" ca="1" si="130"/>
        <v>0</v>
      </c>
      <c r="AA82" s="12" t="b">
        <f t="shared" ca="1" si="131"/>
        <v>0</v>
      </c>
      <c r="AB82" s="12" t="b">
        <f t="shared" ca="1" si="132"/>
        <v>0</v>
      </c>
      <c r="AC82" s="12" t="b">
        <f t="shared" ca="1" si="133"/>
        <v>0</v>
      </c>
      <c r="AD82" s="12" t="b">
        <f t="shared" ca="1" si="134"/>
        <v>0</v>
      </c>
      <c r="AE82" s="12" t="b">
        <f t="shared" ca="1" si="135"/>
        <v>0</v>
      </c>
      <c r="AF82" s="12" t="b">
        <f t="shared" ca="1" si="136"/>
        <v>0</v>
      </c>
      <c r="AG82" s="12" t="b">
        <f t="shared" ca="1" si="137"/>
        <v>0</v>
      </c>
      <c r="AH82" s="12" t="b">
        <f t="shared" ca="1" si="138"/>
        <v>0</v>
      </c>
      <c r="AI82" s="12" t="b">
        <f t="shared" ca="1" si="139"/>
        <v>0</v>
      </c>
      <c r="AJ82" s="12" t="b">
        <f t="shared" ca="1" si="140"/>
        <v>0</v>
      </c>
      <c r="AK82" s="12" t="b">
        <f t="shared" ca="1" si="141"/>
        <v>0</v>
      </c>
      <c r="AL82" s="12" t="b">
        <f t="shared" ca="1" si="142"/>
        <v>0</v>
      </c>
      <c r="AM82" s="12" t="b">
        <f t="shared" ca="1" si="143"/>
        <v>0</v>
      </c>
      <c r="AN82" s="12" t="b">
        <f t="shared" ca="1" si="144"/>
        <v>0</v>
      </c>
      <c r="AO82" s="12" t="b">
        <f t="shared" ca="1" si="145"/>
        <v>0</v>
      </c>
      <c r="AP82" s="12" t="b">
        <f t="shared" ca="1" si="146"/>
        <v>0</v>
      </c>
      <c r="AQ82" s="12" t="b">
        <f t="shared" ca="1" si="147"/>
        <v>0</v>
      </c>
      <c r="AR82" s="12" t="b">
        <f t="shared" ca="1" si="148"/>
        <v>0</v>
      </c>
      <c r="AS82" s="12" t="b">
        <f t="shared" ca="1" si="149"/>
        <v>0</v>
      </c>
      <c r="AT82" s="12" t="b">
        <f t="shared" ca="1" si="49"/>
        <v>0</v>
      </c>
      <c r="AU82" s="12" t="b">
        <f t="shared" ca="1" si="54"/>
        <v>0</v>
      </c>
      <c r="AV82" s="12" t="b">
        <f t="shared" ca="1" si="55"/>
        <v>0</v>
      </c>
      <c r="AW82" s="12" t="b">
        <f t="shared" ca="1" si="56"/>
        <v>0</v>
      </c>
      <c r="AX82" s="12" t="b">
        <f t="shared" ca="1" si="57"/>
        <v>0</v>
      </c>
      <c r="AY82" s="12" t="b">
        <f t="shared" ca="1" si="58"/>
        <v>0</v>
      </c>
      <c r="AZ82" s="12" t="b">
        <f t="shared" ca="1" si="59"/>
        <v>0</v>
      </c>
      <c r="BA82" s="12" t="b">
        <f t="shared" ca="1" si="60"/>
        <v>0</v>
      </c>
      <c r="BB82" s="12" t="b">
        <f t="shared" ca="1" si="61"/>
        <v>0</v>
      </c>
      <c r="BC82" s="12" t="b">
        <f t="shared" ca="1" si="62"/>
        <v>0</v>
      </c>
      <c r="BD82" s="12" t="b">
        <f t="shared" ca="1" si="63"/>
        <v>0</v>
      </c>
      <c r="BE82" s="12" t="b">
        <f t="shared" ca="1" si="64"/>
        <v>0</v>
      </c>
      <c r="BF82" s="12" t="b">
        <f t="shared" ca="1" si="65"/>
        <v>0</v>
      </c>
      <c r="BG82" s="12" t="b">
        <f t="shared" ca="1" si="66"/>
        <v>0</v>
      </c>
      <c r="BH82" s="12" t="b">
        <f t="shared" ca="1" si="159"/>
        <v>0</v>
      </c>
    </row>
    <row r="83" spans="2:60" x14ac:dyDescent="0.3">
      <c r="B83" s="17" t="str">
        <f>IF(Calculations!A86=0,"",Calculations!A86)</f>
        <v/>
      </c>
      <c r="C83" s="17" t="str">
        <f>IF(Calculations!B86=0,"",Calculations!B86)</f>
        <v>Act 067</v>
      </c>
      <c r="D83" s="17" t="str">
        <f>IF($C83&lt;&gt;"",INDEX(activities[[Activity]:[Owner]],MATCH('Gantt Chart'!$C83,activities[Activity],0),3),"")</f>
        <v>Barbara Gordon</v>
      </c>
      <c r="E83" s="18">
        <f>IF(Calculations!C86="","",Calculations!C86)</f>
        <v>44580</v>
      </c>
      <c r="F83" s="18">
        <f>IF(Calculations!D86="","",Calculations!D86)</f>
        <v>44600</v>
      </c>
      <c r="G83">
        <f>IF($C83&lt;&gt;"",(INDEX(activities[],MATCH('Gantt Chart'!$C83,activities[Activity],0),6))*100,"")</f>
        <v>0</v>
      </c>
      <c r="H83">
        <f>IF($C83&lt;&gt;"",(INDEX(activities[],MATCH('Gantt Chart'!$C83,activities[Activity],0),6))*100,"")</f>
        <v>0</v>
      </c>
      <c r="I83" s="12" t="b">
        <f t="shared" ref="I83:BH83" ca="1" si="160">AND($E83&lt;=I80,$F83&gt;=I80)</f>
        <v>0</v>
      </c>
      <c r="J83" s="12" t="b">
        <f t="shared" ca="1" si="116"/>
        <v>0</v>
      </c>
      <c r="K83" s="12" t="b">
        <f t="shared" ca="1" si="116"/>
        <v>0</v>
      </c>
      <c r="L83" s="12" t="b">
        <f t="shared" ca="1" si="116"/>
        <v>0</v>
      </c>
      <c r="M83" s="12" t="b">
        <f t="shared" ca="1" si="117"/>
        <v>0</v>
      </c>
      <c r="N83" s="12" t="b">
        <f t="shared" ca="1" si="118"/>
        <v>0</v>
      </c>
      <c r="O83" s="12" t="b">
        <f t="shared" ca="1" si="119"/>
        <v>0</v>
      </c>
      <c r="P83" s="12" t="b">
        <f t="shared" ca="1" si="120"/>
        <v>0</v>
      </c>
      <c r="Q83" s="12" t="b">
        <f t="shared" ca="1" si="121"/>
        <v>0</v>
      </c>
      <c r="R83" s="12" t="b">
        <f t="shared" ca="1" si="122"/>
        <v>0</v>
      </c>
      <c r="S83" s="12" t="b">
        <f t="shared" ca="1" si="123"/>
        <v>0</v>
      </c>
      <c r="T83" s="12" t="b">
        <f t="shared" ca="1" si="124"/>
        <v>0</v>
      </c>
      <c r="U83" s="12" t="b">
        <f t="shared" ca="1" si="125"/>
        <v>0</v>
      </c>
      <c r="V83" s="12" t="b">
        <f t="shared" ca="1" si="126"/>
        <v>0</v>
      </c>
      <c r="W83" s="12" t="b">
        <f t="shared" ca="1" si="127"/>
        <v>0</v>
      </c>
      <c r="X83" s="12" t="b">
        <f t="shared" ca="1" si="128"/>
        <v>0</v>
      </c>
      <c r="Y83" s="12" t="b">
        <f t="shared" ca="1" si="129"/>
        <v>0</v>
      </c>
      <c r="Z83" s="12" t="b">
        <f t="shared" ca="1" si="130"/>
        <v>0</v>
      </c>
      <c r="AA83" s="12" t="b">
        <f t="shared" ca="1" si="131"/>
        <v>0</v>
      </c>
      <c r="AB83" s="12" t="b">
        <f t="shared" ca="1" si="132"/>
        <v>0</v>
      </c>
      <c r="AC83" s="12" t="b">
        <f t="shared" ca="1" si="133"/>
        <v>0</v>
      </c>
      <c r="AD83" s="12" t="b">
        <f t="shared" ca="1" si="134"/>
        <v>0</v>
      </c>
      <c r="AE83" s="12" t="b">
        <f t="shared" ca="1" si="135"/>
        <v>0</v>
      </c>
      <c r="AF83" s="12" t="b">
        <f t="shared" ca="1" si="136"/>
        <v>0</v>
      </c>
      <c r="AG83" s="12" t="b">
        <f t="shared" ca="1" si="137"/>
        <v>0</v>
      </c>
      <c r="AH83" s="12" t="b">
        <f t="shared" ca="1" si="138"/>
        <v>0</v>
      </c>
      <c r="AI83" s="12" t="b">
        <f t="shared" ca="1" si="139"/>
        <v>0</v>
      </c>
      <c r="AJ83" s="12" t="b">
        <f t="shared" ca="1" si="140"/>
        <v>0</v>
      </c>
      <c r="AK83" s="12" t="b">
        <f t="shared" ca="1" si="141"/>
        <v>0</v>
      </c>
      <c r="AL83" s="12" t="b">
        <f t="shared" ca="1" si="142"/>
        <v>0</v>
      </c>
      <c r="AM83" s="12" t="b">
        <f t="shared" ca="1" si="143"/>
        <v>0</v>
      </c>
      <c r="AN83" s="12" t="b">
        <f t="shared" ca="1" si="144"/>
        <v>0</v>
      </c>
      <c r="AO83" s="12" t="b">
        <f t="shared" ca="1" si="145"/>
        <v>0</v>
      </c>
      <c r="AP83" s="12" t="b">
        <f t="shared" ca="1" si="146"/>
        <v>0</v>
      </c>
      <c r="AQ83" s="12" t="b">
        <f t="shared" ca="1" si="147"/>
        <v>0</v>
      </c>
      <c r="AR83" s="12" t="b">
        <f t="shared" ca="1" si="148"/>
        <v>0</v>
      </c>
      <c r="AS83" s="12" t="b">
        <f t="shared" ca="1" si="149"/>
        <v>0</v>
      </c>
      <c r="AT83" s="12" t="b">
        <f t="shared" ref="AT83:AT110" ca="1" si="161">AND($E83&lt;=AT$3,$F83&gt;=AT$3)</f>
        <v>0</v>
      </c>
      <c r="AU83" s="12" t="b">
        <f t="shared" ca="1" si="54"/>
        <v>0</v>
      </c>
      <c r="AV83" s="12" t="b">
        <f t="shared" ca="1" si="55"/>
        <v>0</v>
      </c>
      <c r="AW83" s="12" t="b">
        <f t="shared" ca="1" si="56"/>
        <v>0</v>
      </c>
      <c r="AX83" s="12" t="b">
        <f t="shared" ca="1" si="57"/>
        <v>0</v>
      </c>
      <c r="AY83" s="12" t="b">
        <f t="shared" ca="1" si="58"/>
        <v>0</v>
      </c>
      <c r="AZ83" s="12" t="b">
        <f t="shared" ca="1" si="59"/>
        <v>0</v>
      </c>
      <c r="BA83" s="12" t="b">
        <f t="shared" ca="1" si="60"/>
        <v>0</v>
      </c>
      <c r="BB83" s="12" t="b">
        <f t="shared" ca="1" si="61"/>
        <v>0</v>
      </c>
      <c r="BC83" s="12" t="b">
        <f t="shared" ca="1" si="62"/>
        <v>0</v>
      </c>
      <c r="BD83" s="12" t="b">
        <f t="shared" ca="1" si="63"/>
        <v>0</v>
      </c>
      <c r="BE83" s="12" t="b">
        <f t="shared" ca="1" si="64"/>
        <v>0</v>
      </c>
      <c r="BF83" s="12" t="b">
        <f t="shared" ca="1" si="65"/>
        <v>0</v>
      </c>
      <c r="BG83" s="12" t="b">
        <f t="shared" ca="1" si="66"/>
        <v>0</v>
      </c>
      <c r="BH83" s="12" t="b">
        <f t="shared" ca="1" si="160"/>
        <v>0</v>
      </c>
    </row>
    <row r="84" spans="2:60" x14ac:dyDescent="0.3">
      <c r="B84" s="17" t="str">
        <f>IF(Calculations!A87=0,"",Calculations!A87)</f>
        <v/>
      </c>
      <c r="C84" s="17" t="str">
        <f>IF(Calculations!B87=0,"",Calculations!B87)</f>
        <v>Act 072</v>
      </c>
      <c r="D84" s="17" t="str">
        <f>IF($C84&lt;&gt;"",INDEX(activities[[Activity]:[Owner]],MATCH('Gantt Chart'!$C84,activities[Activity],0),3),"")</f>
        <v>Richard Grayson</v>
      </c>
      <c r="E84" s="18">
        <f>IF(Calculations!C87="","",Calculations!C87)</f>
        <v>44585</v>
      </c>
      <c r="F84" s="18">
        <f>IF(Calculations!D87="","",Calculations!D87)</f>
        <v>44599</v>
      </c>
      <c r="G84">
        <f>IF($C84&lt;&gt;"",(INDEX(activities[],MATCH('Gantt Chart'!$C84,activities[Activity],0),6))*100,"")</f>
        <v>0</v>
      </c>
      <c r="H84">
        <f>IF($C84&lt;&gt;"",(INDEX(activities[],MATCH('Gantt Chart'!$C84,activities[Activity],0),6))*100,"")</f>
        <v>0</v>
      </c>
      <c r="I84" s="12" t="b">
        <f t="shared" ref="I84:BH84" si="162">AND($E84&lt;=I81,$F84&gt;=I81)</f>
        <v>0</v>
      </c>
      <c r="J84" s="12" t="b">
        <f t="shared" ca="1" si="116"/>
        <v>0</v>
      </c>
      <c r="K84" s="12" t="b">
        <f t="shared" ca="1" si="116"/>
        <v>0</v>
      </c>
      <c r="L84" s="12" t="b">
        <f t="shared" ca="1" si="116"/>
        <v>0</v>
      </c>
      <c r="M84" s="12" t="b">
        <f t="shared" ca="1" si="117"/>
        <v>0</v>
      </c>
      <c r="N84" s="12" t="b">
        <f t="shared" ca="1" si="118"/>
        <v>0</v>
      </c>
      <c r="O84" s="12" t="b">
        <f t="shared" ca="1" si="119"/>
        <v>0</v>
      </c>
      <c r="P84" s="12" t="b">
        <f t="shared" ca="1" si="120"/>
        <v>0</v>
      </c>
      <c r="Q84" s="12" t="b">
        <f t="shared" ca="1" si="121"/>
        <v>0</v>
      </c>
      <c r="R84" s="12" t="b">
        <f t="shared" ca="1" si="122"/>
        <v>0</v>
      </c>
      <c r="S84" s="12" t="b">
        <f t="shared" ca="1" si="123"/>
        <v>0</v>
      </c>
      <c r="T84" s="12" t="b">
        <f t="shared" ca="1" si="124"/>
        <v>0</v>
      </c>
      <c r="U84" s="12" t="b">
        <f t="shared" ca="1" si="125"/>
        <v>0</v>
      </c>
      <c r="V84" s="12" t="b">
        <f t="shared" ca="1" si="126"/>
        <v>0</v>
      </c>
      <c r="W84" s="12" t="b">
        <f t="shared" ca="1" si="127"/>
        <v>0</v>
      </c>
      <c r="X84" s="12" t="b">
        <f t="shared" ca="1" si="128"/>
        <v>0</v>
      </c>
      <c r="Y84" s="12" t="b">
        <f t="shared" ca="1" si="129"/>
        <v>0</v>
      </c>
      <c r="Z84" s="12" t="b">
        <f t="shared" ca="1" si="130"/>
        <v>0</v>
      </c>
      <c r="AA84" s="12" t="b">
        <f t="shared" ca="1" si="131"/>
        <v>0</v>
      </c>
      <c r="AB84" s="12" t="b">
        <f t="shared" ca="1" si="132"/>
        <v>0</v>
      </c>
      <c r="AC84" s="12" t="b">
        <f t="shared" ca="1" si="133"/>
        <v>0</v>
      </c>
      <c r="AD84" s="12" t="b">
        <f t="shared" ca="1" si="134"/>
        <v>0</v>
      </c>
      <c r="AE84" s="12" t="b">
        <f t="shared" ca="1" si="135"/>
        <v>0</v>
      </c>
      <c r="AF84" s="12" t="b">
        <f t="shared" ca="1" si="136"/>
        <v>0</v>
      </c>
      <c r="AG84" s="12" t="b">
        <f t="shared" ca="1" si="137"/>
        <v>0</v>
      </c>
      <c r="AH84" s="12" t="b">
        <f t="shared" ca="1" si="138"/>
        <v>0</v>
      </c>
      <c r="AI84" s="12" t="b">
        <f t="shared" ca="1" si="139"/>
        <v>0</v>
      </c>
      <c r="AJ84" s="12" t="b">
        <f t="shared" ca="1" si="140"/>
        <v>0</v>
      </c>
      <c r="AK84" s="12" t="b">
        <f t="shared" ca="1" si="141"/>
        <v>0</v>
      </c>
      <c r="AL84" s="12" t="b">
        <f t="shared" ca="1" si="142"/>
        <v>0</v>
      </c>
      <c r="AM84" s="12" t="b">
        <f t="shared" ca="1" si="143"/>
        <v>0</v>
      </c>
      <c r="AN84" s="12" t="b">
        <f t="shared" ca="1" si="144"/>
        <v>0</v>
      </c>
      <c r="AO84" s="12" t="b">
        <f t="shared" ca="1" si="145"/>
        <v>0</v>
      </c>
      <c r="AP84" s="12" t="b">
        <f t="shared" ca="1" si="146"/>
        <v>0</v>
      </c>
      <c r="AQ84" s="12" t="b">
        <f t="shared" ca="1" si="147"/>
        <v>0</v>
      </c>
      <c r="AR84" s="12" t="b">
        <f t="shared" ca="1" si="148"/>
        <v>0</v>
      </c>
      <c r="AS84" s="12" t="b">
        <f t="shared" ca="1" si="149"/>
        <v>0</v>
      </c>
      <c r="AT84" s="12" t="b">
        <f t="shared" ca="1" si="161"/>
        <v>0</v>
      </c>
      <c r="AU84" s="12" t="b">
        <f t="shared" ca="1" si="54"/>
        <v>0</v>
      </c>
      <c r="AV84" s="12" t="b">
        <f t="shared" ca="1" si="55"/>
        <v>0</v>
      </c>
      <c r="AW84" s="12" t="b">
        <f t="shared" ca="1" si="56"/>
        <v>0</v>
      </c>
      <c r="AX84" s="12" t="b">
        <f t="shared" ca="1" si="57"/>
        <v>0</v>
      </c>
      <c r="AY84" s="12" t="b">
        <f t="shared" ca="1" si="58"/>
        <v>0</v>
      </c>
      <c r="AZ84" s="12" t="b">
        <f t="shared" ca="1" si="59"/>
        <v>0</v>
      </c>
      <c r="BA84" s="12" t="b">
        <f t="shared" ca="1" si="60"/>
        <v>0</v>
      </c>
      <c r="BB84" s="12" t="b">
        <f t="shared" ca="1" si="61"/>
        <v>0</v>
      </c>
      <c r="BC84" s="12" t="b">
        <f t="shared" ca="1" si="62"/>
        <v>0</v>
      </c>
      <c r="BD84" s="12" t="b">
        <f t="shared" ca="1" si="63"/>
        <v>0</v>
      </c>
      <c r="BE84" s="12" t="b">
        <f t="shared" ca="1" si="64"/>
        <v>0</v>
      </c>
      <c r="BF84" s="12" t="b">
        <f t="shared" ca="1" si="65"/>
        <v>0</v>
      </c>
      <c r="BG84" s="12" t="b">
        <f t="shared" ca="1" si="66"/>
        <v>0</v>
      </c>
      <c r="BH84" s="12" t="b">
        <f t="shared" si="162"/>
        <v>0</v>
      </c>
    </row>
    <row r="85" spans="2:60" x14ac:dyDescent="0.3">
      <c r="B85" s="17" t="str">
        <f>IF(Calculations!A88=0,"",Calculations!A88)</f>
        <v/>
      </c>
      <c r="C85" s="17" t="str">
        <f>IF(Calculations!B88=0,"",Calculations!B88)</f>
        <v>Act 078</v>
      </c>
      <c r="D85" s="17" t="str">
        <f>IF($C85&lt;&gt;"",INDEX(activities[[Activity]:[Owner]],MATCH('Gantt Chart'!$C85,activities[Activity],0),3),"")</f>
        <v>Selina Kyle</v>
      </c>
      <c r="E85" s="18">
        <f>IF(Calculations!C88="","",Calculations!C88)</f>
        <v>44591</v>
      </c>
      <c r="F85" s="18">
        <f>IF(Calculations!D88="","",Calculations!D88)</f>
        <v>44618</v>
      </c>
      <c r="G85">
        <f>IF($C85&lt;&gt;"",(INDEX(activities[],MATCH('Gantt Chart'!$C85,activities[Activity],0),6))*100,"")</f>
        <v>0</v>
      </c>
      <c r="H85">
        <f>IF($C85&lt;&gt;"",(INDEX(activities[],MATCH('Gantt Chart'!$C85,activities[Activity],0),6))*100,"")</f>
        <v>0</v>
      </c>
      <c r="I85" s="12" t="b">
        <f t="shared" ref="I85:BH85" ca="1" si="163">AND($E85&lt;=I82,$F85&gt;=I82)</f>
        <v>0</v>
      </c>
      <c r="J85" s="12" t="b">
        <f t="shared" ca="1" si="116"/>
        <v>0</v>
      </c>
      <c r="K85" s="12" t="b">
        <f t="shared" ca="1" si="116"/>
        <v>0</v>
      </c>
      <c r="L85" s="12" t="b">
        <f t="shared" ca="1" si="116"/>
        <v>0</v>
      </c>
      <c r="M85" s="12" t="b">
        <f t="shared" ca="1" si="117"/>
        <v>0</v>
      </c>
      <c r="N85" s="12" t="b">
        <f t="shared" ca="1" si="118"/>
        <v>0</v>
      </c>
      <c r="O85" s="12" t="b">
        <f t="shared" ca="1" si="119"/>
        <v>0</v>
      </c>
      <c r="P85" s="12" t="b">
        <f t="shared" ca="1" si="120"/>
        <v>0</v>
      </c>
      <c r="Q85" s="12" t="b">
        <f t="shared" ca="1" si="121"/>
        <v>0</v>
      </c>
      <c r="R85" s="12" t="b">
        <f t="shared" ca="1" si="122"/>
        <v>0</v>
      </c>
      <c r="S85" s="12" t="b">
        <f t="shared" ca="1" si="123"/>
        <v>0</v>
      </c>
      <c r="T85" s="12" t="b">
        <f t="shared" ca="1" si="124"/>
        <v>0</v>
      </c>
      <c r="U85" s="12" t="b">
        <f t="shared" ca="1" si="125"/>
        <v>0</v>
      </c>
      <c r="V85" s="12" t="b">
        <f t="shared" ca="1" si="126"/>
        <v>0</v>
      </c>
      <c r="W85" s="12" t="b">
        <f t="shared" ca="1" si="127"/>
        <v>0</v>
      </c>
      <c r="X85" s="12" t="b">
        <f t="shared" ca="1" si="128"/>
        <v>0</v>
      </c>
      <c r="Y85" s="12" t="b">
        <f t="shared" ca="1" si="129"/>
        <v>0</v>
      </c>
      <c r="Z85" s="12" t="b">
        <f t="shared" ca="1" si="130"/>
        <v>0</v>
      </c>
      <c r="AA85" s="12" t="b">
        <f t="shared" ca="1" si="131"/>
        <v>0</v>
      </c>
      <c r="AB85" s="12" t="b">
        <f t="shared" ca="1" si="132"/>
        <v>0</v>
      </c>
      <c r="AC85" s="12" t="b">
        <f t="shared" ca="1" si="133"/>
        <v>0</v>
      </c>
      <c r="AD85" s="12" t="b">
        <f t="shared" ca="1" si="134"/>
        <v>0</v>
      </c>
      <c r="AE85" s="12" t="b">
        <f t="shared" ca="1" si="135"/>
        <v>0</v>
      </c>
      <c r="AF85" s="12" t="b">
        <f t="shared" ca="1" si="136"/>
        <v>0</v>
      </c>
      <c r="AG85" s="12" t="b">
        <f t="shared" ca="1" si="137"/>
        <v>0</v>
      </c>
      <c r="AH85" s="12" t="b">
        <f t="shared" ca="1" si="138"/>
        <v>0</v>
      </c>
      <c r="AI85" s="12" t="b">
        <f t="shared" ca="1" si="139"/>
        <v>0</v>
      </c>
      <c r="AJ85" s="12" t="b">
        <f t="shared" ca="1" si="140"/>
        <v>0</v>
      </c>
      <c r="AK85" s="12" t="b">
        <f t="shared" ca="1" si="141"/>
        <v>0</v>
      </c>
      <c r="AL85" s="12" t="b">
        <f t="shared" ca="1" si="142"/>
        <v>0</v>
      </c>
      <c r="AM85" s="12" t="b">
        <f t="shared" ca="1" si="143"/>
        <v>0</v>
      </c>
      <c r="AN85" s="12" t="b">
        <f t="shared" ca="1" si="144"/>
        <v>0</v>
      </c>
      <c r="AO85" s="12" t="b">
        <f t="shared" ca="1" si="145"/>
        <v>0</v>
      </c>
      <c r="AP85" s="12" t="b">
        <f t="shared" ca="1" si="146"/>
        <v>0</v>
      </c>
      <c r="AQ85" s="12" t="b">
        <f t="shared" ca="1" si="147"/>
        <v>0</v>
      </c>
      <c r="AR85" s="12" t="b">
        <f t="shared" ca="1" si="148"/>
        <v>0</v>
      </c>
      <c r="AS85" s="12" t="b">
        <f t="shared" ca="1" si="149"/>
        <v>0</v>
      </c>
      <c r="AT85" s="12" t="b">
        <f t="shared" ca="1" si="161"/>
        <v>0</v>
      </c>
      <c r="AU85" s="12" t="b">
        <f t="shared" ca="1" si="54"/>
        <v>0</v>
      </c>
      <c r="AV85" s="12" t="b">
        <f t="shared" ca="1" si="55"/>
        <v>0</v>
      </c>
      <c r="AW85" s="12" t="b">
        <f t="shared" ca="1" si="56"/>
        <v>0</v>
      </c>
      <c r="AX85" s="12" t="b">
        <f t="shared" ca="1" si="57"/>
        <v>0</v>
      </c>
      <c r="AY85" s="12" t="b">
        <f t="shared" ca="1" si="58"/>
        <v>0</v>
      </c>
      <c r="AZ85" s="12" t="b">
        <f t="shared" ca="1" si="59"/>
        <v>0</v>
      </c>
      <c r="BA85" s="12" t="b">
        <f t="shared" ca="1" si="60"/>
        <v>0</v>
      </c>
      <c r="BB85" s="12" t="b">
        <f t="shared" ca="1" si="61"/>
        <v>0</v>
      </c>
      <c r="BC85" s="12" t="b">
        <f t="shared" ca="1" si="62"/>
        <v>0</v>
      </c>
      <c r="BD85" s="12" t="b">
        <f t="shared" ca="1" si="63"/>
        <v>0</v>
      </c>
      <c r="BE85" s="12" t="b">
        <f t="shared" ca="1" si="64"/>
        <v>0</v>
      </c>
      <c r="BF85" s="12" t="b">
        <f t="shared" ca="1" si="65"/>
        <v>0</v>
      </c>
      <c r="BG85" s="12" t="b">
        <f t="shared" ca="1" si="66"/>
        <v>0</v>
      </c>
      <c r="BH85" s="12" t="b">
        <f t="shared" ca="1" si="163"/>
        <v>0</v>
      </c>
    </row>
    <row r="86" spans="2:60" x14ac:dyDescent="0.3">
      <c r="B86" s="17" t="str">
        <f>IF(Calculations!A89=0,"",Calculations!A89)</f>
        <v/>
      </c>
      <c r="C86" s="17" t="str">
        <f>IF(Calculations!B89=0,"",Calculations!B89)</f>
        <v>Act 084</v>
      </c>
      <c r="D86" s="17" t="str">
        <f>IF($C86&lt;&gt;"",INDEX(activities[[Activity]:[Owner]],MATCH('Gantt Chart'!$C86,activities[Activity],0),3),"")</f>
        <v>Alfred Pennyworth</v>
      </c>
      <c r="E86" s="18">
        <f>IF(Calculations!C89="","",Calculations!C89)</f>
        <v>44597</v>
      </c>
      <c r="F86" s="18">
        <f>IF(Calculations!D89="","",Calculations!D89)</f>
        <v>44621</v>
      </c>
      <c r="G86">
        <f>IF($C86&lt;&gt;"",(INDEX(activities[],MATCH('Gantt Chart'!$C86,activities[Activity],0),6))*100,"")</f>
        <v>0</v>
      </c>
      <c r="H86">
        <f>IF($C86&lt;&gt;"",(INDEX(activities[],MATCH('Gantt Chart'!$C86,activities[Activity],0),6))*100,"")</f>
        <v>0</v>
      </c>
      <c r="I86" s="12" t="b">
        <f t="shared" ref="I86:BH86" ca="1" si="164">AND($E86&lt;=I83,$F86&gt;=I83)</f>
        <v>0</v>
      </c>
      <c r="J86" s="12" t="b">
        <f t="shared" ca="1" si="116"/>
        <v>0</v>
      </c>
      <c r="K86" s="12" t="b">
        <f t="shared" ca="1" si="116"/>
        <v>0</v>
      </c>
      <c r="L86" s="12" t="b">
        <f t="shared" ca="1" si="116"/>
        <v>0</v>
      </c>
      <c r="M86" s="12" t="b">
        <f t="shared" ca="1" si="117"/>
        <v>0</v>
      </c>
      <c r="N86" s="12" t="b">
        <f t="shared" ca="1" si="118"/>
        <v>0</v>
      </c>
      <c r="O86" s="12" t="b">
        <f t="shared" ca="1" si="119"/>
        <v>0</v>
      </c>
      <c r="P86" s="12" t="b">
        <f t="shared" ca="1" si="120"/>
        <v>0</v>
      </c>
      <c r="Q86" s="12" t="b">
        <f t="shared" ca="1" si="121"/>
        <v>0</v>
      </c>
      <c r="R86" s="12" t="b">
        <f t="shared" ca="1" si="122"/>
        <v>0</v>
      </c>
      <c r="S86" s="12" t="b">
        <f t="shared" ca="1" si="123"/>
        <v>0</v>
      </c>
      <c r="T86" s="12" t="b">
        <f t="shared" ca="1" si="124"/>
        <v>0</v>
      </c>
      <c r="U86" s="12" t="b">
        <f t="shared" ca="1" si="125"/>
        <v>0</v>
      </c>
      <c r="V86" s="12" t="b">
        <f t="shared" ca="1" si="126"/>
        <v>0</v>
      </c>
      <c r="W86" s="12" t="b">
        <f t="shared" ca="1" si="127"/>
        <v>0</v>
      </c>
      <c r="X86" s="12" t="b">
        <f t="shared" ca="1" si="128"/>
        <v>0</v>
      </c>
      <c r="Y86" s="12" t="b">
        <f t="shared" ca="1" si="129"/>
        <v>0</v>
      </c>
      <c r="Z86" s="12" t="b">
        <f t="shared" ca="1" si="130"/>
        <v>0</v>
      </c>
      <c r="AA86" s="12" t="b">
        <f t="shared" ca="1" si="131"/>
        <v>0</v>
      </c>
      <c r="AB86" s="12" t="b">
        <f t="shared" ca="1" si="132"/>
        <v>0</v>
      </c>
      <c r="AC86" s="12" t="b">
        <f t="shared" ca="1" si="133"/>
        <v>0</v>
      </c>
      <c r="AD86" s="12" t="b">
        <f t="shared" ca="1" si="134"/>
        <v>0</v>
      </c>
      <c r="AE86" s="12" t="b">
        <f t="shared" ca="1" si="135"/>
        <v>0</v>
      </c>
      <c r="AF86" s="12" t="b">
        <f t="shared" ca="1" si="136"/>
        <v>0</v>
      </c>
      <c r="AG86" s="12" t="b">
        <f t="shared" ca="1" si="137"/>
        <v>0</v>
      </c>
      <c r="AH86" s="12" t="b">
        <f t="shared" ca="1" si="138"/>
        <v>0</v>
      </c>
      <c r="AI86" s="12" t="b">
        <f t="shared" ca="1" si="139"/>
        <v>0</v>
      </c>
      <c r="AJ86" s="12" t="b">
        <f t="shared" ca="1" si="140"/>
        <v>0</v>
      </c>
      <c r="AK86" s="12" t="b">
        <f t="shared" ca="1" si="141"/>
        <v>0</v>
      </c>
      <c r="AL86" s="12" t="b">
        <f t="shared" ca="1" si="142"/>
        <v>0</v>
      </c>
      <c r="AM86" s="12" t="b">
        <f t="shared" ca="1" si="143"/>
        <v>0</v>
      </c>
      <c r="AN86" s="12" t="b">
        <f t="shared" ca="1" si="144"/>
        <v>0</v>
      </c>
      <c r="AO86" s="12" t="b">
        <f t="shared" ca="1" si="145"/>
        <v>0</v>
      </c>
      <c r="AP86" s="12" t="b">
        <f t="shared" ca="1" si="146"/>
        <v>0</v>
      </c>
      <c r="AQ86" s="12" t="b">
        <f t="shared" ca="1" si="147"/>
        <v>0</v>
      </c>
      <c r="AR86" s="12" t="b">
        <f t="shared" ca="1" si="148"/>
        <v>0</v>
      </c>
      <c r="AS86" s="12" t="b">
        <f t="shared" ca="1" si="149"/>
        <v>0</v>
      </c>
      <c r="AT86" s="12" t="b">
        <f t="shared" ca="1" si="161"/>
        <v>0</v>
      </c>
      <c r="AU86" s="12" t="b">
        <f t="shared" ca="1" si="54"/>
        <v>0</v>
      </c>
      <c r="AV86" s="12" t="b">
        <f t="shared" ca="1" si="55"/>
        <v>0</v>
      </c>
      <c r="AW86" s="12" t="b">
        <f t="shared" ca="1" si="56"/>
        <v>0</v>
      </c>
      <c r="AX86" s="12" t="b">
        <f t="shared" ca="1" si="57"/>
        <v>0</v>
      </c>
      <c r="AY86" s="12" t="b">
        <f t="shared" ca="1" si="58"/>
        <v>0</v>
      </c>
      <c r="AZ86" s="12" t="b">
        <f t="shared" ca="1" si="59"/>
        <v>0</v>
      </c>
      <c r="BA86" s="12" t="b">
        <f t="shared" ca="1" si="60"/>
        <v>0</v>
      </c>
      <c r="BB86" s="12" t="b">
        <f t="shared" ca="1" si="61"/>
        <v>0</v>
      </c>
      <c r="BC86" s="12" t="b">
        <f t="shared" ca="1" si="62"/>
        <v>0</v>
      </c>
      <c r="BD86" s="12" t="b">
        <f t="shared" ca="1" si="63"/>
        <v>0</v>
      </c>
      <c r="BE86" s="12" t="b">
        <f t="shared" ca="1" si="64"/>
        <v>0</v>
      </c>
      <c r="BF86" s="12" t="b">
        <f t="shared" ca="1" si="65"/>
        <v>0</v>
      </c>
      <c r="BG86" s="12" t="b">
        <f t="shared" ca="1" si="66"/>
        <v>0</v>
      </c>
      <c r="BH86" s="12" t="b">
        <f t="shared" ca="1" si="164"/>
        <v>0</v>
      </c>
    </row>
    <row r="87" spans="2:60" x14ac:dyDescent="0.3">
      <c r="B87" s="17" t="str">
        <f>IF(Calculations!A90=0,"",Calculations!A90)</f>
        <v/>
      </c>
      <c r="C87" s="17" t="str">
        <f>IF(Calculations!B90=0,"",Calculations!B90)</f>
        <v>Act 087</v>
      </c>
      <c r="D87" s="17" t="str">
        <f>IF($C87&lt;&gt;"",INDEX(activities[[Activity]:[Owner]],MATCH('Gantt Chart'!$C87,activities[Activity],0),3),"")</f>
        <v>Bane</v>
      </c>
      <c r="E87" s="18">
        <f>IF(Calculations!C90="","",Calculations!C90)</f>
        <v>44600</v>
      </c>
      <c r="F87" s="18">
        <f>IF(Calculations!D90="","",Calculations!D90)</f>
        <v>44627</v>
      </c>
      <c r="G87">
        <f>IF($C87&lt;&gt;"",(INDEX(activities[],MATCH('Gantt Chart'!$C87,activities[Activity],0),6))*100,"")</f>
        <v>0</v>
      </c>
      <c r="H87">
        <f>IF($C87&lt;&gt;"",(INDEX(activities[],MATCH('Gantt Chart'!$C87,activities[Activity],0),6))*100,"")</f>
        <v>0</v>
      </c>
      <c r="I87" s="12" t="b">
        <f t="shared" ref="I87:BH87" si="165">AND($E87&lt;=I84,$F87&gt;=I84)</f>
        <v>0</v>
      </c>
      <c r="J87" s="12" t="b">
        <f t="shared" ca="1" si="116"/>
        <v>0</v>
      </c>
      <c r="K87" s="12" t="b">
        <f t="shared" ca="1" si="116"/>
        <v>0</v>
      </c>
      <c r="L87" s="12" t="b">
        <f t="shared" ca="1" si="116"/>
        <v>0</v>
      </c>
      <c r="M87" s="12" t="b">
        <f t="shared" ca="1" si="117"/>
        <v>0</v>
      </c>
      <c r="N87" s="12" t="b">
        <f t="shared" ca="1" si="118"/>
        <v>0</v>
      </c>
      <c r="O87" s="12" t="b">
        <f t="shared" ca="1" si="119"/>
        <v>0</v>
      </c>
      <c r="P87" s="12" t="b">
        <f t="shared" ca="1" si="120"/>
        <v>0</v>
      </c>
      <c r="Q87" s="12" t="b">
        <f t="shared" ca="1" si="121"/>
        <v>0</v>
      </c>
      <c r="R87" s="12" t="b">
        <f t="shared" ca="1" si="122"/>
        <v>0</v>
      </c>
      <c r="S87" s="12" t="b">
        <f t="shared" ca="1" si="123"/>
        <v>0</v>
      </c>
      <c r="T87" s="12" t="b">
        <f t="shared" ca="1" si="124"/>
        <v>0</v>
      </c>
      <c r="U87" s="12" t="b">
        <f t="shared" ca="1" si="125"/>
        <v>0</v>
      </c>
      <c r="V87" s="12" t="b">
        <f t="shared" ca="1" si="126"/>
        <v>0</v>
      </c>
      <c r="W87" s="12" t="b">
        <f t="shared" ca="1" si="127"/>
        <v>0</v>
      </c>
      <c r="X87" s="12" t="b">
        <f t="shared" ca="1" si="128"/>
        <v>0</v>
      </c>
      <c r="Y87" s="12" t="b">
        <f t="shared" ca="1" si="129"/>
        <v>0</v>
      </c>
      <c r="Z87" s="12" t="b">
        <f t="shared" ca="1" si="130"/>
        <v>0</v>
      </c>
      <c r="AA87" s="12" t="b">
        <f t="shared" ca="1" si="131"/>
        <v>0</v>
      </c>
      <c r="AB87" s="12" t="b">
        <f t="shared" ca="1" si="132"/>
        <v>0</v>
      </c>
      <c r="AC87" s="12" t="b">
        <f t="shared" ca="1" si="133"/>
        <v>0</v>
      </c>
      <c r="AD87" s="12" t="b">
        <f t="shared" ca="1" si="134"/>
        <v>0</v>
      </c>
      <c r="AE87" s="12" t="b">
        <f t="shared" ca="1" si="135"/>
        <v>0</v>
      </c>
      <c r="AF87" s="12" t="b">
        <f t="shared" ca="1" si="136"/>
        <v>0</v>
      </c>
      <c r="AG87" s="12" t="b">
        <f t="shared" ca="1" si="137"/>
        <v>0</v>
      </c>
      <c r="AH87" s="12" t="b">
        <f t="shared" ca="1" si="138"/>
        <v>0</v>
      </c>
      <c r="AI87" s="12" t="b">
        <f t="shared" ca="1" si="139"/>
        <v>0</v>
      </c>
      <c r="AJ87" s="12" t="b">
        <f t="shared" ca="1" si="140"/>
        <v>0</v>
      </c>
      <c r="AK87" s="12" t="b">
        <f t="shared" ca="1" si="141"/>
        <v>0</v>
      </c>
      <c r="AL87" s="12" t="b">
        <f t="shared" ca="1" si="142"/>
        <v>0</v>
      </c>
      <c r="AM87" s="12" t="b">
        <f t="shared" ca="1" si="143"/>
        <v>0</v>
      </c>
      <c r="AN87" s="12" t="b">
        <f t="shared" ca="1" si="144"/>
        <v>0</v>
      </c>
      <c r="AO87" s="12" t="b">
        <f t="shared" ca="1" si="145"/>
        <v>0</v>
      </c>
      <c r="AP87" s="12" t="b">
        <f t="shared" ca="1" si="146"/>
        <v>0</v>
      </c>
      <c r="AQ87" s="12" t="b">
        <f t="shared" ca="1" si="147"/>
        <v>0</v>
      </c>
      <c r="AR87" s="12" t="b">
        <f t="shared" ca="1" si="148"/>
        <v>0</v>
      </c>
      <c r="AS87" s="12" t="b">
        <f t="shared" ca="1" si="149"/>
        <v>0</v>
      </c>
      <c r="AT87" s="12" t="b">
        <f t="shared" ca="1" si="161"/>
        <v>0</v>
      </c>
      <c r="AU87" s="12" t="b">
        <f t="shared" ref="AU87:AU110" ca="1" si="166">AND($E87&lt;=AU$3,$F87&gt;=AU$3)</f>
        <v>0</v>
      </c>
      <c r="AV87" s="12" t="b">
        <f t="shared" ref="AV87:AV110" ca="1" si="167">AND($E87&lt;=AV$3,$F87&gt;=AV$3)</f>
        <v>0</v>
      </c>
      <c r="AW87" s="12" t="b">
        <f t="shared" ref="AW87:AW110" ca="1" si="168">AND($E87&lt;=AW$3,$F87&gt;=AW$3)</f>
        <v>0</v>
      </c>
      <c r="AX87" s="12" t="b">
        <f t="shared" ref="AX87:AX110" ca="1" si="169">AND($E87&lt;=AX$3,$F87&gt;=AX$3)</f>
        <v>0</v>
      </c>
      <c r="AY87" s="12" t="b">
        <f t="shared" ref="AY87:AY110" ca="1" si="170">AND($E87&lt;=AY$3,$F87&gt;=AY$3)</f>
        <v>0</v>
      </c>
      <c r="AZ87" s="12" t="b">
        <f t="shared" ref="AZ87:AZ110" ca="1" si="171">AND($E87&lt;=AZ$3,$F87&gt;=AZ$3)</f>
        <v>0</v>
      </c>
      <c r="BA87" s="12" t="b">
        <f t="shared" ref="BA87:BA110" ca="1" si="172">AND($E87&lt;=BA$3,$F87&gt;=BA$3)</f>
        <v>0</v>
      </c>
      <c r="BB87" s="12" t="b">
        <f t="shared" ref="BB87:BB110" ca="1" si="173">AND($E87&lt;=BB$3,$F87&gt;=BB$3)</f>
        <v>0</v>
      </c>
      <c r="BC87" s="12" t="b">
        <f t="shared" ref="BC87:BC110" ca="1" si="174">AND($E87&lt;=BC$3,$F87&gt;=BC$3)</f>
        <v>0</v>
      </c>
      <c r="BD87" s="12" t="b">
        <f t="shared" ref="BD87:BD110" ca="1" si="175">AND($E87&lt;=BD$3,$F87&gt;=BD$3)</f>
        <v>0</v>
      </c>
      <c r="BE87" s="12" t="b">
        <f t="shared" ref="BE87:BE110" ca="1" si="176">AND($E87&lt;=BE$3,$F87&gt;=BE$3)</f>
        <v>0</v>
      </c>
      <c r="BF87" s="12" t="b">
        <f t="shared" ref="BF87:BF110" ca="1" si="177">AND($E87&lt;=BF$3,$F87&gt;=BF$3)</f>
        <v>0</v>
      </c>
      <c r="BG87" s="12" t="b">
        <f t="shared" ref="BG87:BG110" ca="1" si="178">AND($E87&lt;=BG$3,$F87&gt;=BG$3)</f>
        <v>0</v>
      </c>
      <c r="BH87" s="12" t="b">
        <f t="shared" si="165"/>
        <v>0</v>
      </c>
    </row>
    <row r="88" spans="2:60" x14ac:dyDescent="0.3">
      <c r="B88" s="17" t="str">
        <f>IF(Calculations!A91=0,"",Calculations!A91)</f>
        <v/>
      </c>
      <c r="C88" s="17" t="str">
        <f>IF(Calculations!B91=0,"",Calculations!B91)</f>
        <v>Act 090</v>
      </c>
      <c r="D88" s="17" t="str">
        <f>IF($C88&lt;&gt;"",INDEX(activities[[Activity]:[Owner]],MATCH('Gantt Chart'!$C88,activities[Activity],0),3),"")</f>
        <v>Barbara Gordon</v>
      </c>
      <c r="E88" s="18">
        <f>IF(Calculations!C91="","",Calculations!C91)</f>
        <v>44603</v>
      </c>
      <c r="F88" s="18">
        <f>IF(Calculations!D91="","",Calculations!D91)</f>
        <v>44617</v>
      </c>
      <c r="G88">
        <f>IF($C88&lt;&gt;"",(INDEX(activities[],MATCH('Gantt Chart'!$C88,activities[Activity],0),6))*100,"")</f>
        <v>0</v>
      </c>
      <c r="H88">
        <f>IF($C88&lt;&gt;"",(INDEX(activities[],MATCH('Gantt Chart'!$C88,activities[Activity],0),6))*100,"")</f>
        <v>0</v>
      </c>
      <c r="I88" s="12" t="b">
        <f t="shared" ref="I88:BH88" ca="1" si="179">AND($E88&lt;=I85,$F88&gt;=I85)</f>
        <v>0</v>
      </c>
      <c r="J88" s="12" t="b">
        <f t="shared" ca="1" si="116"/>
        <v>0</v>
      </c>
      <c r="K88" s="12" t="b">
        <f t="shared" ca="1" si="116"/>
        <v>0</v>
      </c>
      <c r="L88" s="12" t="b">
        <f t="shared" ca="1" si="116"/>
        <v>0</v>
      </c>
      <c r="M88" s="12" t="b">
        <f t="shared" ca="1" si="117"/>
        <v>0</v>
      </c>
      <c r="N88" s="12" t="b">
        <f t="shared" ca="1" si="118"/>
        <v>0</v>
      </c>
      <c r="O88" s="12" t="b">
        <f t="shared" ca="1" si="119"/>
        <v>0</v>
      </c>
      <c r="P88" s="12" t="b">
        <f t="shared" ca="1" si="120"/>
        <v>0</v>
      </c>
      <c r="Q88" s="12" t="b">
        <f t="shared" ca="1" si="121"/>
        <v>0</v>
      </c>
      <c r="R88" s="12" t="b">
        <f t="shared" ca="1" si="122"/>
        <v>0</v>
      </c>
      <c r="S88" s="12" t="b">
        <f t="shared" ca="1" si="123"/>
        <v>0</v>
      </c>
      <c r="T88" s="12" t="b">
        <f t="shared" ca="1" si="124"/>
        <v>0</v>
      </c>
      <c r="U88" s="12" t="b">
        <f t="shared" ca="1" si="125"/>
        <v>0</v>
      </c>
      <c r="V88" s="12" t="b">
        <f t="shared" ca="1" si="126"/>
        <v>0</v>
      </c>
      <c r="W88" s="12" t="b">
        <f t="shared" ca="1" si="127"/>
        <v>0</v>
      </c>
      <c r="X88" s="12" t="b">
        <f t="shared" ca="1" si="128"/>
        <v>0</v>
      </c>
      <c r="Y88" s="12" t="b">
        <f t="shared" ca="1" si="129"/>
        <v>0</v>
      </c>
      <c r="Z88" s="12" t="b">
        <f t="shared" ca="1" si="130"/>
        <v>0</v>
      </c>
      <c r="AA88" s="12" t="b">
        <f t="shared" ca="1" si="131"/>
        <v>0</v>
      </c>
      <c r="AB88" s="12" t="b">
        <f t="shared" ca="1" si="132"/>
        <v>0</v>
      </c>
      <c r="AC88" s="12" t="b">
        <f t="shared" ca="1" si="133"/>
        <v>0</v>
      </c>
      <c r="AD88" s="12" t="b">
        <f t="shared" ca="1" si="134"/>
        <v>0</v>
      </c>
      <c r="AE88" s="12" t="b">
        <f t="shared" ca="1" si="135"/>
        <v>0</v>
      </c>
      <c r="AF88" s="12" t="b">
        <f t="shared" ca="1" si="136"/>
        <v>0</v>
      </c>
      <c r="AG88" s="12" t="b">
        <f t="shared" ca="1" si="137"/>
        <v>0</v>
      </c>
      <c r="AH88" s="12" t="b">
        <f t="shared" ca="1" si="138"/>
        <v>0</v>
      </c>
      <c r="AI88" s="12" t="b">
        <f t="shared" ca="1" si="139"/>
        <v>0</v>
      </c>
      <c r="AJ88" s="12" t="b">
        <f t="shared" ca="1" si="140"/>
        <v>0</v>
      </c>
      <c r="AK88" s="12" t="b">
        <f t="shared" ca="1" si="141"/>
        <v>0</v>
      </c>
      <c r="AL88" s="12" t="b">
        <f t="shared" ca="1" si="142"/>
        <v>0</v>
      </c>
      <c r="AM88" s="12" t="b">
        <f t="shared" ca="1" si="143"/>
        <v>0</v>
      </c>
      <c r="AN88" s="12" t="b">
        <f t="shared" ca="1" si="144"/>
        <v>0</v>
      </c>
      <c r="AO88" s="12" t="b">
        <f t="shared" ca="1" si="145"/>
        <v>0</v>
      </c>
      <c r="AP88" s="12" t="b">
        <f t="shared" ca="1" si="146"/>
        <v>0</v>
      </c>
      <c r="AQ88" s="12" t="b">
        <f t="shared" ca="1" si="147"/>
        <v>0</v>
      </c>
      <c r="AR88" s="12" t="b">
        <f t="shared" ca="1" si="148"/>
        <v>0</v>
      </c>
      <c r="AS88" s="12" t="b">
        <f t="shared" ca="1" si="149"/>
        <v>0</v>
      </c>
      <c r="AT88" s="12" t="b">
        <f t="shared" ca="1" si="161"/>
        <v>0</v>
      </c>
      <c r="AU88" s="12" t="b">
        <f t="shared" ca="1" si="166"/>
        <v>0</v>
      </c>
      <c r="AV88" s="12" t="b">
        <f t="shared" ca="1" si="167"/>
        <v>0</v>
      </c>
      <c r="AW88" s="12" t="b">
        <f t="shared" ca="1" si="168"/>
        <v>0</v>
      </c>
      <c r="AX88" s="12" t="b">
        <f t="shared" ca="1" si="169"/>
        <v>0</v>
      </c>
      <c r="AY88" s="12" t="b">
        <f t="shared" ca="1" si="170"/>
        <v>0</v>
      </c>
      <c r="AZ88" s="12" t="b">
        <f t="shared" ca="1" si="171"/>
        <v>0</v>
      </c>
      <c r="BA88" s="12" t="b">
        <f t="shared" ca="1" si="172"/>
        <v>0</v>
      </c>
      <c r="BB88" s="12" t="b">
        <f t="shared" ca="1" si="173"/>
        <v>0</v>
      </c>
      <c r="BC88" s="12" t="b">
        <f t="shared" ca="1" si="174"/>
        <v>0</v>
      </c>
      <c r="BD88" s="12" t="b">
        <f t="shared" ca="1" si="175"/>
        <v>0</v>
      </c>
      <c r="BE88" s="12" t="b">
        <f t="shared" ca="1" si="176"/>
        <v>0</v>
      </c>
      <c r="BF88" s="12" t="b">
        <f t="shared" ca="1" si="177"/>
        <v>0</v>
      </c>
      <c r="BG88" s="12" t="b">
        <f t="shared" ca="1" si="178"/>
        <v>0</v>
      </c>
      <c r="BH88" s="12" t="b">
        <f t="shared" ca="1" si="179"/>
        <v>0</v>
      </c>
    </row>
    <row r="89" spans="2:60" x14ac:dyDescent="0.3">
      <c r="B89" s="17" t="str">
        <f>IF(Calculations!A92=0,"",Calculations!A92)</f>
        <v/>
      </c>
      <c r="C89" s="17" t="str">
        <f>IF(Calculations!B92=0,"",Calculations!B92)</f>
        <v>Act 092</v>
      </c>
      <c r="D89" s="17" t="str">
        <f>IF($C89&lt;&gt;"",INDEX(activities[[Activity]:[Owner]],MATCH('Gantt Chart'!$C89,activities[Activity],0),3),"")</f>
        <v>Bane</v>
      </c>
      <c r="E89" s="18">
        <f>IF(Calculations!C92="","",Calculations!C92)</f>
        <v>44605</v>
      </c>
      <c r="F89" s="18">
        <f>IF(Calculations!D92="","",Calculations!D92)</f>
        <v>44635</v>
      </c>
      <c r="G89">
        <f>IF($C89&lt;&gt;"",(INDEX(activities[],MATCH('Gantt Chart'!$C89,activities[Activity],0),6))*100,"")</f>
        <v>0</v>
      </c>
      <c r="H89">
        <f>IF($C89&lt;&gt;"",(INDEX(activities[],MATCH('Gantt Chart'!$C89,activities[Activity],0),6))*100,"")</f>
        <v>0</v>
      </c>
      <c r="I89" s="12" t="b">
        <f t="shared" ref="I89:BH89" ca="1" si="180">AND($E89&lt;=I86,$F89&gt;=I86)</f>
        <v>0</v>
      </c>
      <c r="J89" s="12" t="b">
        <f t="shared" ca="1" si="116"/>
        <v>0</v>
      </c>
      <c r="K89" s="12" t="b">
        <f t="shared" ca="1" si="116"/>
        <v>0</v>
      </c>
      <c r="L89" s="12" t="b">
        <f t="shared" ca="1" si="116"/>
        <v>0</v>
      </c>
      <c r="M89" s="12" t="b">
        <f t="shared" ca="1" si="117"/>
        <v>0</v>
      </c>
      <c r="N89" s="12" t="b">
        <f t="shared" ca="1" si="118"/>
        <v>0</v>
      </c>
      <c r="O89" s="12" t="b">
        <f t="shared" ca="1" si="119"/>
        <v>0</v>
      </c>
      <c r="P89" s="12" t="b">
        <f t="shared" ca="1" si="120"/>
        <v>0</v>
      </c>
      <c r="Q89" s="12" t="b">
        <f t="shared" ca="1" si="121"/>
        <v>0</v>
      </c>
      <c r="R89" s="12" t="b">
        <f t="shared" ca="1" si="122"/>
        <v>0</v>
      </c>
      <c r="S89" s="12" t="b">
        <f t="shared" ca="1" si="123"/>
        <v>0</v>
      </c>
      <c r="T89" s="12" t="b">
        <f t="shared" ca="1" si="124"/>
        <v>0</v>
      </c>
      <c r="U89" s="12" t="b">
        <f t="shared" ca="1" si="125"/>
        <v>0</v>
      </c>
      <c r="V89" s="12" t="b">
        <f t="shared" ca="1" si="126"/>
        <v>0</v>
      </c>
      <c r="W89" s="12" t="b">
        <f t="shared" ca="1" si="127"/>
        <v>0</v>
      </c>
      <c r="X89" s="12" t="b">
        <f t="shared" ca="1" si="128"/>
        <v>0</v>
      </c>
      <c r="Y89" s="12" t="b">
        <f t="shared" ca="1" si="129"/>
        <v>0</v>
      </c>
      <c r="Z89" s="12" t="b">
        <f t="shared" ca="1" si="130"/>
        <v>0</v>
      </c>
      <c r="AA89" s="12" t="b">
        <f t="shared" ca="1" si="131"/>
        <v>0</v>
      </c>
      <c r="AB89" s="12" t="b">
        <f t="shared" ca="1" si="132"/>
        <v>0</v>
      </c>
      <c r="AC89" s="12" t="b">
        <f t="shared" ca="1" si="133"/>
        <v>0</v>
      </c>
      <c r="AD89" s="12" t="b">
        <f t="shared" ca="1" si="134"/>
        <v>0</v>
      </c>
      <c r="AE89" s="12" t="b">
        <f t="shared" ca="1" si="135"/>
        <v>0</v>
      </c>
      <c r="AF89" s="12" t="b">
        <f t="shared" ca="1" si="136"/>
        <v>0</v>
      </c>
      <c r="AG89" s="12" t="b">
        <f t="shared" ca="1" si="137"/>
        <v>0</v>
      </c>
      <c r="AH89" s="12" t="b">
        <f t="shared" ca="1" si="138"/>
        <v>0</v>
      </c>
      <c r="AI89" s="12" t="b">
        <f t="shared" ca="1" si="139"/>
        <v>0</v>
      </c>
      <c r="AJ89" s="12" t="b">
        <f t="shared" ca="1" si="140"/>
        <v>0</v>
      </c>
      <c r="AK89" s="12" t="b">
        <f t="shared" ca="1" si="141"/>
        <v>0</v>
      </c>
      <c r="AL89" s="12" t="b">
        <f t="shared" ca="1" si="142"/>
        <v>0</v>
      </c>
      <c r="AM89" s="12" t="b">
        <f t="shared" ca="1" si="143"/>
        <v>0</v>
      </c>
      <c r="AN89" s="12" t="b">
        <f t="shared" ca="1" si="144"/>
        <v>0</v>
      </c>
      <c r="AO89" s="12" t="b">
        <f t="shared" ca="1" si="145"/>
        <v>0</v>
      </c>
      <c r="AP89" s="12" t="b">
        <f t="shared" ca="1" si="146"/>
        <v>0</v>
      </c>
      <c r="AQ89" s="12" t="b">
        <f t="shared" ca="1" si="147"/>
        <v>0</v>
      </c>
      <c r="AR89" s="12" t="b">
        <f t="shared" ca="1" si="148"/>
        <v>0</v>
      </c>
      <c r="AS89" s="12" t="b">
        <f t="shared" ca="1" si="149"/>
        <v>0</v>
      </c>
      <c r="AT89" s="12" t="b">
        <f t="shared" ca="1" si="161"/>
        <v>0</v>
      </c>
      <c r="AU89" s="12" t="b">
        <f t="shared" ca="1" si="166"/>
        <v>0</v>
      </c>
      <c r="AV89" s="12" t="b">
        <f t="shared" ca="1" si="167"/>
        <v>0</v>
      </c>
      <c r="AW89" s="12" t="b">
        <f t="shared" ca="1" si="168"/>
        <v>0</v>
      </c>
      <c r="AX89" s="12" t="b">
        <f t="shared" ca="1" si="169"/>
        <v>0</v>
      </c>
      <c r="AY89" s="12" t="b">
        <f t="shared" ca="1" si="170"/>
        <v>0</v>
      </c>
      <c r="AZ89" s="12" t="b">
        <f t="shared" ca="1" si="171"/>
        <v>0</v>
      </c>
      <c r="BA89" s="12" t="b">
        <f t="shared" ca="1" si="172"/>
        <v>0</v>
      </c>
      <c r="BB89" s="12" t="b">
        <f t="shared" ca="1" si="173"/>
        <v>0</v>
      </c>
      <c r="BC89" s="12" t="b">
        <f t="shared" ca="1" si="174"/>
        <v>0</v>
      </c>
      <c r="BD89" s="12" t="b">
        <f t="shared" ca="1" si="175"/>
        <v>0</v>
      </c>
      <c r="BE89" s="12" t="b">
        <f t="shared" ca="1" si="176"/>
        <v>0</v>
      </c>
      <c r="BF89" s="12" t="b">
        <f t="shared" ca="1" si="177"/>
        <v>0</v>
      </c>
      <c r="BG89" s="12" t="b">
        <f t="shared" ca="1" si="178"/>
        <v>0</v>
      </c>
      <c r="BH89" s="12" t="b">
        <f t="shared" ca="1" si="180"/>
        <v>0</v>
      </c>
    </row>
    <row r="90" spans="2:60" x14ac:dyDescent="0.3">
      <c r="B90" s="17" t="str">
        <f>IF(Calculations!A93=0,"",Calculations!A93)</f>
        <v/>
      </c>
      <c r="C90" s="17" t="str">
        <f>IF(Calculations!B93=0,"",Calculations!B93)</f>
        <v>Act 093</v>
      </c>
      <c r="D90" s="17" t="str">
        <f>IF($C90&lt;&gt;"",INDEX(activities[[Activity]:[Owner]],MATCH('Gantt Chart'!$C90,activities[Activity],0),3),"")</f>
        <v>James Gordon</v>
      </c>
      <c r="E90" s="18">
        <f>IF(Calculations!C93="","",Calculations!C93)</f>
        <v>44606</v>
      </c>
      <c r="F90" s="18">
        <f>IF(Calculations!D93="","",Calculations!D93)</f>
        <v>44630</v>
      </c>
      <c r="G90">
        <f>IF($C90&lt;&gt;"",(INDEX(activities[],MATCH('Gantt Chart'!$C90,activities[Activity],0),6))*100,"")</f>
        <v>0</v>
      </c>
      <c r="H90">
        <f>IF($C90&lt;&gt;"",(INDEX(activities[],MATCH('Gantt Chart'!$C90,activities[Activity],0),6))*100,"")</f>
        <v>0</v>
      </c>
      <c r="I90" s="12" t="b">
        <f t="shared" ref="I90:BH90" si="181">AND($E90&lt;=I87,$F90&gt;=I87)</f>
        <v>0</v>
      </c>
      <c r="J90" s="12" t="b">
        <f t="shared" ca="1" si="116"/>
        <v>0</v>
      </c>
      <c r="K90" s="12" t="b">
        <f t="shared" ca="1" si="116"/>
        <v>0</v>
      </c>
      <c r="L90" s="12" t="b">
        <f t="shared" ca="1" si="116"/>
        <v>0</v>
      </c>
      <c r="M90" s="12" t="b">
        <f t="shared" ca="1" si="117"/>
        <v>0</v>
      </c>
      <c r="N90" s="12" t="b">
        <f t="shared" ca="1" si="118"/>
        <v>0</v>
      </c>
      <c r="O90" s="12" t="b">
        <f t="shared" ca="1" si="119"/>
        <v>0</v>
      </c>
      <c r="P90" s="12" t="b">
        <f t="shared" ca="1" si="120"/>
        <v>0</v>
      </c>
      <c r="Q90" s="12" t="b">
        <f t="shared" ca="1" si="121"/>
        <v>0</v>
      </c>
      <c r="R90" s="12" t="b">
        <f t="shared" ca="1" si="122"/>
        <v>0</v>
      </c>
      <c r="S90" s="12" t="b">
        <f t="shared" ca="1" si="123"/>
        <v>0</v>
      </c>
      <c r="T90" s="12" t="b">
        <f t="shared" ca="1" si="124"/>
        <v>0</v>
      </c>
      <c r="U90" s="12" t="b">
        <f t="shared" ca="1" si="125"/>
        <v>0</v>
      </c>
      <c r="V90" s="12" t="b">
        <f t="shared" ca="1" si="126"/>
        <v>0</v>
      </c>
      <c r="W90" s="12" t="b">
        <f t="shared" ca="1" si="127"/>
        <v>0</v>
      </c>
      <c r="X90" s="12" t="b">
        <f t="shared" ca="1" si="128"/>
        <v>0</v>
      </c>
      <c r="Y90" s="12" t="b">
        <f t="shared" ca="1" si="129"/>
        <v>0</v>
      </c>
      <c r="Z90" s="12" t="b">
        <f t="shared" ca="1" si="130"/>
        <v>0</v>
      </c>
      <c r="AA90" s="12" t="b">
        <f t="shared" ca="1" si="131"/>
        <v>0</v>
      </c>
      <c r="AB90" s="12" t="b">
        <f t="shared" ca="1" si="132"/>
        <v>0</v>
      </c>
      <c r="AC90" s="12" t="b">
        <f t="shared" ca="1" si="133"/>
        <v>0</v>
      </c>
      <c r="AD90" s="12" t="b">
        <f t="shared" ca="1" si="134"/>
        <v>0</v>
      </c>
      <c r="AE90" s="12" t="b">
        <f t="shared" ca="1" si="135"/>
        <v>0</v>
      </c>
      <c r="AF90" s="12" t="b">
        <f t="shared" ca="1" si="136"/>
        <v>0</v>
      </c>
      <c r="AG90" s="12" t="b">
        <f t="shared" ca="1" si="137"/>
        <v>0</v>
      </c>
      <c r="AH90" s="12" t="b">
        <f t="shared" ca="1" si="138"/>
        <v>0</v>
      </c>
      <c r="AI90" s="12" t="b">
        <f t="shared" ca="1" si="139"/>
        <v>0</v>
      </c>
      <c r="AJ90" s="12" t="b">
        <f t="shared" ca="1" si="140"/>
        <v>0</v>
      </c>
      <c r="AK90" s="12" t="b">
        <f t="shared" ca="1" si="141"/>
        <v>0</v>
      </c>
      <c r="AL90" s="12" t="b">
        <f t="shared" ca="1" si="142"/>
        <v>0</v>
      </c>
      <c r="AM90" s="12" t="b">
        <f t="shared" ca="1" si="143"/>
        <v>0</v>
      </c>
      <c r="AN90" s="12" t="b">
        <f t="shared" ca="1" si="144"/>
        <v>0</v>
      </c>
      <c r="AO90" s="12" t="b">
        <f t="shared" ca="1" si="145"/>
        <v>0</v>
      </c>
      <c r="AP90" s="12" t="b">
        <f t="shared" ca="1" si="146"/>
        <v>0</v>
      </c>
      <c r="AQ90" s="12" t="b">
        <f t="shared" ca="1" si="147"/>
        <v>0</v>
      </c>
      <c r="AR90" s="12" t="b">
        <f t="shared" ca="1" si="148"/>
        <v>0</v>
      </c>
      <c r="AS90" s="12" t="b">
        <f t="shared" ca="1" si="149"/>
        <v>0</v>
      </c>
      <c r="AT90" s="12" t="b">
        <f t="shared" ca="1" si="161"/>
        <v>0</v>
      </c>
      <c r="AU90" s="12" t="b">
        <f t="shared" ca="1" si="166"/>
        <v>0</v>
      </c>
      <c r="AV90" s="12" t="b">
        <f t="shared" ca="1" si="167"/>
        <v>0</v>
      </c>
      <c r="AW90" s="12" t="b">
        <f t="shared" ca="1" si="168"/>
        <v>0</v>
      </c>
      <c r="AX90" s="12" t="b">
        <f t="shared" ca="1" si="169"/>
        <v>0</v>
      </c>
      <c r="AY90" s="12" t="b">
        <f t="shared" ca="1" si="170"/>
        <v>0</v>
      </c>
      <c r="AZ90" s="12" t="b">
        <f t="shared" ca="1" si="171"/>
        <v>0</v>
      </c>
      <c r="BA90" s="12" t="b">
        <f t="shared" ca="1" si="172"/>
        <v>0</v>
      </c>
      <c r="BB90" s="12" t="b">
        <f t="shared" ca="1" si="173"/>
        <v>0</v>
      </c>
      <c r="BC90" s="12" t="b">
        <f t="shared" ca="1" si="174"/>
        <v>0</v>
      </c>
      <c r="BD90" s="12" t="b">
        <f t="shared" ca="1" si="175"/>
        <v>0</v>
      </c>
      <c r="BE90" s="12" t="b">
        <f t="shared" ca="1" si="176"/>
        <v>0</v>
      </c>
      <c r="BF90" s="12" t="b">
        <f t="shared" ca="1" si="177"/>
        <v>0</v>
      </c>
      <c r="BG90" s="12" t="b">
        <f t="shared" ca="1" si="178"/>
        <v>0</v>
      </c>
      <c r="BH90" s="12" t="b">
        <f t="shared" si="181"/>
        <v>0</v>
      </c>
    </row>
    <row r="91" spans="2:60" x14ac:dyDescent="0.3">
      <c r="B91" s="17" t="str">
        <f>IF(Calculations!A94=0,"",Calculations!A94)</f>
        <v/>
      </c>
      <c r="C91" s="17" t="str">
        <f>IF(Calculations!B94=0,"",Calculations!B94)</f>
        <v>Act 094</v>
      </c>
      <c r="D91" s="17" t="str">
        <f>IF($C91&lt;&gt;"",INDEX(activities[[Activity]:[Owner]],MATCH('Gantt Chart'!$C91,activities[Activity],0),3),"")</f>
        <v>Lucius Fox</v>
      </c>
      <c r="E91" s="18">
        <f>IF(Calculations!C94="","",Calculations!C94)</f>
        <v>44607</v>
      </c>
      <c r="F91" s="18">
        <f>IF(Calculations!D94="","",Calculations!D94)</f>
        <v>44627</v>
      </c>
      <c r="G91">
        <f>IF($C91&lt;&gt;"",(INDEX(activities[],MATCH('Gantt Chart'!$C91,activities[Activity],0),6))*100,"")</f>
        <v>0</v>
      </c>
      <c r="H91">
        <f>IF($C91&lt;&gt;"",(INDEX(activities[],MATCH('Gantt Chart'!$C91,activities[Activity],0),6))*100,"")</f>
        <v>0</v>
      </c>
      <c r="I91" s="12" t="b">
        <f t="shared" ref="I91:BH91" ca="1" si="182">AND($E91&lt;=I88,$F91&gt;=I88)</f>
        <v>0</v>
      </c>
      <c r="J91" s="12" t="b">
        <f t="shared" ca="1" si="116"/>
        <v>0</v>
      </c>
      <c r="K91" s="12" t="b">
        <f t="shared" ca="1" si="116"/>
        <v>0</v>
      </c>
      <c r="L91" s="12" t="b">
        <f t="shared" ca="1" si="116"/>
        <v>0</v>
      </c>
      <c r="M91" s="12" t="b">
        <f t="shared" ca="1" si="117"/>
        <v>0</v>
      </c>
      <c r="N91" s="12" t="b">
        <f t="shared" ca="1" si="118"/>
        <v>0</v>
      </c>
      <c r="O91" s="12" t="b">
        <f t="shared" ca="1" si="119"/>
        <v>0</v>
      </c>
      <c r="P91" s="12" t="b">
        <f t="shared" ca="1" si="120"/>
        <v>0</v>
      </c>
      <c r="Q91" s="12" t="b">
        <f t="shared" ca="1" si="121"/>
        <v>0</v>
      </c>
      <c r="R91" s="12" t="b">
        <f t="shared" ca="1" si="122"/>
        <v>0</v>
      </c>
      <c r="S91" s="12" t="b">
        <f t="shared" ca="1" si="123"/>
        <v>0</v>
      </c>
      <c r="T91" s="12" t="b">
        <f t="shared" ca="1" si="124"/>
        <v>0</v>
      </c>
      <c r="U91" s="12" t="b">
        <f t="shared" ca="1" si="125"/>
        <v>0</v>
      </c>
      <c r="V91" s="12" t="b">
        <f t="shared" ca="1" si="126"/>
        <v>0</v>
      </c>
      <c r="W91" s="12" t="b">
        <f t="shared" ca="1" si="127"/>
        <v>0</v>
      </c>
      <c r="X91" s="12" t="b">
        <f t="shared" ca="1" si="128"/>
        <v>0</v>
      </c>
      <c r="Y91" s="12" t="b">
        <f t="shared" ca="1" si="129"/>
        <v>0</v>
      </c>
      <c r="Z91" s="12" t="b">
        <f t="shared" ca="1" si="130"/>
        <v>0</v>
      </c>
      <c r="AA91" s="12" t="b">
        <f t="shared" ca="1" si="131"/>
        <v>0</v>
      </c>
      <c r="AB91" s="12" t="b">
        <f t="shared" ca="1" si="132"/>
        <v>0</v>
      </c>
      <c r="AC91" s="12" t="b">
        <f t="shared" ca="1" si="133"/>
        <v>0</v>
      </c>
      <c r="AD91" s="12" t="b">
        <f t="shared" ca="1" si="134"/>
        <v>0</v>
      </c>
      <c r="AE91" s="12" t="b">
        <f t="shared" ca="1" si="135"/>
        <v>0</v>
      </c>
      <c r="AF91" s="12" t="b">
        <f t="shared" ca="1" si="136"/>
        <v>0</v>
      </c>
      <c r="AG91" s="12" t="b">
        <f t="shared" ca="1" si="137"/>
        <v>0</v>
      </c>
      <c r="AH91" s="12" t="b">
        <f t="shared" ca="1" si="138"/>
        <v>0</v>
      </c>
      <c r="AI91" s="12" t="b">
        <f t="shared" ca="1" si="139"/>
        <v>0</v>
      </c>
      <c r="AJ91" s="12" t="b">
        <f t="shared" ca="1" si="140"/>
        <v>0</v>
      </c>
      <c r="AK91" s="12" t="b">
        <f t="shared" ca="1" si="141"/>
        <v>0</v>
      </c>
      <c r="AL91" s="12" t="b">
        <f t="shared" ca="1" si="142"/>
        <v>0</v>
      </c>
      <c r="AM91" s="12" t="b">
        <f t="shared" ca="1" si="143"/>
        <v>0</v>
      </c>
      <c r="AN91" s="12" t="b">
        <f t="shared" ca="1" si="144"/>
        <v>0</v>
      </c>
      <c r="AO91" s="12" t="b">
        <f t="shared" ca="1" si="145"/>
        <v>0</v>
      </c>
      <c r="AP91" s="12" t="b">
        <f t="shared" ca="1" si="146"/>
        <v>0</v>
      </c>
      <c r="AQ91" s="12" t="b">
        <f t="shared" ca="1" si="147"/>
        <v>0</v>
      </c>
      <c r="AR91" s="12" t="b">
        <f t="shared" ca="1" si="148"/>
        <v>0</v>
      </c>
      <c r="AS91" s="12" t="b">
        <f t="shared" ca="1" si="149"/>
        <v>0</v>
      </c>
      <c r="AT91" s="12" t="b">
        <f t="shared" ca="1" si="161"/>
        <v>0</v>
      </c>
      <c r="AU91" s="12" t="b">
        <f t="shared" ca="1" si="166"/>
        <v>0</v>
      </c>
      <c r="AV91" s="12" t="b">
        <f t="shared" ca="1" si="167"/>
        <v>0</v>
      </c>
      <c r="AW91" s="12" t="b">
        <f t="shared" ca="1" si="168"/>
        <v>0</v>
      </c>
      <c r="AX91" s="12" t="b">
        <f t="shared" ca="1" si="169"/>
        <v>0</v>
      </c>
      <c r="AY91" s="12" t="b">
        <f t="shared" ca="1" si="170"/>
        <v>0</v>
      </c>
      <c r="AZ91" s="12" t="b">
        <f t="shared" ca="1" si="171"/>
        <v>0</v>
      </c>
      <c r="BA91" s="12" t="b">
        <f t="shared" ca="1" si="172"/>
        <v>0</v>
      </c>
      <c r="BB91" s="12" t="b">
        <f t="shared" ca="1" si="173"/>
        <v>0</v>
      </c>
      <c r="BC91" s="12" t="b">
        <f t="shared" ca="1" si="174"/>
        <v>0</v>
      </c>
      <c r="BD91" s="12" t="b">
        <f t="shared" ca="1" si="175"/>
        <v>0</v>
      </c>
      <c r="BE91" s="12" t="b">
        <f t="shared" ca="1" si="176"/>
        <v>0</v>
      </c>
      <c r="BF91" s="12" t="b">
        <f t="shared" ca="1" si="177"/>
        <v>0</v>
      </c>
      <c r="BG91" s="12" t="b">
        <f t="shared" ca="1" si="178"/>
        <v>0</v>
      </c>
      <c r="BH91" s="12" t="b">
        <f t="shared" ca="1" si="182"/>
        <v>0</v>
      </c>
    </row>
    <row r="92" spans="2:60" x14ac:dyDescent="0.3">
      <c r="B92" s="17" t="str">
        <f>IF(Calculations!A95=0,"",Calculations!A95)</f>
        <v/>
      </c>
      <c r="C92" s="17" t="str">
        <f>IF(Calculations!B95=0,"",Calculations!B95)</f>
        <v>Act 095</v>
      </c>
      <c r="D92" s="17" t="str">
        <f>IF($C92&lt;&gt;"",INDEX(activities[[Activity]:[Owner]],MATCH('Gantt Chart'!$C92,activities[Activity],0),3),"")</f>
        <v>Selina Kyle</v>
      </c>
      <c r="E92" s="18">
        <f>IF(Calculations!C95="","",Calculations!C95)</f>
        <v>44608</v>
      </c>
      <c r="F92" s="18">
        <f>IF(Calculations!D95="","",Calculations!D95)</f>
        <v>44633</v>
      </c>
      <c r="G92">
        <f>IF($C92&lt;&gt;"",(INDEX(activities[],MATCH('Gantt Chart'!$C92,activities[Activity],0),6))*100,"")</f>
        <v>0</v>
      </c>
      <c r="H92">
        <f>IF($C92&lt;&gt;"",(INDEX(activities[],MATCH('Gantt Chart'!$C92,activities[Activity],0),6))*100,"")</f>
        <v>0</v>
      </c>
      <c r="I92" s="12" t="b">
        <f t="shared" ref="I92:BH92" ca="1" si="183">AND($E92&lt;=I89,$F92&gt;=I89)</f>
        <v>0</v>
      </c>
      <c r="J92" s="12" t="b">
        <f t="shared" ca="1" si="116"/>
        <v>0</v>
      </c>
      <c r="K92" s="12" t="b">
        <f t="shared" ca="1" si="116"/>
        <v>0</v>
      </c>
      <c r="L92" s="12" t="b">
        <f t="shared" ca="1" si="116"/>
        <v>0</v>
      </c>
      <c r="M92" s="12" t="b">
        <f t="shared" ca="1" si="117"/>
        <v>0</v>
      </c>
      <c r="N92" s="12" t="b">
        <f t="shared" ca="1" si="118"/>
        <v>0</v>
      </c>
      <c r="O92" s="12" t="b">
        <f t="shared" ca="1" si="119"/>
        <v>0</v>
      </c>
      <c r="P92" s="12" t="b">
        <f t="shared" ca="1" si="120"/>
        <v>0</v>
      </c>
      <c r="Q92" s="12" t="b">
        <f t="shared" ca="1" si="121"/>
        <v>0</v>
      </c>
      <c r="R92" s="12" t="b">
        <f t="shared" ca="1" si="122"/>
        <v>0</v>
      </c>
      <c r="S92" s="12" t="b">
        <f t="shared" ca="1" si="123"/>
        <v>0</v>
      </c>
      <c r="T92" s="12" t="b">
        <f t="shared" ca="1" si="124"/>
        <v>0</v>
      </c>
      <c r="U92" s="12" t="b">
        <f t="shared" ca="1" si="125"/>
        <v>0</v>
      </c>
      <c r="V92" s="12" t="b">
        <f t="shared" ca="1" si="126"/>
        <v>0</v>
      </c>
      <c r="W92" s="12" t="b">
        <f t="shared" ca="1" si="127"/>
        <v>0</v>
      </c>
      <c r="X92" s="12" t="b">
        <f t="shared" ca="1" si="128"/>
        <v>0</v>
      </c>
      <c r="Y92" s="12" t="b">
        <f t="shared" ca="1" si="129"/>
        <v>0</v>
      </c>
      <c r="Z92" s="12" t="b">
        <f t="shared" ca="1" si="130"/>
        <v>0</v>
      </c>
      <c r="AA92" s="12" t="b">
        <f t="shared" ca="1" si="131"/>
        <v>0</v>
      </c>
      <c r="AB92" s="12" t="b">
        <f t="shared" ca="1" si="132"/>
        <v>0</v>
      </c>
      <c r="AC92" s="12" t="b">
        <f t="shared" ca="1" si="133"/>
        <v>0</v>
      </c>
      <c r="AD92" s="12" t="b">
        <f t="shared" ca="1" si="134"/>
        <v>0</v>
      </c>
      <c r="AE92" s="12" t="b">
        <f t="shared" ca="1" si="135"/>
        <v>0</v>
      </c>
      <c r="AF92" s="12" t="b">
        <f t="shared" ca="1" si="136"/>
        <v>0</v>
      </c>
      <c r="AG92" s="12" t="b">
        <f t="shared" ca="1" si="137"/>
        <v>0</v>
      </c>
      <c r="AH92" s="12" t="b">
        <f t="shared" ca="1" si="138"/>
        <v>0</v>
      </c>
      <c r="AI92" s="12" t="b">
        <f t="shared" ca="1" si="139"/>
        <v>0</v>
      </c>
      <c r="AJ92" s="12" t="b">
        <f t="shared" ca="1" si="140"/>
        <v>0</v>
      </c>
      <c r="AK92" s="12" t="b">
        <f t="shared" ca="1" si="141"/>
        <v>0</v>
      </c>
      <c r="AL92" s="12" t="b">
        <f t="shared" ca="1" si="142"/>
        <v>0</v>
      </c>
      <c r="AM92" s="12" t="b">
        <f t="shared" ca="1" si="143"/>
        <v>0</v>
      </c>
      <c r="AN92" s="12" t="b">
        <f t="shared" ca="1" si="144"/>
        <v>0</v>
      </c>
      <c r="AO92" s="12" t="b">
        <f t="shared" ca="1" si="145"/>
        <v>0</v>
      </c>
      <c r="AP92" s="12" t="b">
        <f t="shared" ca="1" si="146"/>
        <v>0</v>
      </c>
      <c r="AQ92" s="12" t="b">
        <f t="shared" ca="1" si="147"/>
        <v>0</v>
      </c>
      <c r="AR92" s="12" t="b">
        <f t="shared" ca="1" si="148"/>
        <v>0</v>
      </c>
      <c r="AS92" s="12" t="b">
        <f t="shared" ca="1" si="149"/>
        <v>0</v>
      </c>
      <c r="AT92" s="12" t="b">
        <f t="shared" ca="1" si="161"/>
        <v>0</v>
      </c>
      <c r="AU92" s="12" t="b">
        <f t="shared" ca="1" si="166"/>
        <v>0</v>
      </c>
      <c r="AV92" s="12" t="b">
        <f t="shared" ca="1" si="167"/>
        <v>0</v>
      </c>
      <c r="AW92" s="12" t="b">
        <f t="shared" ca="1" si="168"/>
        <v>0</v>
      </c>
      <c r="AX92" s="12" t="b">
        <f t="shared" ca="1" si="169"/>
        <v>0</v>
      </c>
      <c r="AY92" s="12" t="b">
        <f t="shared" ca="1" si="170"/>
        <v>0</v>
      </c>
      <c r="AZ92" s="12" t="b">
        <f t="shared" ca="1" si="171"/>
        <v>0</v>
      </c>
      <c r="BA92" s="12" t="b">
        <f t="shared" ca="1" si="172"/>
        <v>0</v>
      </c>
      <c r="BB92" s="12" t="b">
        <f t="shared" ca="1" si="173"/>
        <v>0</v>
      </c>
      <c r="BC92" s="12" t="b">
        <f t="shared" ca="1" si="174"/>
        <v>0</v>
      </c>
      <c r="BD92" s="12" t="b">
        <f t="shared" ca="1" si="175"/>
        <v>0</v>
      </c>
      <c r="BE92" s="12" t="b">
        <f t="shared" ca="1" si="176"/>
        <v>0</v>
      </c>
      <c r="BF92" s="12" t="b">
        <f t="shared" ca="1" si="177"/>
        <v>0</v>
      </c>
      <c r="BG92" s="12" t="b">
        <f t="shared" ca="1" si="178"/>
        <v>0</v>
      </c>
      <c r="BH92" s="12" t="b">
        <f t="shared" ca="1" si="183"/>
        <v>0</v>
      </c>
    </row>
    <row r="93" spans="2:60" x14ac:dyDescent="0.3">
      <c r="B93" s="17" t="str">
        <f>IF(Calculations!A96=0,"",Calculations!A96)</f>
        <v/>
      </c>
      <c r="C93" s="17" t="str">
        <f>IF(Calculations!B96=0,"",Calculations!B96)</f>
        <v>Act 100</v>
      </c>
      <c r="D93" s="17" t="str">
        <f>IF($C93&lt;&gt;"",INDEX(activities[[Activity]:[Owner]],MATCH('Gantt Chart'!$C93,activities[Activity],0),3),"")</f>
        <v>James Gordon</v>
      </c>
      <c r="E93" s="18">
        <f>IF(Calculations!C96="","",Calculations!C96)</f>
        <v>44613</v>
      </c>
      <c r="F93" s="18">
        <f>IF(Calculations!D96="","",Calculations!D96)</f>
        <v>44637</v>
      </c>
      <c r="G93">
        <f>IF($C93&lt;&gt;"",(INDEX(activities[],MATCH('Gantt Chart'!$C93,activities[Activity],0),6))*100,"")</f>
        <v>0</v>
      </c>
      <c r="H93">
        <f>IF($C93&lt;&gt;"",(INDEX(activities[],MATCH('Gantt Chart'!$C93,activities[Activity],0),6))*100,"")</f>
        <v>0</v>
      </c>
      <c r="I93" s="12" t="b">
        <f t="shared" ref="I93:BH93" si="184">AND($E93&lt;=I90,$F93&gt;=I90)</f>
        <v>0</v>
      </c>
      <c r="J93" s="12" t="b">
        <f t="shared" ca="1" si="116"/>
        <v>0</v>
      </c>
      <c r="K93" s="12" t="b">
        <f t="shared" ca="1" si="116"/>
        <v>0</v>
      </c>
      <c r="L93" s="12" t="b">
        <f t="shared" ca="1" si="116"/>
        <v>0</v>
      </c>
      <c r="M93" s="12" t="b">
        <f t="shared" ca="1" si="117"/>
        <v>0</v>
      </c>
      <c r="N93" s="12" t="b">
        <f t="shared" ca="1" si="118"/>
        <v>0</v>
      </c>
      <c r="O93" s="12" t="b">
        <f t="shared" ca="1" si="119"/>
        <v>0</v>
      </c>
      <c r="P93" s="12" t="b">
        <f t="shared" ca="1" si="120"/>
        <v>0</v>
      </c>
      <c r="Q93" s="12" t="b">
        <f t="shared" ca="1" si="121"/>
        <v>0</v>
      </c>
      <c r="R93" s="12" t="b">
        <f t="shared" ca="1" si="122"/>
        <v>0</v>
      </c>
      <c r="S93" s="12" t="b">
        <f t="shared" ca="1" si="123"/>
        <v>0</v>
      </c>
      <c r="T93" s="12" t="b">
        <f t="shared" ca="1" si="124"/>
        <v>0</v>
      </c>
      <c r="U93" s="12" t="b">
        <f t="shared" ca="1" si="125"/>
        <v>0</v>
      </c>
      <c r="V93" s="12" t="b">
        <f t="shared" ca="1" si="126"/>
        <v>0</v>
      </c>
      <c r="W93" s="12" t="b">
        <f t="shared" ca="1" si="127"/>
        <v>0</v>
      </c>
      <c r="X93" s="12" t="b">
        <f t="shared" ca="1" si="128"/>
        <v>0</v>
      </c>
      <c r="Y93" s="12" t="b">
        <f t="shared" ca="1" si="129"/>
        <v>0</v>
      </c>
      <c r="Z93" s="12" t="b">
        <f t="shared" ca="1" si="130"/>
        <v>0</v>
      </c>
      <c r="AA93" s="12" t="b">
        <f t="shared" ca="1" si="131"/>
        <v>0</v>
      </c>
      <c r="AB93" s="12" t="b">
        <f t="shared" ca="1" si="132"/>
        <v>0</v>
      </c>
      <c r="AC93" s="12" t="b">
        <f t="shared" ca="1" si="133"/>
        <v>0</v>
      </c>
      <c r="AD93" s="12" t="b">
        <f t="shared" ca="1" si="134"/>
        <v>0</v>
      </c>
      <c r="AE93" s="12" t="b">
        <f t="shared" ca="1" si="135"/>
        <v>0</v>
      </c>
      <c r="AF93" s="12" t="b">
        <f t="shared" ca="1" si="136"/>
        <v>0</v>
      </c>
      <c r="AG93" s="12" t="b">
        <f t="shared" ca="1" si="137"/>
        <v>0</v>
      </c>
      <c r="AH93" s="12" t="b">
        <f t="shared" ca="1" si="138"/>
        <v>0</v>
      </c>
      <c r="AI93" s="12" t="b">
        <f t="shared" ca="1" si="139"/>
        <v>0</v>
      </c>
      <c r="AJ93" s="12" t="b">
        <f t="shared" ca="1" si="140"/>
        <v>0</v>
      </c>
      <c r="AK93" s="12" t="b">
        <f t="shared" ca="1" si="141"/>
        <v>0</v>
      </c>
      <c r="AL93" s="12" t="b">
        <f t="shared" ca="1" si="142"/>
        <v>0</v>
      </c>
      <c r="AM93" s="12" t="b">
        <f t="shared" ca="1" si="143"/>
        <v>0</v>
      </c>
      <c r="AN93" s="12" t="b">
        <f t="shared" ca="1" si="144"/>
        <v>0</v>
      </c>
      <c r="AO93" s="12" t="b">
        <f t="shared" ca="1" si="145"/>
        <v>0</v>
      </c>
      <c r="AP93" s="12" t="b">
        <f t="shared" ca="1" si="146"/>
        <v>0</v>
      </c>
      <c r="AQ93" s="12" t="b">
        <f t="shared" ca="1" si="147"/>
        <v>0</v>
      </c>
      <c r="AR93" s="12" t="b">
        <f t="shared" ca="1" si="148"/>
        <v>0</v>
      </c>
      <c r="AS93" s="12" t="b">
        <f t="shared" ca="1" si="149"/>
        <v>0</v>
      </c>
      <c r="AT93" s="12" t="b">
        <f t="shared" ca="1" si="161"/>
        <v>0</v>
      </c>
      <c r="AU93" s="12" t="b">
        <f t="shared" ca="1" si="166"/>
        <v>0</v>
      </c>
      <c r="AV93" s="12" t="b">
        <f t="shared" ca="1" si="167"/>
        <v>0</v>
      </c>
      <c r="AW93" s="12" t="b">
        <f t="shared" ca="1" si="168"/>
        <v>0</v>
      </c>
      <c r="AX93" s="12" t="b">
        <f t="shared" ca="1" si="169"/>
        <v>0</v>
      </c>
      <c r="AY93" s="12" t="b">
        <f t="shared" ca="1" si="170"/>
        <v>0</v>
      </c>
      <c r="AZ93" s="12" t="b">
        <f t="shared" ca="1" si="171"/>
        <v>0</v>
      </c>
      <c r="BA93" s="12" t="b">
        <f t="shared" ca="1" si="172"/>
        <v>0</v>
      </c>
      <c r="BB93" s="12" t="b">
        <f t="shared" ca="1" si="173"/>
        <v>0</v>
      </c>
      <c r="BC93" s="12" t="b">
        <f t="shared" ca="1" si="174"/>
        <v>0</v>
      </c>
      <c r="BD93" s="12" t="b">
        <f t="shared" ca="1" si="175"/>
        <v>0</v>
      </c>
      <c r="BE93" s="12" t="b">
        <f t="shared" ca="1" si="176"/>
        <v>0</v>
      </c>
      <c r="BF93" s="12" t="b">
        <f t="shared" ca="1" si="177"/>
        <v>0</v>
      </c>
      <c r="BG93" s="12" t="b">
        <f t="shared" ca="1" si="178"/>
        <v>0</v>
      </c>
      <c r="BH93" s="12" t="b">
        <f t="shared" si="184"/>
        <v>0</v>
      </c>
    </row>
    <row r="94" spans="2:60" x14ac:dyDescent="0.3">
      <c r="B94" s="17" t="str">
        <f>IF(Calculations!A97=0,"",Calculations!A97)</f>
        <v>Testing</v>
      </c>
      <c r="C94" s="17" t="str">
        <f>IF(Calculations!B97=0,"",Calculations!B97)</f>
        <v/>
      </c>
      <c r="D94" s="17" t="str">
        <f>IF($C94&lt;&gt;"",INDEX(activities[[Activity]:[Owner]],MATCH('Gantt Chart'!$C94,activities[Activity],0),3),"")</f>
        <v/>
      </c>
      <c r="E94" s="18" t="str">
        <f>IF(Calculations!C97="","",Calculations!C97)</f>
        <v/>
      </c>
      <c r="F94" s="18" t="str">
        <f>IF(Calculations!D97="","",Calculations!D97)</f>
        <v/>
      </c>
      <c r="G94" t="str">
        <f>IF($C94&lt;&gt;"",(INDEX(activities[],MATCH('Gantt Chart'!$C94,activities[Activity],0),6))*100,"")</f>
        <v/>
      </c>
      <c r="H94" t="str">
        <f>IF($C94&lt;&gt;"",(INDEX(activities[],MATCH('Gantt Chart'!$C94,activities[Activity],0),6))*100,"")</f>
        <v/>
      </c>
      <c r="I94" s="12" t="b">
        <f t="shared" ref="I94:BH94" ca="1" si="185">AND($E94&lt;=I91,$F94&gt;=I91)</f>
        <v>0</v>
      </c>
      <c r="J94" s="12" t="b">
        <f t="shared" ca="1" si="116"/>
        <v>0</v>
      </c>
      <c r="K94" s="12" t="b">
        <f t="shared" ca="1" si="116"/>
        <v>0</v>
      </c>
      <c r="L94" s="12" t="b">
        <f t="shared" ca="1" si="116"/>
        <v>0</v>
      </c>
      <c r="M94" s="12" t="b">
        <f t="shared" ca="1" si="117"/>
        <v>0</v>
      </c>
      <c r="N94" s="12" t="b">
        <f t="shared" ca="1" si="118"/>
        <v>0</v>
      </c>
      <c r="O94" s="12" t="b">
        <f t="shared" ca="1" si="119"/>
        <v>0</v>
      </c>
      <c r="P94" s="12" t="b">
        <f t="shared" ca="1" si="120"/>
        <v>0</v>
      </c>
      <c r="Q94" s="12" t="b">
        <f t="shared" ca="1" si="121"/>
        <v>0</v>
      </c>
      <c r="R94" s="12" t="b">
        <f t="shared" ca="1" si="122"/>
        <v>0</v>
      </c>
      <c r="S94" s="12" t="b">
        <f t="shared" ca="1" si="123"/>
        <v>0</v>
      </c>
      <c r="T94" s="12" t="b">
        <f t="shared" ca="1" si="124"/>
        <v>0</v>
      </c>
      <c r="U94" s="12" t="b">
        <f t="shared" ca="1" si="125"/>
        <v>0</v>
      </c>
      <c r="V94" s="12" t="b">
        <f t="shared" ca="1" si="126"/>
        <v>0</v>
      </c>
      <c r="W94" s="12" t="b">
        <f t="shared" ca="1" si="127"/>
        <v>0</v>
      </c>
      <c r="X94" s="12" t="b">
        <f t="shared" ca="1" si="128"/>
        <v>0</v>
      </c>
      <c r="Y94" s="12" t="b">
        <f t="shared" ca="1" si="129"/>
        <v>0</v>
      </c>
      <c r="Z94" s="12" t="b">
        <f t="shared" ca="1" si="130"/>
        <v>0</v>
      </c>
      <c r="AA94" s="12" t="b">
        <f t="shared" ca="1" si="131"/>
        <v>0</v>
      </c>
      <c r="AB94" s="12" t="b">
        <f t="shared" ca="1" si="132"/>
        <v>0</v>
      </c>
      <c r="AC94" s="12" t="b">
        <f t="shared" ca="1" si="133"/>
        <v>0</v>
      </c>
      <c r="AD94" s="12" t="b">
        <f t="shared" ca="1" si="134"/>
        <v>0</v>
      </c>
      <c r="AE94" s="12" t="b">
        <f t="shared" ca="1" si="135"/>
        <v>0</v>
      </c>
      <c r="AF94" s="12" t="b">
        <f t="shared" ca="1" si="136"/>
        <v>0</v>
      </c>
      <c r="AG94" s="12" t="b">
        <f t="shared" ca="1" si="137"/>
        <v>0</v>
      </c>
      <c r="AH94" s="12" t="b">
        <f t="shared" ca="1" si="138"/>
        <v>0</v>
      </c>
      <c r="AI94" s="12" t="b">
        <f t="shared" ca="1" si="139"/>
        <v>0</v>
      </c>
      <c r="AJ94" s="12" t="b">
        <f t="shared" ca="1" si="140"/>
        <v>0</v>
      </c>
      <c r="AK94" s="12" t="b">
        <f t="shared" ca="1" si="141"/>
        <v>0</v>
      </c>
      <c r="AL94" s="12" t="b">
        <f t="shared" ca="1" si="142"/>
        <v>0</v>
      </c>
      <c r="AM94" s="12" t="b">
        <f t="shared" ca="1" si="143"/>
        <v>0</v>
      </c>
      <c r="AN94" s="12" t="b">
        <f t="shared" ca="1" si="144"/>
        <v>0</v>
      </c>
      <c r="AO94" s="12" t="b">
        <f t="shared" ca="1" si="145"/>
        <v>0</v>
      </c>
      <c r="AP94" s="12" t="b">
        <f t="shared" ca="1" si="146"/>
        <v>0</v>
      </c>
      <c r="AQ94" s="12" t="b">
        <f t="shared" ca="1" si="147"/>
        <v>0</v>
      </c>
      <c r="AR94" s="12" t="b">
        <f t="shared" ca="1" si="148"/>
        <v>0</v>
      </c>
      <c r="AS94" s="12" t="b">
        <f t="shared" ca="1" si="149"/>
        <v>0</v>
      </c>
      <c r="AT94" s="12" t="b">
        <f t="shared" ca="1" si="161"/>
        <v>0</v>
      </c>
      <c r="AU94" s="12" t="b">
        <f t="shared" ca="1" si="166"/>
        <v>0</v>
      </c>
      <c r="AV94" s="12" t="b">
        <f t="shared" ca="1" si="167"/>
        <v>0</v>
      </c>
      <c r="AW94" s="12" t="b">
        <f t="shared" ca="1" si="168"/>
        <v>0</v>
      </c>
      <c r="AX94" s="12" t="b">
        <f t="shared" ca="1" si="169"/>
        <v>0</v>
      </c>
      <c r="AY94" s="12" t="b">
        <f t="shared" ca="1" si="170"/>
        <v>0</v>
      </c>
      <c r="AZ94" s="12" t="b">
        <f t="shared" ca="1" si="171"/>
        <v>0</v>
      </c>
      <c r="BA94" s="12" t="b">
        <f t="shared" ca="1" si="172"/>
        <v>0</v>
      </c>
      <c r="BB94" s="12" t="b">
        <f t="shared" ca="1" si="173"/>
        <v>0</v>
      </c>
      <c r="BC94" s="12" t="b">
        <f t="shared" ca="1" si="174"/>
        <v>0</v>
      </c>
      <c r="BD94" s="12" t="b">
        <f t="shared" ca="1" si="175"/>
        <v>0</v>
      </c>
      <c r="BE94" s="12" t="b">
        <f t="shared" ca="1" si="176"/>
        <v>0</v>
      </c>
      <c r="BF94" s="12" t="b">
        <f t="shared" ca="1" si="177"/>
        <v>0</v>
      </c>
      <c r="BG94" s="12" t="b">
        <f t="shared" ca="1" si="178"/>
        <v>0</v>
      </c>
      <c r="BH94" s="12" t="b">
        <f t="shared" ca="1" si="185"/>
        <v>0</v>
      </c>
    </row>
    <row r="95" spans="2:60" x14ac:dyDescent="0.3">
      <c r="B95" s="17" t="str">
        <f>IF(Calculations!A98=0,"",Calculations!A98)</f>
        <v/>
      </c>
      <c r="C95" s="17" t="str">
        <f>IF(Calculations!B98=0,"",Calculations!B98)</f>
        <v>Act 008</v>
      </c>
      <c r="D95" s="17" t="str">
        <f>IF($C95&lt;&gt;"",INDEX(activities[[Activity]:[Owner]],MATCH('Gantt Chart'!$C95,activities[Activity],0),3),"")</f>
        <v>Barbara Gordon</v>
      </c>
      <c r="E95" s="18">
        <f>IF(Calculations!C98="","",Calculations!C98)</f>
        <v>44521</v>
      </c>
      <c r="F95" s="18">
        <f>IF(Calculations!D98="","",Calculations!D98)</f>
        <v>44529</v>
      </c>
      <c r="G95">
        <f>IF($C95&lt;&gt;"",(INDEX(activities[],MATCH('Gantt Chart'!$C95,activities[Activity],0),6))*100,"")</f>
        <v>61</v>
      </c>
      <c r="H95">
        <f>IF($C95&lt;&gt;"",(INDEX(activities[],MATCH('Gantt Chart'!$C95,activities[Activity],0),6))*100,"")</f>
        <v>61</v>
      </c>
      <c r="I95" s="12" t="b">
        <f t="shared" ref="I95:BH95" ca="1" si="186">AND($E95&lt;=I92,$F95&gt;=I92)</f>
        <v>0</v>
      </c>
      <c r="J95" s="12" t="b">
        <f t="shared" ca="1" si="116"/>
        <v>0</v>
      </c>
      <c r="K95" s="12" t="b">
        <f t="shared" ca="1" si="116"/>
        <v>0</v>
      </c>
      <c r="L95" s="12" t="b">
        <f t="shared" ca="1" si="116"/>
        <v>0</v>
      </c>
      <c r="M95" s="12" t="b">
        <f t="shared" ca="1" si="117"/>
        <v>0</v>
      </c>
      <c r="N95" s="12" t="b">
        <f t="shared" ca="1" si="118"/>
        <v>0</v>
      </c>
      <c r="O95" s="12" t="b">
        <f t="shared" ca="1" si="119"/>
        <v>0</v>
      </c>
      <c r="P95" s="12" t="b">
        <f t="shared" ca="1" si="120"/>
        <v>0</v>
      </c>
      <c r="Q95" s="12" t="b">
        <f t="shared" ca="1" si="121"/>
        <v>0</v>
      </c>
      <c r="R95" s="12" t="b">
        <f t="shared" ca="1" si="122"/>
        <v>0</v>
      </c>
      <c r="S95" s="12" t="b">
        <f t="shared" ca="1" si="123"/>
        <v>0</v>
      </c>
      <c r="T95" s="12" t="b">
        <f t="shared" ca="1" si="124"/>
        <v>0</v>
      </c>
      <c r="U95" s="12" t="b">
        <f t="shared" ca="1" si="125"/>
        <v>0</v>
      </c>
      <c r="V95" s="12" t="b">
        <f t="shared" ca="1" si="126"/>
        <v>0</v>
      </c>
      <c r="W95" s="12" t="b">
        <f t="shared" ca="1" si="127"/>
        <v>0</v>
      </c>
      <c r="X95" s="12" t="b">
        <f t="shared" ca="1" si="128"/>
        <v>0</v>
      </c>
      <c r="Y95" s="12" t="b">
        <f t="shared" ca="1" si="129"/>
        <v>1</v>
      </c>
      <c r="Z95" s="12" t="b">
        <f t="shared" ca="1" si="130"/>
        <v>1</v>
      </c>
      <c r="AA95" s="12" t="b">
        <f t="shared" ca="1" si="131"/>
        <v>1</v>
      </c>
      <c r="AB95" s="12" t="b">
        <f t="shared" ca="1" si="132"/>
        <v>1</v>
      </c>
      <c r="AC95" s="12" t="b">
        <f t="shared" ca="1" si="133"/>
        <v>1</v>
      </c>
      <c r="AD95" s="12" t="b">
        <f t="shared" ca="1" si="134"/>
        <v>1</v>
      </c>
      <c r="AE95" s="12" t="b">
        <f t="shared" ca="1" si="135"/>
        <v>0</v>
      </c>
      <c r="AF95" s="12" t="b">
        <f t="shared" ca="1" si="136"/>
        <v>0</v>
      </c>
      <c r="AG95" s="12" t="b">
        <f t="shared" ca="1" si="137"/>
        <v>0</v>
      </c>
      <c r="AH95" s="12" t="b">
        <f t="shared" ca="1" si="138"/>
        <v>0</v>
      </c>
      <c r="AI95" s="12" t="b">
        <f t="shared" ca="1" si="139"/>
        <v>0</v>
      </c>
      <c r="AJ95" s="12" t="b">
        <f t="shared" ca="1" si="140"/>
        <v>0</v>
      </c>
      <c r="AK95" s="12" t="b">
        <f t="shared" ca="1" si="141"/>
        <v>0</v>
      </c>
      <c r="AL95" s="12" t="b">
        <f t="shared" ca="1" si="142"/>
        <v>0</v>
      </c>
      <c r="AM95" s="12" t="b">
        <f t="shared" ca="1" si="143"/>
        <v>0</v>
      </c>
      <c r="AN95" s="12" t="b">
        <f t="shared" ca="1" si="144"/>
        <v>0</v>
      </c>
      <c r="AO95" s="12" t="b">
        <f t="shared" ca="1" si="145"/>
        <v>0</v>
      </c>
      <c r="AP95" s="12" t="b">
        <f t="shared" ca="1" si="146"/>
        <v>0</v>
      </c>
      <c r="AQ95" s="12" t="b">
        <f t="shared" ca="1" si="147"/>
        <v>0</v>
      </c>
      <c r="AR95" s="12" t="b">
        <f t="shared" ca="1" si="148"/>
        <v>0</v>
      </c>
      <c r="AS95" s="12" t="b">
        <f t="shared" ca="1" si="149"/>
        <v>0</v>
      </c>
      <c r="AT95" s="12" t="b">
        <f t="shared" ca="1" si="161"/>
        <v>0</v>
      </c>
      <c r="AU95" s="12" t="b">
        <f t="shared" ca="1" si="166"/>
        <v>0</v>
      </c>
      <c r="AV95" s="12" t="b">
        <f t="shared" ca="1" si="167"/>
        <v>0</v>
      </c>
      <c r="AW95" s="12" t="b">
        <f t="shared" ca="1" si="168"/>
        <v>0</v>
      </c>
      <c r="AX95" s="12" t="b">
        <f t="shared" ca="1" si="169"/>
        <v>0</v>
      </c>
      <c r="AY95" s="12" t="b">
        <f t="shared" ca="1" si="170"/>
        <v>0</v>
      </c>
      <c r="AZ95" s="12" t="b">
        <f t="shared" ca="1" si="171"/>
        <v>0</v>
      </c>
      <c r="BA95" s="12" t="b">
        <f t="shared" ca="1" si="172"/>
        <v>0</v>
      </c>
      <c r="BB95" s="12" t="b">
        <f t="shared" ca="1" si="173"/>
        <v>0</v>
      </c>
      <c r="BC95" s="12" t="b">
        <f t="shared" ca="1" si="174"/>
        <v>0</v>
      </c>
      <c r="BD95" s="12" t="b">
        <f t="shared" ca="1" si="175"/>
        <v>0</v>
      </c>
      <c r="BE95" s="12" t="b">
        <f t="shared" ca="1" si="176"/>
        <v>0</v>
      </c>
      <c r="BF95" s="12" t="b">
        <f t="shared" ca="1" si="177"/>
        <v>0</v>
      </c>
      <c r="BG95" s="12" t="b">
        <f t="shared" ca="1" si="178"/>
        <v>0</v>
      </c>
      <c r="BH95" s="12" t="b">
        <f t="shared" ca="1" si="186"/>
        <v>0</v>
      </c>
    </row>
    <row r="96" spans="2:60" x14ac:dyDescent="0.3">
      <c r="B96" s="17" t="str">
        <f>IF(Calculations!A99=0,"",Calculations!A99)</f>
        <v/>
      </c>
      <c r="C96" s="17" t="str">
        <f>IF(Calculations!B99=0,"",Calculations!B99)</f>
        <v>Act 015</v>
      </c>
      <c r="D96" s="17" t="str">
        <f>IF($C96&lt;&gt;"",INDEX(activities[[Activity]:[Owner]],MATCH('Gantt Chart'!$C96,activities[Activity],0),3),"")</f>
        <v>Bane</v>
      </c>
      <c r="E96" s="18">
        <f>IF(Calculations!C99="","",Calculations!C99)</f>
        <v>44528</v>
      </c>
      <c r="F96" s="18">
        <f>IF(Calculations!D99="","",Calculations!D99)</f>
        <v>44555</v>
      </c>
      <c r="G96">
        <f>IF($C96&lt;&gt;"",(INDEX(activities[],MATCH('Gantt Chart'!$C96,activities[Activity],0),6))*100,"")</f>
        <v>70</v>
      </c>
      <c r="H96">
        <f>IF($C96&lt;&gt;"",(INDEX(activities[],MATCH('Gantt Chart'!$C96,activities[Activity],0),6))*100,"")</f>
        <v>70</v>
      </c>
      <c r="I96" s="12" t="b">
        <f t="shared" ref="I96:BH96" si="187">AND($E96&lt;=I93,$F96&gt;=I93)</f>
        <v>0</v>
      </c>
      <c r="J96" s="12" t="b">
        <f t="shared" ca="1" si="116"/>
        <v>0</v>
      </c>
      <c r="K96" s="12" t="b">
        <f t="shared" ca="1" si="116"/>
        <v>0</v>
      </c>
      <c r="L96" s="12" t="b">
        <f t="shared" ca="1" si="116"/>
        <v>0</v>
      </c>
      <c r="M96" s="12" t="b">
        <f t="shared" ca="1" si="117"/>
        <v>0</v>
      </c>
      <c r="N96" s="12" t="b">
        <f t="shared" ca="1" si="118"/>
        <v>0</v>
      </c>
      <c r="O96" s="12" t="b">
        <f t="shared" ca="1" si="119"/>
        <v>0</v>
      </c>
      <c r="P96" s="12" t="b">
        <f t="shared" ca="1" si="120"/>
        <v>0</v>
      </c>
      <c r="Q96" s="12" t="b">
        <f t="shared" ca="1" si="121"/>
        <v>0</v>
      </c>
      <c r="R96" s="12" t="b">
        <f t="shared" ca="1" si="122"/>
        <v>0</v>
      </c>
      <c r="S96" s="12" t="b">
        <f t="shared" ca="1" si="123"/>
        <v>0</v>
      </c>
      <c r="T96" s="12" t="b">
        <f t="shared" ca="1" si="124"/>
        <v>0</v>
      </c>
      <c r="U96" s="12" t="b">
        <f t="shared" ca="1" si="125"/>
        <v>0</v>
      </c>
      <c r="V96" s="12" t="b">
        <f t="shared" ca="1" si="126"/>
        <v>0</v>
      </c>
      <c r="W96" s="12" t="b">
        <f t="shared" ca="1" si="127"/>
        <v>0</v>
      </c>
      <c r="X96" s="12" t="b">
        <f t="shared" ca="1" si="128"/>
        <v>0</v>
      </c>
      <c r="Y96" s="12" t="b">
        <f t="shared" ca="1" si="129"/>
        <v>0</v>
      </c>
      <c r="Z96" s="12" t="b">
        <f t="shared" ca="1" si="130"/>
        <v>0</v>
      </c>
      <c r="AA96" s="12" t="b">
        <f t="shared" ca="1" si="131"/>
        <v>0</v>
      </c>
      <c r="AB96" s="12" t="b">
        <f t="shared" ca="1" si="132"/>
        <v>0</v>
      </c>
      <c r="AC96" s="12" t="b">
        <f t="shared" ca="1" si="133"/>
        <v>0</v>
      </c>
      <c r="AD96" s="12" t="b">
        <f t="shared" ca="1" si="134"/>
        <v>1</v>
      </c>
      <c r="AE96" s="12" t="b">
        <f t="shared" ca="1" si="135"/>
        <v>1</v>
      </c>
      <c r="AF96" s="12" t="b">
        <f t="shared" ca="1" si="136"/>
        <v>1</v>
      </c>
      <c r="AG96" s="12" t="b">
        <f t="shared" ca="1" si="137"/>
        <v>1</v>
      </c>
      <c r="AH96" s="12" t="b">
        <f t="shared" ca="1" si="138"/>
        <v>1</v>
      </c>
      <c r="AI96" s="12" t="b">
        <f t="shared" ca="1" si="139"/>
        <v>1</v>
      </c>
      <c r="AJ96" s="12" t="b">
        <f t="shared" ca="1" si="140"/>
        <v>1</v>
      </c>
      <c r="AK96" s="12" t="b">
        <f t="shared" ca="1" si="141"/>
        <v>1</v>
      </c>
      <c r="AL96" s="12" t="b">
        <f t="shared" ca="1" si="142"/>
        <v>1</v>
      </c>
      <c r="AM96" s="12" t="b">
        <f t="shared" ca="1" si="143"/>
        <v>1</v>
      </c>
      <c r="AN96" s="12" t="b">
        <f t="shared" ca="1" si="144"/>
        <v>1</v>
      </c>
      <c r="AO96" s="12" t="b">
        <f t="shared" ca="1" si="145"/>
        <v>1</v>
      </c>
      <c r="AP96" s="12" t="b">
        <f t="shared" ca="1" si="146"/>
        <v>1</v>
      </c>
      <c r="AQ96" s="12" t="b">
        <f t="shared" ca="1" si="147"/>
        <v>1</v>
      </c>
      <c r="AR96" s="12" t="b">
        <f t="shared" ca="1" si="148"/>
        <v>1</v>
      </c>
      <c r="AS96" s="12" t="b">
        <f t="shared" ca="1" si="149"/>
        <v>1</v>
      </c>
      <c r="AT96" s="12" t="b">
        <f t="shared" ca="1" si="161"/>
        <v>1</v>
      </c>
      <c r="AU96" s="12" t="b">
        <f t="shared" ca="1" si="166"/>
        <v>1</v>
      </c>
      <c r="AV96" s="12" t="b">
        <f t="shared" ca="1" si="167"/>
        <v>1</v>
      </c>
      <c r="AW96" s="12" t="b">
        <f t="shared" ca="1" si="168"/>
        <v>1</v>
      </c>
      <c r="AX96" s="12" t="b">
        <f t="shared" ca="1" si="169"/>
        <v>0</v>
      </c>
      <c r="AY96" s="12" t="b">
        <f t="shared" ca="1" si="170"/>
        <v>0</v>
      </c>
      <c r="AZ96" s="12" t="b">
        <f t="shared" ca="1" si="171"/>
        <v>0</v>
      </c>
      <c r="BA96" s="12" t="b">
        <f t="shared" ca="1" si="172"/>
        <v>0</v>
      </c>
      <c r="BB96" s="12" t="b">
        <f t="shared" ca="1" si="173"/>
        <v>0</v>
      </c>
      <c r="BC96" s="12" t="b">
        <f t="shared" ca="1" si="174"/>
        <v>0</v>
      </c>
      <c r="BD96" s="12" t="b">
        <f t="shared" ca="1" si="175"/>
        <v>0</v>
      </c>
      <c r="BE96" s="12" t="b">
        <f t="shared" ca="1" si="176"/>
        <v>0</v>
      </c>
      <c r="BF96" s="12" t="b">
        <f t="shared" ca="1" si="177"/>
        <v>0</v>
      </c>
      <c r="BG96" s="12" t="b">
        <f t="shared" ca="1" si="178"/>
        <v>0</v>
      </c>
      <c r="BH96" s="12" t="b">
        <f t="shared" si="187"/>
        <v>0</v>
      </c>
    </row>
    <row r="97" spans="2:60" x14ac:dyDescent="0.3">
      <c r="B97" s="17" t="str">
        <f>IF(Calculations!A100=0,"",Calculations!A100)</f>
        <v/>
      </c>
      <c r="C97" s="17" t="str">
        <f>IF(Calculations!B100=0,"",Calculations!B100)</f>
        <v>Act 024</v>
      </c>
      <c r="D97" s="17" t="str">
        <f>IF($C97&lt;&gt;"",INDEX(activities[[Activity]:[Owner]],MATCH('Gantt Chart'!$C97,activities[Activity],0),3),"")</f>
        <v>Lucius Fox</v>
      </c>
      <c r="E97" s="18">
        <f>IF(Calculations!C100="","",Calculations!C100)</f>
        <v>44537</v>
      </c>
      <c r="F97" s="18">
        <f>IF(Calculations!D100="","",Calculations!D100)</f>
        <v>44564</v>
      </c>
      <c r="G97">
        <f>IF($C97&lt;&gt;"",(INDEX(activities[],MATCH('Gantt Chart'!$C97,activities[Activity],0),6))*100,"")</f>
        <v>88</v>
      </c>
      <c r="H97">
        <f>IF($C97&lt;&gt;"",(INDEX(activities[],MATCH('Gantt Chart'!$C97,activities[Activity],0),6))*100,"")</f>
        <v>88</v>
      </c>
      <c r="I97" s="12" t="b">
        <f t="shared" ref="I97:BH97" ca="1" si="188">AND($E97&lt;=I94,$F97&gt;=I94)</f>
        <v>0</v>
      </c>
      <c r="J97" s="12" t="b">
        <f t="shared" ca="1" si="116"/>
        <v>0</v>
      </c>
      <c r="K97" s="12" t="b">
        <f t="shared" ca="1" si="116"/>
        <v>0</v>
      </c>
      <c r="L97" s="12" t="b">
        <f t="shared" ca="1" si="116"/>
        <v>0</v>
      </c>
      <c r="M97" s="12" t="b">
        <f t="shared" ca="1" si="117"/>
        <v>0</v>
      </c>
      <c r="N97" s="12" t="b">
        <f t="shared" ca="1" si="118"/>
        <v>0</v>
      </c>
      <c r="O97" s="12" t="b">
        <f t="shared" ca="1" si="119"/>
        <v>0</v>
      </c>
      <c r="P97" s="12" t="b">
        <f t="shared" ca="1" si="120"/>
        <v>0</v>
      </c>
      <c r="Q97" s="12" t="b">
        <f t="shared" ca="1" si="121"/>
        <v>0</v>
      </c>
      <c r="R97" s="12" t="b">
        <f t="shared" ca="1" si="122"/>
        <v>0</v>
      </c>
      <c r="S97" s="12" t="b">
        <f t="shared" ca="1" si="123"/>
        <v>0</v>
      </c>
      <c r="T97" s="12" t="b">
        <f t="shared" ca="1" si="124"/>
        <v>0</v>
      </c>
      <c r="U97" s="12" t="b">
        <f t="shared" ca="1" si="125"/>
        <v>0</v>
      </c>
      <c r="V97" s="12" t="b">
        <f t="shared" ca="1" si="126"/>
        <v>0</v>
      </c>
      <c r="W97" s="12" t="b">
        <f t="shared" ca="1" si="127"/>
        <v>0</v>
      </c>
      <c r="X97" s="12" t="b">
        <f t="shared" ca="1" si="128"/>
        <v>0</v>
      </c>
      <c r="Y97" s="12" t="b">
        <f t="shared" ca="1" si="129"/>
        <v>0</v>
      </c>
      <c r="Z97" s="12" t="b">
        <f t="shared" ca="1" si="130"/>
        <v>0</v>
      </c>
      <c r="AA97" s="12" t="b">
        <f t="shared" ca="1" si="131"/>
        <v>0</v>
      </c>
      <c r="AB97" s="12" t="b">
        <f t="shared" ca="1" si="132"/>
        <v>0</v>
      </c>
      <c r="AC97" s="12" t="b">
        <f t="shared" ca="1" si="133"/>
        <v>0</v>
      </c>
      <c r="AD97" s="12" t="b">
        <f t="shared" ca="1" si="134"/>
        <v>0</v>
      </c>
      <c r="AE97" s="12" t="b">
        <f t="shared" ca="1" si="135"/>
        <v>0</v>
      </c>
      <c r="AF97" s="12" t="b">
        <f t="shared" ca="1" si="136"/>
        <v>0</v>
      </c>
      <c r="AG97" s="12" t="b">
        <f t="shared" ca="1" si="137"/>
        <v>0</v>
      </c>
      <c r="AH97" s="12" t="b">
        <f t="shared" ca="1" si="138"/>
        <v>0</v>
      </c>
      <c r="AI97" s="12" t="b">
        <f t="shared" ca="1" si="139"/>
        <v>0</v>
      </c>
      <c r="AJ97" s="12" t="b">
        <f t="shared" ca="1" si="140"/>
        <v>1</v>
      </c>
      <c r="AK97" s="12" t="b">
        <f t="shared" ca="1" si="141"/>
        <v>1</v>
      </c>
      <c r="AL97" s="12" t="b">
        <f t="shared" ca="1" si="142"/>
        <v>1</v>
      </c>
      <c r="AM97" s="12" t="b">
        <f t="shared" ca="1" si="143"/>
        <v>1</v>
      </c>
      <c r="AN97" s="12" t="b">
        <f t="shared" ca="1" si="144"/>
        <v>1</v>
      </c>
      <c r="AO97" s="12" t="b">
        <f t="shared" ca="1" si="145"/>
        <v>1</v>
      </c>
      <c r="AP97" s="12" t="b">
        <f t="shared" ca="1" si="146"/>
        <v>1</v>
      </c>
      <c r="AQ97" s="12" t="b">
        <f t="shared" ca="1" si="147"/>
        <v>1</v>
      </c>
      <c r="AR97" s="12" t="b">
        <f t="shared" ca="1" si="148"/>
        <v>1</v>
      </c>
      <c r="AS97" s="12" t="b">
        <f t="shared" ca="1" si="149"/>
        <v>1</v>
      </c>
      <c r="AT97" s="12" t="b">
        <f t="shared" ca="1" si="161"/>
        <v>1</v>
      </c>
      <c r="AU97" s="12" t="b">
        <f t="shared" ca="1" si="166"/>
        <v>1</v>
      </c>
      <c r="AV97" s="12" t="b">
        <f t="shared" ca="1" si="167"/>
        <v>1</v>
      </c>
      <c r="AW97" s="12" t="b">
        <f t="shared" ca="1" si="168"/>
        <v>1</v>
      </c>
      <c r="AX97" s="12" t="b">
        <f t="shared" ca="1" si="169"/>
        <v>1</v>
      </c>
      <c r="AY97" s="12" t="b">
        <f t="shared" ca="1" si="170"/>
        <v>1</v>
      </c>
      <c r="AZ97" s="12" t="b">
        <f t="shared" ca="1" si="171"/>
        <v>1</v>
      </c>
      <c r="BA97" s="12" t="b">
        <f t="shared" ca="1" si="172"/>
        <v>1</v>
      </c>
      <c r="BB97" s="12" t="b">
        <f t="shared" ca="1" si="173"/>
        <v>1</v>
      </c>
      <c r="BC97" s="12" t="b">
        <f t="shared" ca="1" si="174"/>
        <v>1</v>
      </c>
      <c r="BD97" s="12" t="b">
        <f t="shared" ca="1" si="175"/>
        <v>0</v>
      </c>
      <c r="BE97" s="12" t="b">
        <f t="shared" ca="1" si="176"/>
        <v>0</v>
      </c>
      <c r="BF97" s="12" t="b">
        <f t="shared" ca="1" si="177"/>
        <v>0</v>
      </c>
      <c r="BG97" s="12" t="b">
        <f t="shared" ca="1" si="178"/>
        <v>0</v>
      </c>
      <c r="BH97" s="12" t="b">
        <f t="shared" ca="1" si="188"/>
        <v>0</v>
      </c>
    </row>
    <row r="98" spans="2:60" x14ac:dyDescent="0.3">
      <c r="B98" s="17" t="str">
        <f>IF(Calculations!A101=0,"",Calculations!A101)</f>
        <v/>
      </c>
      <c r="C98" s="17" t="str">
        <f>IF(Calculations!B101=0,"",Calculations!B101)</f>
        <v>Act 026</v>
      </c>
      <c r="D98" s="17" t="str">
        <f>IF($C98&lt;&gt;"",INDEX(activities[[Activity]:[Owner]],MATCH('Gantt Chart'!$C98,activities[Activity],0),3),"")</f>
        <v>Selina Kyle</v>
      </c>
      <c r="E98" s="18">
        <f>IF(Calculations!C101="","",Calculations!C101)</f>
        <v>44539</v>
      </c>
      <c r="F98" s="18">
        <f>IF(Calculations!D101="","",Calculations!D101)</f>
        <v>44547</v>
      </c>
      <c r="G98">
        <f>IF($C98&lt;&gt;"",(INDEX(activities[],MATCH('Gantt Chart'!$C98,activities[Activity],0),6))*100,"")</f>
        <v>70</v>
      </c>
      <c r="H98">
        <f>IF($C98&lt;&gt;"",(INDEX(activities[],MATCH('Gantt Chart'!$C98,activities[Activity],0),6))*100,"")</f>
        <v>70</v>
      </c>
      <c r="I98" s="12" t="b">
        <f t="shared" ref="I98:BH98" ca="1" si="189">AND($E98&lt;=I95,$F98&gt;=I95)</f>
        <v>0</v>
      </c>
      <c r="J98" s="12" t="b">
        <f t="shared" ca="1" si="116"/>
        <v>0</v>
      </c>
      <c r="K98" s="12" t="b">
        <f t="shared" ca="1" si="116"/>
        <v>0</v>
      </c>
      <c r="L98" s="12" t="b">
        <f t="shared" ca="1" si="116"/>
        <v>0</v>
      </c>
      <c r="M98" s="12" t="b">
        <f t="shared" ca="1" si="117"/>
        <v>0</v>
      </c>
      <c r="N98" s="12" t="b">
        <f t="shared" ca="1" si="118"/>
        <v>0</v>
      </c>
      <c r="O98" s="12" t="b">
        <f t="shared" ca="1" si="119"/>
        <v>0</v>
      </c>
      <c r="P98" s="12" t="b">
        <f t="shared" ca="1" si="120"/>
        <v>0</v>
      </c>
      <c r="Q98" s="12" t="b">
        <f t="shared" ca="1" si="121"/>
        <v>0</v>
      </c>
      <c r="R98" s="12" t="b">
        <f t="shared" ca="1" si="122"/>
        <v>0</v>
      </c>
      <c r="S98" s="12" t="b">
        <f t="shared" ca="1" si="123"/>
        <v>0</v>
      </c>
      <c r="T98" s="12" t="b">
        <f t="shared" ca="1" si="124"/>
        <v>0</v>
      </c>
      <c r="U98" s="12" t="b">
        <f t="shared" ca="1" si="125"/>
        <v>0</v>
      </c>
      <c r="V98" s="12" t="b">
        <f t="shared" ca="1" si="126"/>
        <v>0</v>
      </c>
      <c r="W98" s="12" t="b">
        <f t="shared" ca="1" si="127"/>
        <v>0</v>
      </c>
      <c r="X98" s="12" t="b">
        <f t="shared" ca="1" si="128"/>
        <v>0</v>
      </c>
      <c r="Y98" s="12" t="b">
        <f t="shared" ca="1" si="129"/>
        <v>0</v>
      </c>
      <c r="Z98" s="12" t="b">
        <f t="shared" ca="1" si="130"/>
        <v>0</v>
      </c>
      <c r="AA98" s="12" t="b">
        <f t="shared" ca="1" si="131"/>
        <v>0</v>
      </c>
      <c r="AB98" s="12" t="b">
        <f t="shared" ca="1" si="132"/>
        <v>0</v>
      </c>
      <c r="AC98" s="12" t="b">
        <f t="shared" ca="1" si="133"/>
        <v>0</v>
      </c>
      <c r="AD98" s="12" t="b">
        <f t="shared" ca="1" si="134"/>
        <v>0</v>
      </c>
      <c r="AE98" s="12" t="b">
        <f t="shared" ca="1" si="135"/>
        <v>0</v>
      </c>
      <c r="AF98" s="12" t="b">
        <f t="shared" ca="1" si="136"/>
        <v>0</v>
      </c>
      <c r="AG98" s="12" t="b">
        <f t="shared" ca="1" si="137"/>
        <v>0</v>
      </c>
      <c r="AH98" s="12" t="b">
        <f t="shared" ca="1" si="138"/>
        <v>0</v>
      </c>
      <c r="AI98" s="12" t="b">
        <f t="shared" ca="1" si="139"/>
        <v>0</v>
      </c>
      <c r="AJ98" s="12" t="b">
        <f t="shared" ca="1" si="140"/>
        <v>0</v>
      </c>
      <c r="AK98" s="12" t="b">
        <f t="shared" ca="1" si="141"/>
        <v>0</v>
      </c>
      <c r="AL98" s="12" t="b">
        <f t="shared" ca="1" si="142"/>
        <v>1</v>
      </c>
      <c r="AM98" s="12" t="b">
        <f t="shared" ca="1" si="143"/>
        <v>1</v>
      </c>
      <c r="AN98" s="12" t="b">
        <f t="shared" ca="1" si="144"/>
        <v>1</v>
      </c>
      <c r="AO98" s="12" t="b">
        <f t="shared" ca="1" si="145"/>
        <v>1</v>
      </c>
      <c r="AP98" s="12" t="b">
        <f t="shared" ca="1" si="146"/>
        <v>1</v>
      </c>
      <c r="AQ98" s="12" t="b">
        <f t="shared" ca="1" si="147"/>
        <v>1</v>
      </c>
      <c r="AR98" s="12" t="b">
        <f t="shared" ca="1" si="148"/>
        <v>1</v>
      </c>
      <c r="AS98" s="12" t="b">
        <f t="shared" ca="1" si="149"/>
        <v>0</v>
      </c>
      <c r="AT98" s="12" t="b">
        <f t="shared" ca="1" si="161"/>
        <v>0</v>
      </c>
      <c r="AU98" s="12" t="b">
        <f t="shared" ca="1" si="166"/>
        <v>0</v>
      </c>
      <c r="AV98" s="12" t="b">
        <f t="shared" ca="1" si="167"/>
        <v>0</v>
      </c>
      <c r="AW98" s="12" t="b">
        <f t="shared" ca="1" si="168"/>
        <v>0</v>
      </c>
      <c r="AX98" s="12" t="b">
        <f t="shared" ca="1" si="169"/>
        <v>0</v>
      </c>
      <c r="AY98" s="12" t="b">
        <f t="shared" ca="1" si="170"/>
        <v>0</v>
      </c>
      <c r="AZ98" s="12" t="b">
        <f t="shared" ca="1" si="171"/>
        <v>0</v>
      </c>
      <c r="BA98" s="12" t="b">
        <f t="shared" ca="1" si="172"/>
        <v>0</v>
      </c>
      <c r="BB98" s="12" t="b">
        <f t="shared" ca="1" si="173"/>
        <v>0</v>
      </c>
      <c r="BC98" s="12" t="b">
        <f t="shared" ca="1" si="174"/>
        <v>0</v>
      </c>
      <c r="BD98" s="12" t="b">
        <f t="shared" ca="1" si="175"/>
        <v>0</v>
      </c>
      <c r="BE98" s="12" t="b">
        <f t="shared" ca="1" si="176"/>
        <v>0</v>
      </c>
      <c r="BF98" s="12" t="b">
        <f t="shared" ca="1" si="177"/>
        <v>0</v>
      </c>
      <c r="BG98" s="12" t="b">
        <f t="shared" ca="1" si="178"/>
        <v>0</v>
      </c>
      <c r="BH98" s="12" t="b">
        <f t="shared" ca="1" si="189"/>
        <v>0</v>
      </c>
    </row>
    <row r="99" spans="2:60" x14ac:dyDescent="0.3">
      <c r="B99" s="17" t="str">
        <f>IF(Calculations!A102=0,"",Calculations!A102)</f>
        <v/>
      </c>
      <c r="C99" s="17" t="str">
        <f>IF(Calculations!B102=0,"",Calculations!B102)</f>
        <v>Act 029</v>
      </c>
      <c r="D99" s="17" t="str">
        <f>IF($C99&lt;&gt;"",INDEX(activities[[Activity]:[Owner]],MATCH('Gantt Chart'!$C99,activities[Activity],0),3),"")</f>
        <v>Bruce Wayne</v>
      </c>
      <c r="E99" s="18">
        <f>IF(Calculations!C102="","",Calculations!C102)</f>
        <v>44542</v>
      </c>
      <c r="F99" s="18">
        <f>IF(Calculations!D102="","",Calculations!D102)</f>
        <v>44572</v>
      </c>
      <c r="G99">
        <f>IF($C99&lt;&gt;"",(INDEX(activities[],MATCH('Gantt Chart'!$C99,activities[Activity],0),6))*100,"")</f>
        <v>100</v>
      </c>
      <c r="H99">
        <f>IF($C99&lt;&gt;"",(INDEX(activities[],MATCH('Gantt Chart'!$C99,activities[Activity],0),6))*100,"")</f>
        <v>100</v>
      </c>
      <c r="I99" s="12" t="b">
        <f t="shared" ref="I99:BH99" si="190">AND($E99&lt;=I96,$F99&gt;=I96)</f>
        <v>0</v>
      </c>
      <c r="J99" s="12" t="b">
        <f t="shared" ca="1" si="116"/>
        <v>0</v>
      </c>
      <c r="K99" s="12" t="b">
        <f t="shared" ca="1" si="116"/>
        <v>0</v>
      </c>
      <c r="L99" s="12" t="b">
        <f t="shared" ca="1" si="116"/>
        <v>0</v>
      </c>
      <c r="M99" s="12" t="b">
        <f t="shared" ca="1" si="117"/>
        <v>0</v>
      </c>
      <c r="N99" s="12" t="b">
        <f t="shared" ca="1" si="118"/>
        <v>0</v>
      </c>
      <c r="O99" s="12" t="b">
        <f t="shared" ca="1" si="119"/>
        <v>0</v>
      </c>
      <c r="P99" s="12" t="b">
        <f t="shared" ca="1" si="120"/>
        <v>0</v>
      </c>
      <c r="Q99" s="12" t="b">
        <f t="shared" ca="1" si="121"/>
        <v>0</v>
      </c>
      <c r="R99" s="12" t="b">
        <f t="shared" ca="1" si="122"/>
        <v>0</v>
      </c>
      <c r="S99" s="12" t="b">
        <f t="shared" ca="1" si="123"/>
        <v>0</v>
      </c>
      <c r="T99" s="12" t="b">
        <f t="shared" ca="1" si="124"/>
        <v>0</v>
      </c>
      <c r="U99" s="12" t="b">
        <f t="shared" ca="1" si="125"/>
        <v>0</v>
      </c>
      <c r="V99" s="12" t="b">
        <f t="shared" ca="1" si="126"/>
        <v>0</v>
      </c>
      <c r="W99" s="12" t="b">
        <f t="shared" ca="1" si="127"/>
        <v>0</v>
      </c>
      <c r="X99" s="12" t="b">
        <f t="shared" ca="1" si="128"/>
        <v>0</v>
      </c>
      <c r="Y99" s="12" t="b">
        <f t="shared" ca="1" si="129"/>
        <v>0</v>
      </c>
      <c r="Z99" s="12" t="b">
        <f t="shared" ca="1" si="130"/>
        <v>0</v>
      </c>
      <c r="AA99" s="12" t="b">
        <f t="shared" ca="1" si="131"/>
        <v>0</v>
      </c>
      <c r="AB99" s="12" t="b">
        <f t="shared" ca="1" si="132"/>
        <v>0</v>
      </c>
      <c r="AC99" s="12" t="b">
        <f t="shared" ca="1" si="133"/>
        <v>0</v>
      </c>
      <c r="AD99" s="12" t="b">
        <f t="shared" ca="1" si="134"/>
        <v>0</v>
      </c>
      <c r="AE99" s="12" t="b">
        <f t="shared" ca="1" si="135"/>
        <v>0</v>
      </c>
      <c r="AF99" s="12" t="b">
        <f t="shared" ca="1" si="136"/>
        <v>0</v>
      </c>
      <c r="AG99" s="12" t="b">
        <f t="shared" ca="1" si="137"/>
        <v>0</v>
      </c>
      <c r="AH99" s="12" t="b">
        <f t="shared" ca="1" si="138"/>
        <v>0</v>
      </c>
      <c r="AI99" s="12" t="b">
        <f t="shared" ca="1" si="139"/>
        <v>0</v>
      </c>
      <c r="AJ99" s="12" t="b">
        <f t="shared" ca="1" si="140"/>
        <v>0</v>
      </c>
      <c r="AK99" s="12" t="b">
        <f t="shared" ca="1" si="141"/>
        <v>0</v>
      </c>
      <c r="AL99" s="12" t="b">
        <f t="shared" ca="1" si="142"/>
        <v>0</v>
      </c>
      <c r="AM99" s="12" t="b">
        <f t="shared" ca="1" si="143"/>
        <v>0</v>
      </c>
      <c r="AN99" s="12" t="b">
        <f t="shared" ca="1" si="144"/>
        <v>1</v>
      </c>
      <c r="AO99" s="12" t="b">
        <f t="shared" ca="1" si="145"/>
        <v>1</v>
      </c>
      <c r="AP99" s="12" t="b">
        <f t="shared" ca="1" si="146"/>
        <v>1</v>
      </c>
      <c r="AQ99" s="12" t="b">
        <f t="shared" ca="1" si="147"/>
        <v>1</v>
      </c>
      <c r="AR99" s="12" t="b">
        <f t="shared" ca="1" si="148"/>
        <v>1</v>
      </c>
      <c r="AS99" s="12" t="b">
        <f t="shared" ca="1" si="149"/>
        <v>1</v>
      </c>
      <c r="AT99" s="12" t="b">
        <f t="shared" ca="1" si="161"/>
        <v>1</v>
      </c>
      <c r="AU99" s="12" t="b">
        <f t="shared" ca="1" si="166"/>
        <v>1</v>
      </c>
      <c r="AV99" s="12" t="b">
        <f t="shared" ca="1" si="167"/>
        <v>1</v>
      </c>
      <c r="AW99" s="12" t="b">
        <f t="shared" ca="1" si="168"/>
        <v>1</v>
      </c>
      <c r="AX99" s="12" t="b">
        <f t="shared" ca="1" si="169"/>
        <v>1</v>
      </c>
      <c r="AY99" s="12" t="b">
        <f t="shared" ca="1" si="170"/>
        <v>1</v>
      </c>
      <c r="AZ99" s="12" t="b">
        <f t="shared" ca="1" si="171"/>
        <v>1</v>
      </c>
      <c r="BA99" s="12" t="b">
        <f t="shared" ca="1" si="172"/>
        <v>1</v>
      </c>
      <c r="BB99" s="12" t="b">
        <f t="shared" ca="1" si="173"/>
        <v>1</v>
      </c>
      <c r="BC99" s="12" t="b">
        <f t="shared" ca="1" si="174"/>
        <v>1</v>
      </c>
      <c r="BD99" s="12" t="b">
        <f t="shared" ca="1" si="175"/>
        <v>1</v>
      </c>
      <c r="BE99" s="12" t="b">
        <f t="shared" ca="1" si="176"/>
        <v>1</v>
      </c>
      <c r="BF99" s="12" t="b">
        <f t="shared" ca="1" si="177"/>
        <v>1</v>
      </c>
      <c r="BG99" s="12" t="b">
        <f t="shared" ca="1" si="178"/>
        <v>1</v>
      </c>
      <c r="BH99" s="12" t="b">
        <f t="shared" si="190"/>
        <v>0</v>
      </c>
    </row>
    <row r="100" spans="2:60" x14ac:dyDescent="0.3">
      <c r="B100" s="17" t="str">
        <f>IF(Calculations!A103=0,"",Calculations!A103)</f>
        <v/>
      </c>
      <c r="C100" s="17" t="str">
        <f>IF(Calculations!B103=0,"",Calculations!B103)</f>
        <v>Act 030</v>
      </c>
      <c r="D100" s="17" t="str">
        <f>IF($C100&lt;&gt;"",INDEX(activities[[Activity]:[Owner]],MATCH('Gantt Chart'!$C100,activities[Activity],0),3),"")</f>
        <v>Richard Grayson</v>
      </c>
      <c r="E100" s="18">
        <f>IF(Calculations!C103="","",Calculations!C103)</f>
        <v>44543</v>
      </c>
      <c r="F100" s="18">
        <f>IF(Calculations!D103="","",Calculations!D103)</f>
        <v>44567</v>
      </c>
      <c r="G100">
        <f>IF($C100&lt;&gt;"",(INDEX(activities[],MATCH('Gantt Chart'!$C100,activities[Activity],0),6))*100,"")</f>
        <v>100</v>
      </c>
      <c r="H100">
        <f>IF($C100&lt;&gt;"",(INDEX(activities[],MATCH('Gantt Chart'!$C100,activities[Activity],0),6))*100,"")</f>
        <v>100</v>
      </c>
      <c r="I100" s="12" t="b">
        <f t="shared" ref="I100:BH100" ca="1" si="191">AND($E100&lt;=I97,$F100&gt;=I97)</f>
        <v>0</v>
      </c>
      <c r="J100" s="12" t="b">
        <f t="shared" ca="1" si="116"/>
        <v>0</v>
      </c>
      <c r="K100" s="12" t="b">
        <f t="shared" ca="1" si="116"/>
        <v>0</v>
      </c>
      <c r="L100" s="12" t="b">
        <f t="shared" ca="1" si="116"/>
        <v>0</v>
      </c>
      <c r="M100" s="12" t="b">
        <f t="shared" ca="1" si="117"/>
        <v>0</v>
      </c>
      <c r="N100" s="12" t="b">
        <f t="shared" ca="1" si="118"/>
        <v>0</v>
      </c>
      <c r="O100" s="12" t="b">
        <f t="shared" ca="1" si="119"/>
        <v>0</v>
      </c>
      <c r="P100" s="12" t="b">
        <f t="shared" ca="1" si="120"/>
        <v>0</v>
      </c>
      <c r="Q100" s="12" t="b">
        <f t="shared" ca="1" si="121"/>
        <v>0</v>
      </c>
      <c r="R100" s="12" t="b">
        <f t="shared" ca="1" si="122"/>
        <v>0</v>
      </c>
      <c r="S100" s="12" t="b">
        <f t="shared" ca="1" si="123"/>
        <v>0</v>
      </c>
      <c r="T100" s="12" t="b">
        <f t="shared" ca="1" si="124"/>
        <v>0</v>
      </c>
      <c r="U100" s="12" t="b">
        <f t="shared" ca="1" si="125"/>
        <v>0</v>
      </c>
      <c r="V100" s="12" t="b">
        <f t="shared" ca="1" si="126"/>
        <v>0</v>
      </c>
      <c r="W100" s="12" t="b">
        <f t="shared" ca="1" si="127"/>
        <v>0</v>
      </c>
      <c r="X100" s="12" t="b">
        <f t="shared" ca="1" si="128"/>
        <v>0</v>
      </c>
      <c r="Y100" s="12" t="b">
        <f t="shared" ca="1" si="129"/>
        <v>0</v>
      </c>
      <c r="Z100" s="12" t="b">
        <f t="shared" ca="1" si="130"/>
        <v>0</v>
      </c>
      <c r="AA100" s="12" t="b">
        <f t="shared" ca="1" si="131"/>
        <v>0</v>
      </c>
      <c r="AB100" s="12" t="b">
        <f t="shared" ca="1" si="132"/>
        <v>0</v>
      </c>
      <c r="AC100" s="12" t="b">
        <f t="shared" ca="1" si="133"/>
        <v>0</v>
      </c>
      <c r="AD100" s="12" t="b">
        <f t="shared" ca="1" si="134"/>
        <v>0</v>
      </c>
      <c r="AE100" s="12" t="b">
        <f t="shared" ca="1" si="135"/>
        <v>0</v>
      </c>
      <c r="AF100" s="12" t="b">
        <f t="shared" ca="1" si="136"/>
        <v>0</v>
      </c>
      <c r="AG100" s="12" t="b">
        <f t="shared" ca="1" si="137"/>
        <v>0</v>
      </c>
      <c r="AH100" s="12" t="b">
        <f t="shared" ca="1" si="138"/>
        <v>0</v>
      </c>
      <c r="AI100" s="12" t="b">
        <f t="shared" ca="1" si="139"/>
        <v>0</v>
      </c>
      <c r="AJ100" s="12" t="b">
        <f t="shared" ca="1" si="140"/>
        <v>0</v>
      </c>
      <c r="AK100" s="12" t="b">
        <f t="shared" ca="1" si="141"/>
        <v>0</v>
      </c>
      <c r="AL100" s="12" t="b">
        <f t="shared" ca="1" si="142"/>
        <v>0</v>
      </c>
      <c r="AM100" s="12" t="b">
        <f t="shared" ca="1" si="143"/>
        <v>0</v>
      </c>
      <c r="AN100" s="12" t="b">
        <f t="shared" ca="1" si="144"/>
        <v>1</v>
      </c>
      <c r="AO100" s="12" t="b">
        <f t="shared" ca="1" si="145"/>
        <v>1</v>
      </c>
      <c r="AP100" s="12" t="b">
        <f t="shared" ca="1" si="146"/>
        <v>1</v>
      </c>
      <c r="AQ100" s="12" t="b">
        <f t="shared" ca="1" si="147"/>
        <v>1</v>
      </c>
      <c r="AR100" s="12" t="b">
        <f t="shared" ca="1" si="148"/>
        <v>1</v>
      </c>
      <c r="AS100" s="12" t="b">
        <f t="shared" ca="1" si="149"/>
        <v>1</v>
      </c>
      <c r="AT100" s="12" t="b">
        <f t="shared" ca="1" si="161"/>
        <v>1</v>
      </c>
      <c r="AU100" s="12" t="b">
        <f t="shared" ca="1" si="166"/>
        <v>1</v>
      </c>
      <c r="AV100" s="12" t="b">
        <f t="shared" ca="1" si="167"/>
        <v>1</v>
      </c>
      <c r="AW100" s="12" t="b">
        <f t="shared" ca="1" si="168"/>
        <v>1</v>
      </c>
      <c r="AX100" s="12" t="b">
        <f t="shared" ca="1" si="169"/>
        <v>1</v>
      </c>
      <c r="AY100" s="12" t="b">
        <f t="shared" ca="1" si="170"/>
        <v>1</v>
      </c>
      <c r="AZ100" s="12" t="b">
        <f t="shared" ca="1" si="171"/>
        <v>1</v>
      </c>
      <c r="BA100" s="12" t="b">
        <f t="shared" ca="1" si="172"/>
        <v>1</v>
      </c>
      <c r="BB100" s="12" t="b">
        <f t="shared" ca="1" si="173"/>
        <v>1</v>
      </c>
      <c r="BC100" s="12" t="b">
        <f t="shared" ca="1" si="174"/>
        <v>1</v>
      </c>
      <c r="BD100" s="12" t="b">
        <f t="shared" ca="1" si="175"/>
        <v>1</v>
      </c>
      <c r="BE100" s="12" t="b">
        <f t="shared" ca="1" si="176"/>
        <v>1</v>
      </c>
      <c r="BF100" s="12" t="b">
        <f t="shared" ca="1" si="177"/>
        <v>1</v>
      </c>
      <c r="BG100" s="12" t="b">
        <f t="shared" ca="1" si="178"/>
        <v>0</v>
      </c>
      <c r="BH100" s="12" t="b">
        <f t="shared" ca="1" si="191"/>
        <v>0</v>
      </c>
    </row>
    <row r="101" spans="2:60" x14ac:dyDescent="0.3">
      <c r="B101" s="17" t="str">
        <f>IF(Calculations!A104=0,"",Calculations!A104)</f>
        <v/>
      </c>
      <c r="C101" s="17" t="str">
        <f>IF(Calculations!B104=0,"",Calculations!B104)</f>
        <v>Act 033</v>
      </c>
      <c r="D101" s="17" t="str">
        <f>IF($C101&lt;&gt;"",INDEX(activities[[Activity]:[Owner]],MATCH('Gantt Chart'!$C101,activities[Activity],0),3),"")</f>
        <v>Alfred Pennyworth</v>
      </c>
      <c r="E101" s="18">
        <f>IF(Calculations!C104="","",Calculations!C104)</f>
        <v>44546</v>
      </c>
      <c r="F101" s="18">
        <f>IF(Calculations!D104="","",Calculations!D104)</f>
        <v>44573</v>
      </c>
      <c r="G101">
        <f>IF($C101&lt;&gt;"",(INDEX(activities[],MATCH('Gantt Chart'!$C101,activities[Activity],0),6))*100,"")</f>
        <v>67</v>
      </c>
      <c r="H101">
        <f>IF($C101&lt;&gt;"",(INDEX(activities[],MATCH('Gantt Chart'!$C101,activities[Activity],0),6))*100,"")</f>
        <v>67</v>
      </c>
      <c r="I101" s="12" t="b">
        <f t="shared" ref="I101:BH101" ca="1" si="192">AND($E101&lt;=I98,$F101&gt;=I98)</f>
        <v>0</v>
      </c>
      <c r="J101" s="12" t="b">
        <f t="shared" ca="1" si="116"/>
        <v>0</v>
      </c>
      <c r="K101" s="12" t="b">
        <f t="shared" ca="1" si="116"/>
        <v>0</v>
      </c>
      <c r="L101" s="12" t="b">
        <f t="shared" ca="1" si="116"/>
        <v>0</v>
      </c>
      <c r="M101" s="12" t="b">
        <f t="shared" ca="1" si="117"/>
        <v>0</v>
      </c>
      <c r="N101" s="12" t="b">
        <f t="shared" ca="1" si="118"/>
        <v>0</v>
      </c>
      <c r="O101" s="12" t="b">
        <f t="shared" ca="1" si="119"/>
        <v>0</v>
      </c>
      <c r="P101" s="12" t="b">
        <f t="shared" ca="1" si="120"/>
        <v>0</v>
      </c>
      <c r="Q101" s="12" t="b">
        <f t="shared" ca="1" si="121"/>
        <v>0</v>
      </c>
      <c r="R101" s="12" t="b">
        <f t="shared" ca="1" si="122"/>
        <v>0</v>
      </c>
      <c r="S101" s="12" t="b">
        <f t="shared" ca="1" si="123"/>
        <v>0</v>
      </c>
      <c r="T101" s="12" t="b">
        <f t="shared" ca="1" si="124"/>
        <v>0</v>
      </c>
      <c r="U101" s="12" t="b">
        <f t="shared" ca="1" si="125"/>
        <v>0</v>
      </c>
      <c r="V101" s="12" t="b">
        <f t="shared" ca="1" si="126"/>
        <v>0</v>
      </c>
      <c r="W101" s="12" t="b">
        <f t="shared" ca="1" si="127"/>
        <v>0</v>
      </c>
      <c r="X101" s="12" t="b">
        <f t="shared" ca="1" si="128"/>
        <v>0</v>
      </c>
      <c r="Y101" s="12" t="b">
        <f t="shared" ca="1" si="129"/>
        <v>0</v>
      </c>
      <c r="Z101" s="12" t="b">
        <f t="shared" ca="1" si="130"/>
        <v>0</v>
      </c>
      <c r="AA101" s="12" t="b">
        <f t="shared" ca="1" si="131"/>
        <v>0</v>
      </c>
      <c r="AB101" s="12" t="b">
        <f t="shared" ca="1" si="132"/>
        <v>0</v>
      </c>
      <c r="AC101" s="12" t="b">
        <f t="shared" ca="1" si="133"/>
        <v>0</v>
      </c>
      <c r="AD101" s="12" t="b">
        <f t="shared" ca="1" si="134"/>
        <v>0</v>
      </c>
      <c r="AE101" s="12" t="b">
        <f t="shared" ca="1" si="135"/>
        <v>0</v>
      </c>
      <c r="AF101" s="12" t="b">
        <f t="shared" ca="1" si="136"/>
        <v>0</v>
      </c>
      <c r="AG101" s="12" t="b">
        <f t="shared" ca="1" si="137"/>
        <v>0</v>
      </c>
      <c r="AH101" s="12" t="b">
        <f t="shared" ca="1" si="138"/>
        <v>0</v>
      </c>
      <c r="AI101" s="12" t="b">
        <f t="shared" ca="1" si="139"/>
        <v>0</v>
      </c>
      <c r="AJ101" s="12" t="b">
        <f t="shared" ca="1" si="140"/>
        <v>0</v>
      </c>
      <c r="AK101" s="12" t="b">
        <f t="shared" ca="1" si="141"/>
        <v>0</v>
      </c>
      <c r="AL101" s="12" t="b">
        <f t="shared" ca="1" si="142"/>
        <v>0</v>
      </c>
      <c r="AM101" s="12" t="b">
        <f t="shared" ca="1" si="143"/>
        <v>0</v>
      </c>
      <c r="AN101" s="12" t="b">
        <f t="shared" ca="1" si="144"/>
        <v>0</v>
      </c>
      <c r="AO101" s="12" t="b">
        <f t="shared" ca="1" si="145"/>
        <v>0</v>
      </c>
      <c r="AP101" s="12" t="b">
        <f t="shared" ca="1" si="146"/>
        <v>0</v>
      </c>
      <c r="AQ101" s="12" t="b">
        <f t="shared" ca="1" si="147"/>
        <v>1</v>
      </c>
      <c r="AR101" s="12" t="b">
        <f t="shared" ca="1" si="148"/>
        <v>1</v>
      </c>
      <c r="AS101" s="12" t="b">
        <f t="shared" ca="1" si="149"/>
        <v>1</v>
      </c>
      <c r="AT101" s="12" t="b">
        <f t="shared" ca="1" si="161"/>
        <v>1</v>
      </c>
      <c r="AU101" s="12" t="b">
        <f t="shared" ca="1" si="166"/>
        <v>1</v>
      </c>
      <c r="AV101" s="12" t="b">
        <f t="shared" ca="1" si="167"/>
        <v>1</v>
      </c>
      <c r="AW101" s="12" t="b">
        <f t="shared" ca="1" si="168"/>
        <v>1</v>
      </c>
      <c r="AX101" s="12" t="b">
        <f t="shared" ca="1" si="169"/>
        <v>1</v>
      </c>
      <c r="AY101" s="12" t="b">
        <f t="shared" ca="1" si="170"/>
        <v>1</v>
      </c>
      <c r="AZ101" s="12" t="b">
        <f t="shared" ca="1" si="171"/>
        <v>1</v>
      </c>
      <c r="BA101" s="12" t="b">
        <f t="shared" ca="1" si="172"/>
        <v>1</v>
      </c>
      <c r="BB101" s="12" t="b">
        <f t="shared" ca="1" si="173"/>
        <v>1</v>
      </c>
      <c r="BC101" s="12" t="b">
        <f t="shared" ca="1" si="174"/>
        <v>1</v>
      </c>
      <c r="BD101" s="12" t="b">
        <f t="shared" ca="1" si="175"/>
        <v>1</v>
      </c>
      <c r="BE101" s="12" t="b">
        <f t="shared" ca="1" si="176"/>
        <v>1</v>
      </c>
      <c r="BF101" s="12" t="b">
        <f t="shared" ca="1" si="177"/>
        <v>1</v>
      </c>
      <c r="BG101" s="12" t="b">
        <f t="shared" ca="1" si="178"/>
        <v>1</v>
      </c>
      <c r="BH101" s="12" t="b">
        <f t="shared" ca="1" si="192"/>
        <v>0</v>
      </c>
    </row>
    <row r="102" spans="2:60" x14ac:dyDescent="0.3">
      <c r="B102" s="17" t="str">
        <f>IF(Calculations!A105=0,"",Calculations!A105)</f>
        <v/>
      </c>
      <c r="C102" s="17" t="str">
        <f>IF(Calculations!B105=0,"",Calculations!B105)</f>
        <v>Act 042</v>
      </c>
      <c r="D102" s="17" t="str">
        <f>IF($C102&lt;&gt;"",INDEX(activities[[Activity]:[Owner]],MATCH('Gantt Chart'!$C102,activities[Activity],0),3),"")</f>
        <v>James Gordon</v>
      </c>
      <c r="E102" s="18">
        <f>IF(Calculations!C105="","",Calculations!C105)</f>
        <v>44555</v>
      </c>
      <c r="F102" s="18">
        <f>IF(Calculations!D105="","",Calculations!D105)</f>
        <v>44582</v>
      </c>
      <c r="G102">
        <f>IF($C102&lt;&gt;"",(INDEX(activities[],MATCH('Gantt Chart'!$C102,activities[Activity],0),6))*100,"")</f>
        <v>100</v>
      </c>
      <c r="H102">
        <f>IF($C102&lt;&gt;"",(INDEX(activities[],MATCH('Gantt Chart'!$C102,activities[Activity],0),6))*100,"")</f>
        <v>100</v>
      </c>
      <c r="I102" s="12" t="b">
        <f t="shared" ref="I102:BH102" si="193">AND($E102&lt;=I99,$F102&gt;=I99)</f>
        <v>0</v>
      </c>
      <c r="J102" s="12" t="b">
        <f t="shared" ca="1" si="116"/>
        <v>0</v>
      </c>
      <c r="K102" s="12" t="b">
        <f t="shared" ca="1" si="116"/>
        <v>0</v>
      </c>
      <c r="L102" s="12" t="b">
        <f t="shared" ca="1" si="116"/>
        <v>0</v>
      </c>
      <c r="M102" s="12" t="b">
        <f t="shared" ca="1" si="117"/>
        <v>0</v>
      </c>
      <c r="N102" s="12" t="b">
        <f t="shared" ca="1" si="118"/>
        <v>0</v>
      </c>
      <c r="O102" s="12" t="b">
        <f t="shared" ca="1" si="119"/>
        <v>0</v>
      </c>
      <c r="P102" s="12" t="b">
        <f t="shared" ca="1" si="120"/>
        <v>0</v>
      </c>
      <c r="Q102" s="12" t="b">
        <f t="shared" ca="1" si="121"/>
        <v>0</v>
      </c>
      <c r="R102" s="12" t="b">
        <f t="shared" ca="1" si="122"/>
        <v>0</v>
      </c>
      <c r="S102" s="12" t="b">
        <f t="shared" ca="1" si="123"/>
        <v>0</v>
      </c>
      <c r="T102" s="12" t="b">
        <f t="shared" ca="1" si="124"/>
        <v>0</v>
      </c>
      <c r="U102" s="12" t="b">
        <f t="shared" ca="1" si="125"/>
        <v>0</v>
      </c>
      <c r="V102" s="12" t="b">
        <f t="shared" ca="1" si="126"/>
        <v>0</v>
      </c>
      <c r="W102" s="12" t="b">
        <f t="shared" ca="1" si="127"/>
        <v>0</v>
      </c>
      <c r="X102" s="12" t="b">
        <f t="shared" ca="1" si="128"/>
        <v>0</v>
      </c>
      <c r="Y102" s="12" t="b">
        <f t="shared" ca="1" si="129"/>
        <v>0</v>
      </c>
      <c r="Z102" s="12" t="b">
        <f t="shared" ca="1" si="130"/>
        <v>0</v>
      </c>
      <c r="AA102" s="12" t="b">
        <f t="shared" ca="1" si="131"/>
        <v>0</v>
      </c>
      <c r="AB102" s="12" t="b">
        <f t="shared" ca="1" si="132"/>
        <v>0</v>
      </c>
      <c r="AC102" s="12" t="b">
        <f t="shared" ca="1" si="133"/>
        <v>0</v>
      </c>
      <c r="AD102" s="12" t="b">
        <f t="shared" ca="1" si="134"/>
        <v>0</v>
      </c>
      <c r="AE102" s="12" t="b">
        <f t="shared" ca="1" si="135"/>
        <v>0</v>
      </c>
      <c r="AF102" s="12" t="b">
        <f t="shared" ca="1" si="136"/>
        <v>0</v>
      </c>
      <c r="AG102" s="12" t="b">
        <f t="shared" ca="1" si="137"/>
        <v>0</v>
      </c>
      <c r="AH102" s="12" t="b">
        <f t="shared" ca="1" si="138"/>
        <v>0</v>
      </c>
      <c r="AI102" s="12" t="b">
        <f t="shared" ca="1" si="139"/>
        <v>0</v>
      </c>
      <c r="AJ102" s="12" t="b">
        <f t="shared" ca="1" si="140"/>
        <v>0</v>
      </c>
      <c r="AK102" s="12" t="b">
        <f t="shared" ca="1" si="141"/>
        <v>0</v>
      </c>
      <c r="AL102" s="12" t="b">
        <f t="shared" ca="1" si="142"/>
        <v>0</v>
      </c>
      <c r="AM102" s="12" t="b">
        <f t="shared" ca="1" si="143"/>
        <v>0</v>
      </c>
      <c r="AN102" s="12" t="b">
        <f t="shared" ca="1" si="144"/>
        <v>0</v>
      </c>
      <c r="AO102" s="12" t="b">
        <f t="shared" ca="1" si="145"/>
        <v>0</v>
      </c>
      <c r="AP102" s="12" t="b">
        <f t="shared" ca="1" si="146"/>
        <v>0</v>
      </c>
      <c r="AQ102" s="12" t="b">
        <f t="shared" ca="1" si="147"/>
        <v>0</v>
      </c>
      <c r="AR102" s="12" t="b">
        <f t="shared" ca="1" si="148"/>
        <v>0</v>
      </c>
      <c r="AS102" s="12" t="b">
        <f t="shared" ca="1" si="149"/>
        <v>0</v>
      </c>
      <c r="AT102" s="12" t="b">
        <f t="shared" ca="1" si="161"/>
        <v>0</v>
      </c>
      <c r="AU102" s="12" t="b">
        <f t="shared" ca="1" si="166"/>
        <v>0</v>
      </c>
      <c r="AV102" s="12" t="b">
        <f t="shared" ca="1" si="167"/>
        <v>0</v>
      </c>
      <c r="AW102" s="12" t="b">
        <f t="shared" ca="1" si="168"/>
        <v>0</v>
      </c>
      <c r="AX102" s="12" t="b">
        <f t="shared" ca="1" si="169"/>
        <v>1</v>
      </c>
      <c r="AY102" s="12" t="b">
        <f t="shared" ca="1" si="170"/>
        <v>1</v>
      </c>
      <c r="AZ102" s="12" t="b">
        <f t="shared" ca="1" si="171"/>
        <v>1</v>
      </c>
      <c r="BA102" s="12" t="b">
        <f t="shared" ca="1" si="172"/>
        <v>1</v>
      </c>
      <c r="BB102" s="12" t="b">
        <f t="shared" ca="1" si="173"/>
        <v>1</v>
      </c>
      <c r="BC102" s="12" t="b">
        <f t="shared" ca="1" si="174"/>
        <v>1</v>
      </c>
      <c r="BD102" s="12" t="b">
        <f t="shared" ca="1" si="175"/>
        <v>1</v>
      </c>
      <c r="BE102" s="12" t="b">
        <f t="shared" ca="1" si="176"/>
        <v>1</v>
      </c>
      <c r="BF102" s="12" t="b">
        <f t="shared" ca="1" si="177"/>
        <v>1</v>
      </c>
      <c r="BG102" s="12" t="b">
        <f t="shared" ca="1" si="178"/>
        <v>1</v>
      </c>
      <c r="BH102" s="12" t="b">
        <f t="shared" si="193"/>
        <v>0</v>
      </c>
    </row>
    <row r="103" spans="2:60" x14ac:dyDescent="0.3">
      <c r="B103" s="17" t="str">
        <f>IF(Calculations!A106=0,"",Calculations!A106)</f>
        <v/>
      </c>
      <c r="C103" s="17" t="str">
        <f>IF(Calculations!B106=0,"",Calculations!B106)</f>
        <v>Act 046</v>
      </c>
      <c r="D103" s="17" t="str">
        <f>IF($C103&lt;&gt;"",INDEX(activities[[Activity]:[Owner]],MATCH('Gantt Chart'!$C103,activities[Activity],0),3),"")</f>
        <v>Bane</v>
      </c>
      <c r="E103" s="18">
        <f>IF(Calculations!C106="","",Calculations!C106)</f>
        <v>44559</v>
      </c>
      <c r="F103" s="18">
        <f>IF(Calculations!D106="","",Calculations!D106)</f>
        <v>44583</v>
      </c>
      <c r="G103">
        <f>IF($C103&lt;&gt;"",(INDEX(activities[],MATCH('Gantt Chart'!$C103,activities[Activity],0),6))*100,"")</f>
        <v>66</v>
      </c>
      <c r="H103">
        <f>IF($C103&lt;&gt;"",(INDEX(activities[],MATCH('Gantt Chart'!$C103,activities[Activity],0),6))*100,"")</f>
        <v>66</v>
      </c>
      <c r="I103" s="12" t="b">
        <f t="shared" ref="I103:BH103" ca="1" si="194">AND($E103&lt;=I100,$F103&gt;=I100)</f>
        <v>0</v>
      </c>
      <c r="J103" s="12" t="b">
        <f t="shared" ca="1" si="116"/>
        <v>0</v>
      </c>
      <c r="K103" s="12" t="b">
        <f t="shared" ca="1" si="116"/>
        <v>0</v>
      </c>
      <c r="L103" s="12" t="b">
        <f t="shared" ca="1" si="116"/>
        <v>0</v>
      </c>
      <c r="M103" s="12" t="b">
        <f t="shared" ca="1" si="117"/>
        <v>0</v>
      </c>
      <c r="N103" s="12" t="b">
        <f t="shared" ca="1" si="118"/>
        <v>0</v>
      </c>
      <c r="O103" s="12" t="b">
        <f t="shared" ca="1" si="119"/>
        <v>0</v>
      </c>
      <c r="P103" s="12" t="b">
        <f t="shared" ca="1" si="120"/>
        <v>0</v>
      </c>
      <c r="Q103" s="12" t="b">
        <f t="shared" ca="1" si="121"/>
        <v>0</v>
      </c>
      <c r="R103" s="12" t="b">
        <f t="shared" ca="1" si="122"/>
        <v>0</v>
      </c>
      <c r="S103" s="12" t="b">
        <f t="shared" ca="1" si="123"/>
        <v>0</v>
      </c>
      <c r="T103" s="12" t="b">
        <f t="shared" ca="1" si="124"/>
        <v>0</v>
      </c>
      <c r="U103" s="12" t="b">
        <f t="shared" ca="1" si="125"/>
        <v>0</v>
      </c>
      <c r="V103" s="12" t="b">
        <f t="shared" ca="1" si="126"/>
        <v>0</v>
      </c>
      <c r="W103" s="12" t="b">
        <f t="shared" ca="1" si="127"/>
        <v>0</v>
      </c>
      <c r="X103" s="12" t="b">
        <f t="shared" ca="1" si="128"/>
        <v>0</v>
      </c>
      <c r="Y103" s="12" t="b">
        <f t="shared" ca="1" si="129"/>
        <v>0</v>
      </c>
      <c r="Z103" s="12" t="b">
        <f t="shared" ca="1" si="130"/>
        <v>0</v>
      </c>
      <c r="AA103" s="12" t="b">
        <f t="shared" ca="1" si="131"/>
        <v>0</v>
      </c>
      <c r="AB103" s="12" t="b">
        <f t="shared" ca="1" si="132"/>
        <v>0</v>
      </c>
      <c r="AC103" s="12" t="b">
        <f t="shared" ca="1" si="133"/>
        <v>0</v>
      </c>
      <c r="AD103" s="12" t="b">
        <f t="shared" ca="1" si="134"/>
        <v>0</v>
      </c>
      <c r="AE103" s="12" t="b">
        <f t="shared" ca="1" si="135"/>
        <v>0</v>
      </c>
      <c r="AF103" s="12" t="b">
        <f t="shared" ca="1" si="136"/>
        <v>0</v>
      </c>
      <c r="AG103" s="12" t="b">
        <f t="shared" ca="1" si="137"/>
        <v>0</v>
      </c>
      <c r="AH103" s="12" t="b">
        <f t="shared" ca="1" si="138"/>
        <v>0</v>
      </c>
      <c r="AI103" s="12" t="b">
        <f t="shared" ca="1" si="139"/>
        <v>0</v>
      </c>
      <c r="AJ103" s="12" t="b">
        <f t="shared" ca="1" si="140"/>
        <v>0</v>
      </c>
      <c r="AK103" s="12" t="b">
        <f t="shared" ca="1" si="141"/>
        <v>0</v>
      </c>
      <c r="AL103" s="12" t="b">
        <f t="shared" ca="1" si="142"/>
        <v>0</v>
      </c>
      <c r="AM103" s="12" t="b">
        <f t="shared" ca="1" si="143"/>
        <v>0</v>
      </c>
      <c r="AN103" s="12" t="b">
        <f t="shared" ca="1" si="144"/>
        <v>0</v>
      </c>
      <c r="AO103" s="12" t="b">
        <f t="shared" ca="1" si="145"/>
        <v>0</v>
      </c>
      <c r="AP103" s="12" t="b">
        <f t="shared" ca="1" si="146"/>
        <v>0</v>
      </c>
      <c r="AQ103" s="12" t="b">
        <f t="shared" ca="1" si="147"/>
        <v>0</v>
      </c>
      <c r="AR103" s="12" t="b">
        <f t="shared" ca="1" si="148"/>
        <v>0</v>
      </c>
      <c r="AS103" s="12" t="b">
        <f t="shared" ca="1" si="149"/>
        <v>0</v>
      </c>
      <c r="AT103" s="12" t="b">
        <f t="shared" ca="1" si="161"/>
        <v>0</v>
      </c>
      <c r="AU103" s="12" t="b">
        <f t="shared" ca="1" si="166"/>
        <v>0</v>
      </c>
      <c r="AV103" s="12" t="b">
        <f t="shared" ca="1" si="167"/>
        <v>0</v>
      </c>
      <c r="AW103" s="12" t="b">
        <f t="shared" ca="1" si="168"/>
        <v>0</v>
      </c>
      <c r="AX103" s="12" t="b">
        <f t="shared" ca="1" si="169"/>
        <v>0</v>
      </c>
      <c r="AY103" s="12" t="b">
        <f t="shared" ca="1" si="170"/>
        <v>0</v>
      </c>
      <c r="AZ103" s="12" t="b">
        <f t="shared" ca="1" si="171"/>
        <v>1</v>
      </c>
      <c r="BA103" s="12" t="b">
        <f t="shared" ca="1" si="172"/>
        <v>1</v>
      </c>
      <c r="BB103" s="12" t="b">
        <f t="shared" ca="1" si="173"/>
        <v>1</v>
      </c>
      <c r="BC103" s="12" t="b">
        <f t="shared" ca="1" si="174"/>
        <v>1</v>
      </c>
      <c r="BD103" s="12" t="b">
        <f t="shared" ca="1" si="175"/>
        <v>1</v>
      </c>
      <c r="BE103" s="12" t="b">
        <f t="shared" ca="1" si="176"/>
        <v>1</v>
      </c>
      <c r="BF103" s="12" t="b">
        <f t="shared" ca="1" si="177"/>
        <v>1</v>
      </c>
      <c r="BG103" s="12" t="b">
        <f t="shared" ca="1" si="178"/>
        <v>1</v>
      </c>
      <c r="BH103" s="12" t="b">
        <f t="shared" ca="1" si="194"/>
        <v>0</v>
      </c>
    </row>
    <row r="104" spans="2:60" x14ac:dyDescent="0.3">
      <c r="B104" s="17" t="str">
        <f>IF(Calculations!A107=0,"",Calculations!A107)</f>
        <v/>
      </c>
      <c r="C104" s="17" t="str">
        <f>IF(Calculations!B107=0,"",Calculations!B107)</f>
        <v>Act 051</v>
      </c>
      <c r="D104" s="17" t="str">
        <f>IF($C104&lt;&gt;"",INDEX(activities[[Activity]:[Owner]],MATCH('Gantt Chart'!$C104,activities[Activity],0),3),"")</f>
        <v>Alfred Pennyworth</v>
      </c>
      <c r="E104" s="18">
        <f>IF(Calculations!C107="","",Calculations!C107)</f>
        <v>44564</v>
      </c>
      <c r="F104" s="18">
        <f>IF(Calculations!D107="","",Calculations!D107)</f>
        <v>44591</v>
      </c>
      <c r="G104">
        <f>IF($C104&lt;&gt;"",(INDEX(activities[],MATCH('Gantt Chart'!$C104,activities[Activity],0),6))*100,"")</f>
        <v>96</v>
      </c>
      <c r="H104">
        <f>IF($C104&lt;&gt;"",(INDEX(activities[],MATCH('Gantt Chart'!$C104,activities[Activity],0),6))*100,"")</f>
        <v>96</v>
      </c>
      <c r="I104" s="12" t="b">
        <f t="shared" ref="I104:BH104" ca="1" si="195">AND($E104&lt;=I101,$F104&gt;=I101)</f>
        <v>0</v>
      </c>
      <c r="J104" s="12" t="b">
        <f t="shared" ca="1" si="116"/>
        <v>0</v>
      </c>
      <c r="K104" s="12" t="b">
        <f t="shared" ca="1" si="116"/>
        <v>0</v>
      </c>
      <c r="L104" s="12" t="b">
        <f t="shared" ca="1" si="116"/>
        <v>0</v>
      </c>
      <c r="M104" s="12" t="b">
        <f t="shared" ca="1" si="117"/>
        <v>0</v>
      </c>
      <c r="N104" s="12" t="b">
        <f t="shared" ca="1" si="118"/>
        <v>0</v>
      </c>
      <c r="O104" s="12" t="b">
        <f t="shared" ca="1" si="119"/>
        <v>0</v>
      </c>
      <c r="P104" s="12" t="b">
        <f t="shared" ca="1" si="120"/>
        <v>0</v>
      </c>
      <c r="Q104" s="12" t="b">
        <f t="shared" ca="1" si="121"/>
        <v>0</v>
      </c>
      <c r="R104" s="12" t="b">
        <f t="shared" ca="1" si="122"/>
        <v>0</v>
      </c>
      <c r="S104" s="12" t="b">
        <f t="shared" ca="1" si="123"/>
        <v>0</v>
      </c>
      <c r="T104" s="12" t="b">
        <f t="shared" ca="1" si="124"/>
        <v>0</v>
      </c>
      <c r="U104" s="12" t="b">
        <f t="shared" ca="1" si="125"/>
        <v>0</v>
      </c>
      <c r="V104" s="12" t="b">
        <f t="shared" ca="1" si="126"/>
        <v>0</v>
      </c>
      <c r="W104" s="12" t="b">
        <f t="shared" ca="1" si="127"/>
        <v>0</v>
      </c>
      <c r="X104" s="12" t="b">
        <f t="shared" ca="1" si="128"/>
        <v>0</v>
      </c>
      <c r="Y104" s="12" t="b">
        <f t="shared" ca="1" si="129"/>
        <v>0</v>
      </c>
      <c r="Z104" s="12" t="b">
        <f t="shared" ca="1" si="130"/>
        <v>0</v>
      </c>
      <c r="AA104" s="12" t="b">
        <f t="shared" ca="1" si="131"/>
        <v>0</v>
      </c>
      <c r="AB104" s="12" t="b">
        <f t="shared" ca="1" si="132"/>
        <v>0</v>
      </c>
      <c r="AC104" s="12" t="b">
        <f t="shared" ca="1" si="133"/>
        <v>0</v>
      </c>
      <c r="AD104" s="12" t="b">
        <f t="shared" ca="1" si="134"/>
        <v>0</v>
      </c>
      <c r="AE104" s="12" t="b">
        <f t="shared" ca="1" si="135"/>
        <v>0</v>
      </c>
      <c r="AF104" s="12" t="b">
        <f t="shared" ca="1" si="136"/>
        <v>0</v>
      </c>
      <c r="AG104" s="12" t="b">
        <f t="shared" ca="1" si="137"/>
        <v>0</v>
      </c>
      <c r="AH104" s="12" t="b">
        <f t="shared" ca="1" si="138"/>
        <v>0</v>
      </c>
      <c r="AI104" s="12" t="b">
        <f t="shared" ca="1" si="139"/>
        <v>0</v>
      </c>
      <c r="AJ104" s="12" t="b">
        <f t="shared" ca="1" si="140"/>
        <v>0</v>
      </c>
      <c r="AK104" s="12" t="b">
        <f t="shared" ca="1" si="141"/>
        <v>0</v>
      </c>
      <c r="AL104" s="12" t="b">
        <f t="shared" ca="1" si="142"/>
        <v>0</v>
      </c>
      <c r="AM104" s="12" t="b">
        <f t="shared" ca="1" si="143"/>
        <v>0</v>
      </c>
      <c r="AN104" s="12" t="b">
        <f t="shared" ca="1" si="144"/>
        <v>0</v>
      </c>
      <c r="AO104" s="12" t="b">
        <f t="shared" ca="1" si="145"/>
        <v>0</v>
      </c>
      <c r="AP104" s="12" t="b">
        <f t="shared" ca="1" si="146"/>
        <v>0</v>
      </c>
      <c r="AQ104" s="12" t="b">
        <f t="shared" ca="1" si="147"/>
        <v>0</v>
      </c>
      <c r="AR104" s="12" t="b">
        <f t="shared" ca="1" si="148"/>
        <v>0</v>
      </c>
      <c r="AS104" s="12" t="b">
        <f t="shared" ca="1" si="149"/>
        <v>0</v>
      </c>
      <c r="AT104" s="12" t="b">
        <f t="shared" ca="1" si="161"/>
        <v>0</v>
      </c>
      <c r="AU104" s="12" t="b">
        <f t="shared" ca="1" si="166"/>
        <v>0</v>
      </c>
      <c r="AV104" s="12" t="b">
        <f t="shared" ca="1" si="167"/>
        <v>0</v>
      </c>
      <c r="AW104" s="12" t="b">
        <f t="shared" ca="1" si="168"/>
        <v>0</v>
      </c>
      <c r="AX104" s="12" t="b">
        <f t="shared" ca="1" si="169"/>
        <v>0</v>
      </c>
      <c r="AY104" s="12" t="b">
        <f t="shared" ca="1" si="170"/>
        <v>0</v>
      </c>
      <c r="AZ104" s="12" t="b">
        <f t="shared" ca="1" si="171"/>
        <v>0</v>
      </c>
      <c r="BA104" s="12" t="b">
        <f t="shared" ca="1" si="172"/>
        <v>0</v>
      </c>
      <c r="BB104" s="12" t="b">
        <f t="shared" ca="1" si="173"/>
        <v>0</v>
      </c>
      <c r="BC104" s="12" t="b">
        <f t="shared" ca="1" si="174"/>
        <v>1</v>
      </c>
      <c r="BD104" s="12" t="b">
        <f t="shared" ca="1" si="175"/>
        <v>1</v>
      </c>
      <c r="BE104" s="12" t="b">
        <f t="shared" ca="1" si="176"/>
        <v>1</v>
      </c>
      <c r="BF104" s="12" t="b">
        <f t="shared" ca="1" si="177"/>
        <v>1</v>
      </c>
      <c r="BG104" s="12" t="b">
        <f t="shared" ca="1" si="178"/>
        <v>1</v>
      </c>
      <c r="BH104" s="12" t="b">
        <f t="shared" ca="1" si="195"/>
        <v>0</v>
      </c>
    </row>
    <row r="105" spans="2:60" x14ac:dyDescent="0.3">
      <c r="B105" s="17" t="str">
        <f>IF(Calculations!A108=0,"",Calculations!A108)</f>
        <v/>
      </c>
      <c r="C105" s="17" t="str">
        <f>IF(Calculations!B108=0,"",Calculations!B108)</f>
        <v>Act 055</v>
      </c>
      <c r="D105" s="17" t="str">
        <f>IF($C105&lt;&gt;"",INDEX(activities[[Activity]:[Owner]],MATCH('Gantt Chart'!$C105,activities[Activity],0),3),"")</f>
        <v>Barbara Gordon</v>
      </c>
      <c r="E105" s="18">
        <f>IF(Calculations!C108="","",Calculations!C108)</f>
        <v>44568</v>
      </c>
      <c r="F105" s="18">
        <f>IF(Calculations!D108="","",Calculations!D108)</f>
        <v>44592</v>
      </c>
      <c r="G105">
        <f>IF($C105&lt;&gt;"",(INDEX(activities[],MATCH('Gantt Chart'!$C105,activities[Activity],0),6))*100,"")</f>
        <v>21</v>
      </c>
      <c r="H105">
        <f>IF($C105&lt;&gt;"",(INDEX(activities[],MATCH('Gantt Chart'!$C105,activities[Activity],0),6))*100,"")</f>
        <v>21</v>
      </c>
      <c r="I105" s="12" t="b">
        <f t="shared" ref="I105:BH105" si="196">AND($E105&lt;=I102,$F105&gt;=I102)</f>
        <v>0</v>
      </c>
      <c r="J105" s="12" t="b">
        <f t="shared" ca="1" si="116"/>
        <v>0</v>
      </c>
      <c r="K105" s="12" t="b">
        <f t="shared" ca="1" si="116"/>
        <v>0</v>
      </c>
      <c r="L105" s="12" t="b">
        <f t="shared" ca="1" si="116"/>
        <v>0</v>
      </c>
      <c r="M105" s="12" t="b">
        <f t="shared" ca="1" si="117"/>
        <v>0</v>
      </c>
      <c r="N105" s="12" t="b">
        <f t="shared" ca="1" si="118"/>
        <v>0</v>
      </c>
      <c r="O105" s="12" t="b">
        <f t="shared" ca="1" si="119"/>
        <v>0</v>
      </c>
      <c r="P105" s="12" t="b">
        <f t="shared" ca="1" si="120"/>
        <v>0</v>
      </c>
      <c r="Q105" s="12" t="b">
        <f t="shared" ca="1" si="121"/>
        <v>0</v>
      </c>
      <c r="R105" s="12" t="b">
        <f t="shared" ca="1" si="122"/>
        <v>0</v>
      </c>
      <c r="S105" s="12" t="b">
        <f t="shared" ca="1" si="123"/>
        <v>0</v>
      </c>
      <c r="T105" s="12" t="b">
        <f t="shared" ca="1" si="124"/>
        <v>0</v>
      </c>
      <c r="U105" s="12" t="b">
        <f t="shared" ca="1" si="125"/>
        <v>0</v>
      </c>
      <c r="V105" s="12" t="b">
        <f t="shared" ca="1" si="126"/>
        <v>0</v>
      </c>
      <c r="W105" s="12" t="b">
        <f t="shared" ca="1" si="127"/>
        <v>0</v>
      </c>
      <c r="X105" s="12" t="b">
        <f t="shared" ca="1" si="128"/>
        <v>0</v>
      </c>
      <c r="Y105" s="12" t="b">
        <f t="shared" ca="1" si="129"/>
        <v>0</v>
      </c>
      <c r="Z105" s="12" t="b">
        <f t="shared" ca="1" si="130"/>
        <v>0</v>
      </c>
      <c r="AA105" s="12" t="b">
        <f t="shared" ca="1" si="131"/>
        <v>0</v>
      </c>
      <c r="AB105" s="12" t="b">
        <f t="shared" ca="1" si="132"/>
        <v>0</v>
      </c>
      <c r="AC105" s="12" t="b">
        <f t="shared" ca="1" si="133"/>
        <v>0</v>
      </c>
      <c r="AD105" s="12" t="b">
        <f t="shared" ca="1" si="134"/>
        <v>0</v>
      </c>
      <c r="AE105" s="12" t="b">
        <f t="shared" ca="1" si="135"/>
        <v>0</v>
      </c>
      <c r="AF105" s="12" t="b">
        <f t="shared" ca="1" si="136"/>
        <v>0</v>
      </c>
      <c r="AG105" s="12" t="b">
        <f t="shared" ca="1" si="137"/>
        <v>0</v>
      </c>
      <c r="AH105" s="12" t="b">
        <f t="shared" ca="1" si="138"/>
        <v>0</v>
      </c>
      <c r="AI105" s="12" t="b">
        <f t="shared" ca="1" si="139"/>
        <v>0</v>
      </c>
      <c r="AJ105" s="12" t="b">
        <f t="shared" ca="1" si="140"/>
        <v>0</v>
      </c>
      <c r="AK105" s="12" t="b">
        <f t="shared" ca="1" si="141"/>
        <v>0</v>
      </c>
      <c r="AL105" s="12" t="b">
        <f t="shared" ca="1" si="142"/>
        <v>0</v>
      </c>
      <c r="AM105" s="12" t="b">
        <f t="shared" ca="1" si="143"/>
        <v>0</v>
      </c>
      <c r="AN105" s="12" t="b">
        <f t="shared" ca="1" si="144"/>
        <v>0</v>
      </c>
      <c r="AO105" s="12" t="b">
        <f t="shared" ca="1" si="145"/>
        <v>0</v>
      </c>
      <c r="AP105" s="12" t="b">
        <f t="shared" ca="1" si="146"/>
        <v>0</v>
      </c>
      <c r="AQ105" s="12" t="b">
        <f t="shared" ca="1" si="147"/>
        <v>0</v>
      </c>
      <c r="AR105" s="12" t="b">
        <f t="shared" ca="1" si="148"/>
        <v>0</v>
      </c>
      <c r="AS105" s="12" t="b">
        <f t="shared" ca="1" si="149"/>
        <v>0</v>
      </c>
      <c r="AT105" s="12" t="b">
        <f t="shared" ca="1" si="161"/>
        <v>0</v>
      </c>
      <c r="AU105" s="12" t="b">
        <f t="shared" ca="1" si="166"/>
        <v>0</v>
      </c>
      <c r="AV105" s="12" t="b">
        <f t="shared" ca="1" si="167"/>
        <v>0</v>
      </c>
      <c r="AW105" s="12" t="b">
        <f t="shared" ca="1" si="168"/>
        <v>0</v>
      </c>
      <c r="AX105" s="12" t="b">
        <f t="shared" ca="1" si="169"/>
        <v>0</v>
      </c>
      <c r="AY105" s="12" t="b">
        <f t="shared" ca="1" si="170"/>
        <v>0</v>
      </c>
      <c r="AZ105" s="12" t="b">
        <f t="shared" ca="1" si="171"/>
        <v>0</v>
      </c>
      <c r="BA105" s="12" t="b">
        <f t="shared" ca="1" si="172"/>
        <v>0</v>
      </c>
      <c r="BB105" s="12" t="b">
        <f t="shared" ca="1" si="173"/>
        <v>0</v>
      </c>
      <c r="BC105" s="12" t="b">
        <f t="shared" ca="1" si="174"/>
        <v>0</v>
      </c>
      <c r="BD105" s="12" t="b">
        <f t="shared" ca="1" si="175"/>
        <v>0</v>
      </c>
      <c r="BE105" s="12" t="b">
        <f t="shared" ca="1" si="176"/>
        <v>0</v>
      </c>
      <c r="BF105" s="12" t="b">
        <f t="shared" ca="1" si="177"/>
        <v>0</v>
      </c>
      <c r="BG105" s="12" t="b">
        <f t="shared" ca="1" si="178"/>
        <v>1</v>
      </c>
      <c r="BH105" s="12" t="b">
        <f t="shared" si="196"/>
        <v>0</v>
      </c>
    </row>
    <row r="106" spans="2:60" x14ac:dyDescent="0.3">
      <c r="B106" s="17" t="str">
        <f>IF(Calculations!A109=0,"",Calculations!A109)</f>
        <v/>
      </c>
      <c r="C106" s="17" t="str">
        <f>IF(Calculations!B109=0,"",Calculations!B109)</f>
        <v>Act 066</v>
      </c>
      <c r="D106" s="17" t="str">
        <f>IF($C106&lt;&gt;"",INDEX(activities[[Activity]:[Owner]],MATCH('Gantt Chart'!$C106,activities[Activity],0),3),"")</f>
        <v>Richard Grayson</v>
      </c>
      <c r="E106" s="18">
        <f>IF(Calculations!C109="","",Calculations!C109)</f>
        <v>44579</v>
      </c>
      <c r="F106" s="18">
        <f>IF(Calculations!D109="","",Calculations!D109)</f>
        <v>44603</v>
      </c>
      <c r="G106">
        <f>IF($C106&lt;&gt;"",(INDEX(activities[],MATCH('Gantt Chart'!$C106,activities[Activity],0),6))*100,"")</f>
        <v>0</v>
      </c>
      <c r="H106">
        <f>IF($C106&lt;&gt;"",(INDEX(activities[],MATCH('Gantt Chart'!$C106,activities[Activity],0),6))*100,"")</f>
        <v>0</v>
      </c>
      <c r="I106" s="12" t="b">
        <f t="shared" ref="I106:BH106" ca="1" si="197">AND($E106&lt;=I103,$F106&gt;=I103)</f>
        <v>0</v>
      </c>
      <c r="J106" s="12" t="b">
        <f t="shared" ca="1" si="116"/>
        <v>0</v>
      </c>
      <c r="K106" s="12" t="b">
        <f t="shared" ca="1" si="116"/>
        <v>0</v>
      </c>
      <c r="L106" s="12" t="b">
        <f t="shared" ca="1" si="116"/>
        <v>0</v>
      </c>
      <c r="M106" s="12" t="b">
        <f t="shared" ca="1" si="117"/>
        <v>0</v>
      </c>
      <c r="N106" s="12" t="b">
        <f t="shared" ca="1" si="118"/>
        <v>0</v>
      </c>
      <c r="O106" s="12" t="b">
        <f t="shared" ca="1" si="119"/>
        <v>0</v>
      </c>
      <c r="P106" s="12" t="b">
        <f t="shared" ca="1" si="120"/>
        <v>0</v>
      </c>
      <c r="Q106" s="12" t="b">
        <f t="shared" ca="1" si="121"/>
        <v>0</v>
      </c>
      <c r="R106" s="12" t="b">
        <f t="shared" ca="1" si="122"/>
        <v>0</v>
      </c>
      <c r="S106" s="12" t="b">
        <f t="shared" ca="1" si="123"/>
        <v>0</v>
      </c>
      <c r="T106" s="12" t="b">
        <f t="shared" ca="1" si="124"/>
        <v>0</v>
      </c>
      <c r="U106" s="12" t="b">
        <f t="shared" ca="1" si="125"/>
        <v>0</v>
      </c>
      <c r="V106" s="12" t="b">
        <f t="shared" ca="1" si="126"/>
        <v>0</v>
      </c>
      <c r="W106" s="12" t="b">
        <f t="shared" ca="1" si="127"/>
        <v>0</v>
      </c>
      <c r="X106" s="12" t="b">
        <f t="shared" ca="1" si="128"/>
        <v>0</v>
      </c>
      <c r="Y106" s="12" t="b">
        <f t="shared" ca="1" si="129"/>
        <v>0</v>
      </c>
      <c r="Z106" s="12" t="b">
        <f t="shared" ca="1" si="130"/>
        <v>0</v>
      </c>
      <c r="AA106" s="12" t="b">
        <f t="shared" ca="1" si="131"/>
        <v>0</v>
      </c>
      <c r="AB106" s="12" t="b">
        <f t="shared" ca="1" si="132"/>
        <v>0</v>
      </c>
      <c r="AC106" s="12" t="b">
        <f t="shared" ca="1" si="133"/>
        <v>0</v>
      </c>
      <c r="AD106" s="12" t="b">
        <f t="shared" ca="1" si="134"/>
        <v>0</v>
      </c>
      <c r="AE106" s="12" t="b">
        <f t="shared" ca="1" si="135"/>
        <v>0</v>
      </c>
      <c r="AF106" s="12" t="b">
        <f t="shared" ca="1" si="136"/>
        <v>0</v>
      </c>
      <c r="AG106" s="12" t="b">
        <f t="shared" ca="1" si="137"/>
        <v>0</v>
      </c>
      <c r="AH106" s="12" t="b">
        <f t="shared" ca="1" si="138"/>
        <v>0</v>
      </c>
      <c r="AI106" s="12" t="b">
        <f t="shared" ca="1" si="139"/>
        <v>0</v>
      </c>
      <c r="AJ106" s="12" t="b">
        <f t="shared" ca="1" si="140"/>
        <v>0</v>
      </c>
      <c r="AK106" s="12" t="b">
        <f t="shared" ca="1" si="141"/>
        <v>0</v>
      </c>
      <c r="AL106" s="12" t="b">
        <f t="shared" ca="1" si="142"/>
        <v>0</v>
      </c>
      <c r="AM106" s="12" t="b">
        <f t="shared" ca="1" si="143"/>
        <v>0</v>
      </c>
      <c r="AN106" s="12" t="b">
        <f t="shared" ca="1" si="144"/>
        <v>0</v>
      </c>
      <c r="AO106" s="12" t="b">
        <f t="shared" ca="1" si="145"/>
        <v>0</v>
      </c>
      <c r="AP106" s="12" t="b">
        <f t="shared" ca="1" si="146"/>
        <v>0</v>
      </c>
      <c r="AQ106" s="12" t="b">
        <f t="shared" ca="1" si="147"/>
        <v>0</v>
      </c>
      <c r="AR106" s="12" t="b">
        <f t="shared" ca="1" si="148"/>
        <v>0</v>
      </c>
      <c r="AS106" s="12" t="b">
        <f t="shared" ca="1" si="149"/>
        <v>0</v>
      </c>
      <c r="AT106" s="12" t="b">
        <f t="shared" ca="1" si="161"/>
        <v>0</v>
      </c>
      <c r="AU106" s="12" t="b">
        <f t="shared" ca="1" si="166"/>
        <v>0</v>
      </c>
      <c r="AV106" s="12" t="b">
        <f t="shared" ca="1" si="167"/>
        <v>0</v>
      </c>
      <c r="AW106" s="12" t="b">
        <f t="shared" ca="1" si="168"/>
        <v>0</v>
      </c>
      <c r="AX106" s="12" t="b">
        <f t="shared" ca="1" si="169"/>
        <v>0</v>
      </c>
      <c r="AY106" s="12" t="b">
        <f t="shared" ca="1" si="170"/>
        <v>0</v>
      </c>
      <c r="AZ106" s="12" t="b">
        <f t="shared" ca="1" si="171"/>
        <v>0</v>
      </c>
      <c r="BA106" s="12" t="b">
        <f t="shared" ca="1" si="172"/>
        <v>0</v>
      </c>
      <c r="BB106" s="12" t="b">
        <f t="shared" ca="1" si="173"/>
        <v>0</v>
      </c>
      <c r="BC106" s="12" t="b">
        <f t="shared" ca="1" si="174"/>
        <v>0</v>
      </c>
      <c r="BD106" s="12" t="b">
        <f t="shared" ca="1" si="175"/>
        <v>0</v>
      </c>
      <c r="BE106" s="12" t="b">
        <f t="shared" ca="1" si="176"/>
        <v>0</v>
      </c>
      <c r="BF106" s="12" t="b">
        <f t="shared" ca="1" si="177"/>
        <v>0</v>
      </c>
      <c r="BG106" s="12" t="b">
        <f t="shared" ca="1" si="178"/>
        <v>0</v>
      </c>
      <c r="BH106" s="12" t="b">
        <f t="shared" ca="1" si="197"/>
        <v>0</v>
      </c>
    </row>
    <row r="107" spans="2:60" x14ac:dyDescent="0.3">
      <c r="B107" s="17" t="str">
        <f>IF(Calculations!A110=0,"",Calculations!A110)</f>
        <v/>
      </c>
      <c r="C107" s="17" t="str">
        <f>IF(Calculations!B110=0,"",Calculations!B110)</f>
        <v>Act 073</v>
      </c>
      <c r="D107" s="17" t="str">
        <f>IF($C107&lt;&gt;"",INDEX(activities[[Activity]:[Owner]],MATCH('Gantt Chart'!$C107,activities[Activity],0),3),"")</f>
        <v>Selina Kyle</v>
      </c>
      <c r="E107" s="18">
        <f>IF(Calculations!C110="","",Calculations!C110)</f>
        <v>44586</v>
      </c>
      <c r="F107" s="18">
        <f>IF(Calculations!D110="","",Calculations!D110)</f>
        <v>44610</v>
      </c>
      <c r="G107">
        <f>IF($C107&lt;&gt;"",(INDEX(activities[],MATCH('Gantt Chart'!$C107,activities[Activity],0),6))*100,"")</f>
        <v>0</v>
      </c>
      <c r="H107">
        <f>IF($C107&lt;&gt;"",(INDEX(activities[],MATCH('Gantt Chart'!$C107,activities[Activity],0),6))*100,"")</f>
        <v>0</v>
      </c>
      <c r="I107" s="12" t="b">
        <f t="shared" ref="I107:BH107" ca="1" si="198">AND($E107&lt;=I104,$F107&gt;=I104)</f>
        <v>0</v>
      </c>
      <c r="J107" s="12" t="b">
        <f t="shared" ca="1" si="116"/>
        <v>0</v>
      </c>
      <c r="K107" s="12" t="b">
        <f t="shared" ca="1" si="116"/>
        <v>0</v>
      </c>
      <c r="L107" s="12" t="b">
        <f t="shared" ca="1" si="116"/>
        <v>0</v>
      </c>
      <c r="M107" s="12" t="b">
        <f t="shared" ca="1" si="117"/>
        <v>0</v>
      </c>
      <c r="N107" s="12" t="b">
        <f t="shared" ca="1" si="118"/>
        <v>0</v>
      </c>
      <c r="O107" s="12" t="b">
        <f t="shared" ca="1" si="119"/>
        <v>0</v>
      </c>
      <c r="P107" s="12" t="b">
        <f t="shared" ca="1" si="120"/>
        <v>0</v>
      </c>
      <c r="Q107" s="12" t="b">
        <f t="shared" ca="1" si="121"/>
        <v>0</v>
      </c>
      <c r="R107" s="12" t="b">
        <f t="shared" ca="1" si="122"/>
        <v>0</v>
      </c>
      <c r="S107" s="12" t="b">
        <f t="shared" ca="1" si="123"/>
        <v>0</v>
      </c>
      <c r="T107" s="12" t="b">
        <f t="shared" ca="1" si="124"/>
        <v>0</v>
      </c>
      <c r="U107" s="12" t="b">
        <f t="shared" ca="1" si="125"/>
        <v>0</v>
      </c>
      <c r="V107" s="12" t="b">
        <f t="shared" ca="1" si="126"/>
        <v>0</v>
      </c>
      <c r="W107" s="12" t="b">
        <f t="shared" ca="1" si="127"/>
        <v>0</v>
      </c>
      <c r="X107" s="12" t="b">
        <f t="shared" ca="1" si="128"/>
        <v>0</v>
      </c>
      <c r="Y107" s="12" t="b">
        <f t="shared" ca="1" si="129"/>
        <v>0</v>
      </c>
      <c r="Z107" s="12" t="b">
        <f t="shared" ca="1" si="130"/>
        <v>0</v>
      </c>
      <c r="AA107" s="12" t="b">
        <f t="shared" ca="1" si="131"/>
        <v>0</v>
      </c>
      <c r="AB107" s="12" t="b">
        <f t="shared" ca="1" si="132"/>
        <v>0</v>
      </c>
      <c r="AC107" s="12" t="b">
        <f t="shared" ca="1" si="133"/>
        <v>0</v>
      </c>
      <c r="AD107" s="12" t="b">
        <f t="shared" ca="1" si="134"/>
        <v>0</v>
      </c>
      <c r="AE107" s="12" t="b">
        <f t="shared" ca="1" si="135"/>
        <v>0</v>
      </c>
      <c r="AF107" s="12" t="b">
        <f t="shared" ca="1" si="136"/>
        <v>0</v>
      </c>
      <c r="AG107" s="12" t="b">
        <f t="shared" ca="1" si="137"/>
        <v>0</v>
      </c>
      <c r="AH107" s="12" t="b">
        <f t="shared" ca="1" si="138"/>
        <v>0</v>
      </c>
      <c r="AI107" s="12" t="b">
        <f t="shared" ca="1" si="139"/>
        <v>0</v>
      </c>
      <c r="AJ107" s="12" t="b">
        <f t="shared" ca="1" si="140"/>
        <v>0</v>
      </c>
      <c r="AK107" s="12" t="b">
        <f t="shared" ca="1" si="141"/>
        <v>0</v>
      </c>
      <c r="AL107" s="12" t="b">
        <f t="shared" ca="1" si="142"/>
        <v>0</v>
      </c>
      <c r="AM107" s="12" t="b">
        <f t="shared" ca="1" si="143"/>
        <v>0</v>
      </c>
      <c r="AN107" s="12" t="b">
        <f t="shared" ca="1" si="144"/>
        <v>0</v>
      </c>
      <c r="AO107" s="12" t="b">
        <f t="shared" ca="1" si="145"/>
        <v>0</v>
      </c>
      <c r="AP107" s="12" t="b">
        <f t="shared" ca="1" si="146"/>
        <v>0</v>
      </c>
      <c r="AQ107" s="12" t="b">
        <f t="shared" ca="1" si="147"/>
        <v>0</v>
      </c>
      <c r="AR107" s="12" t="b">
        <f t="shared" ca="1" si="148"/>
        <v>0</v>
      </c>
      <c r="AS107" s="12" t="b">
        <f t="shared" ca="1" si="149"/>
        <v>0</v>
      </c>
      <c r="AT107" s="12" t="b">
        <f t="shared" ca="1" si="161"/>
        <v>0</v>
      </c>
      <c r="AU107" s="12" t="b">
        <f t="shared" ca="1" si="166"/>
        <v>0</v>
      </c>
      <c r="AV107" s="12" t="b">
        <f t="shared" ca="1" si="167"/>
        <v>0</v>
      </c>
      <c r="AW107" s="12" t="b">
        <f t="shared" ca="1" si="168"/>
        <v>0</v>
      </c>
      <c r="AX107" s="12" t="b">
        <f t="shared" ca="1" si="169"/>
        <v>0</v>
      </c>
      <c r="AY107" s="12" t="b">
        <f t="shared" ca="1" si="170"/>
        <v>0</v>
      </c>
      <c r="AZ107" s="12" t="b">
        <f t="shared" ca="1" si="171"/>
        <v>0</v>
      </c>
      <c r="BA107" s="12" t="b">
        <f t="shared" ca="1" si="172"/>
        <v>0</v>
      </c>
      <c r="BB107" s="12" t="b">
        <f t="shared" ca="1" si="173"/>
        <v>0</v>
      </c>
      <c r="BC107" s="12" t="b">
        <f t="shared" ca="1" si="174"/>
        <v>0</v>
      </c>
      <c r="BD107" s="12" t="b">
        <f t="shared" ca="1" si="175"/>
        <v>0</v>
      </c>
      <c r="BE107" s="12" t="b">
        <f t="shared" ca="1" si="176"/>
        <v>0</v>
      </c>
      <c r="BF107" s="12" t="b">
        <f t="shared" ca="1" si="177"/>
        <v>0</v>
      </c>
      <c r="BG107" s="12" t="b">
        <f t="shared" ca="1" si="178"/>
        <v>0</v>
      </c>
      <c r="BH107" s="12" t="b">
        <f t="shared" ca="1" si="198"/>
        <v>0</v>
      </c>
    </row>
    <row r="108" spans="2:60" x14ac:dyDescent="0.3">
      <c r="B108" s="17" t="str">
        <f>IF(Calculations!A111=0,"",Calculations!A111)</f>
        <v/>
      </c>
      <c r="C108" s="17" t="str">
        <f>IF(Calculations!B111=0,"",Calculations!B111)</f>
        <v>Act 080</v>
      </c>
      <c r="D108" s="17" t="str">
        <f>IF($C108&lt;&gt;"",INDEX(activities[[Activity]:[Owner]],MATCH('Gantt Chart'!$C108,activities[Activity],0),3),"")</f>
        <v>Barbara Gordon</v>
      </c>
      <c r="E108" s="18">
        <f>IF(Calculations!C111="","",Calculations!C111)</f>
        <v>44593</v>
      </c>
      <c r="F108" s="18">
        <f>IF(Calculations!D111="","",Calculations!D111)</f>
        <v>44601</v>
      </c>
      <c r="G108">
        <f>IF($C108&lt;&gt;"",(INDEX(activities[],MATCH('Gantt Chart'!$C108,activities[Activity],0),6))*100,"")</f>
        <v>0</v>
      </c>
      <c r="H108">
        <f>IF($C108&lt;&gt;"",(INDEX(activities[],MATCH('Gantt Chart'!$C108,activities[Activity],0),6))*100,"")</f>
        <v>0</v>
      </c>
      <c r="I108" s="12" t="b">
        <f t="shared" ref="I108:BH108" si="199">AND($E108&lt;=I105,$F108&gt;=I105)</f>
        <v>0</v>
      </c>
      <c r="J108" s="12" t="b">
        <f t="shared" ca="1" si="116"/>
        <v>0</v>
      </c>
      <c r="K108" s="12" t="b">
        <f t="shared" ca="1" si="116"/>
        <v>0</v>
      </c>
      <c r="L108" s="12" t="b">
        <f t="shared" ca="1" si="116"/>
        <v>0</v>
      </c>
      <c r="M108" s="12" t="b">
        <f t="shared" ca="1" si="117"/>
        <v>0</v>
      </c>
      <c r="N108" s="12" t="b">
        <f t="shared" ca="1" si="118"/>
        <v>0</v>
      </c>
      <c r="O108" s="12" t="b">
        <f t="shared" ca="1" si="119"/>
        <v>0</v>
      </c>
      <c r="P108" s="12" t="b">
        <f t="shared" ca="1" si="120"/>
        <v>0</v>
      </c>
      <c r="Q108" s="12" t="b">
        <f t="shared" ca="1" si="121"/>
        <v>0</v>
      </c>
      <c r="R108" s="12" t="b">
        <f t="shared" ca="1" si="122"/>
        <v>0</v>
      </c>
      <c r="S108" s="12" t="b">
        <f t="shared" ca="1" si="123"/>
        <v>0</v>
      </c>
      <c r="T108" s="12" t="b">
        <f t="shared" ca="1" si="124"/>
        <v>0</v>
      </c>
      <c r="U108" s="12" t="b">
        <f t="shared" ca="1" si="125"/>
        <v>0</v>
      </c>
      <c r="V108" s="12" t="b">
        <f t="shared" ca="1" si="126"/>
        <v>0</v>
      </c>
      <c r="W108" s="12" t="b">
        <f t="shared" ca="1" si="127"/>
        <v>0</v>
      </c>
      <c r="X108" s="12" t="b">
        <f t="shared" ca="1" si="128"/>
        <v>0</v>
      </c>
      <c r="Y108" s="12" t="b">
        <f t="shared" ca="1" si="129"/>
        <v>0</v>
      </c>
      <c r="Z108" s="12" t="b">
        <f t="shared" ca="1" si="130"/>
        <v>0</v>
      </c>
      <c r="AA108" s="12" t="b">
        <f t="shared" ca="1" si="131"/>
        <v>0</v>
      </c>
      <c r="AB108" s="12" t="b">
        <f t="shared" ca="1" si="132"/>
        <v>0</v>
      </c>
      <c r="AC108" s="12" t="b">
        <f t="shared" ca="1" si="133"/>
        <v>0</v>
      </c>
      <c r="AD108" s="12" t="b">
        <f t="shared" ca="1" si="134"/>
        <v>0</v>
      </c>
      <c r="AE108" s="12" t="b">
        <f t="shared" ca="1" si="135"/>
        <v>0</v>
      </c>
      <c r="AF108" s="12" t="b">
        <f t="shared" ca="1" si="136"/>
        <v>0</v>
      </c>
      <c r="AG108" s="12" t="b">
        <f t="shared" ca="1" si="137"/>
        <v>0</v>
      </c>
      <c r="AH108" s="12" t="b">
        <f t="shared" ca="1" si="138"/>
        <v>0</v>
      </c>
      <c r="AI108" s="12" t="b">
        <f t="shared" ca="1" si="139"/>
        <v>0</v>
      </c>
      <c r="AJ108" s="12" t="b">
        <f t="shared" ca="1" si="140"/>
        <v>0</v>
      </c>
      <c r="AK108" s="12" t="b">
        <f t="shared" ca="1" si="141"/>
        <v>0</v>
      </c>
      <c r="AL108" s="12" t="b">
        <f t="shared" ca="1" si="142"/>
        <v>0</v>
      </c>
      <c r="AM108" s="12" t="b">
        <f t="shared" ca="1" si="143"/>
        <v>0</v>
      </c>
      <c r="AN108" s="12" t="b">
        <f t="shared" ca="1" si="144"/>
        <v>0</v>
      </c>
      <c r="AO108" s="12" t="b">
        <f t="shared" ca="1" si="145"/>
        <v>0</v>
      </c>
      <c r="AP108" s="12" t="b">
        <f t="shared" ca="1" si="146"/>
        <v>0</v>
      </c>
      <c r="AQ108" s="12" t="b">
        <f t="shared" ca="1" si="147"/>
        <v>0</v>
      </c>
      <c r="AR108" s="12" t="b">
        <f t="shared" ca="1" si="148"/>
        <v>0</v>
      </c>
      <c r="AS108" s="12" t="b">
        <f t="shared" ca="1" si="149"/>
        <v>0</v>
      </c>
      <c r="AT108" s="12" t="b">
        <f t="shared" ca="1" si="161"/>
        <v>0</v>
      </c>
      <c r="AU108" s="12" t="b">
        <f t="shared" ca="1" si="166"/>
        <v>0</v>
      </c>
      <c r="AV108" s="12" t="b">
        <f t="shared" ca="1" si="167"/>
        <v>0</v>
      </c>
      <c r="AW108" s="12" t="b">
        <f t="shared" ca="1" si="168"/>
        <v>0</v>
      </c>
      <c r="AX108" s="12" t="b">
        <f t="shared" ca="1" si="169"/>
        <v>0</v>
      </c>
      <c r="AY108" s="12" t="b">
        <f t="shared" ca="1" si="170"/>
        <v>0</v>
      </c>
      <c r="AZ108" s="12" t="b">
        <f t="shared" ca="1" si="171"/>
        <v>0</v>
      </c>
      <c r="BA108" s="12" t="b">
        <f t="shared" ca="1" si="172"/>
        <v>0</v>
      </c>
      <c r="BB108" s="12" t="b">
        <f t="shared" ca="1" si="173"/>
        <v>0</v>
      </c>
      <c r="BC108" s="12" t="b">
        <f t="shared" ca="1" si="174"/>
        <v>0</v>
      </c>
      <c r="BD108" s="12" t="b">
        <f t="shared" ca="1" si="175"/>
        <v>0</v>
      </c>
      <c r="BE108" s="12" t="b">
        <f t="shared" ca="1" si="176"/>
        <v>0</v>
      </c>
      <c r="BF108" s="12" t="b">
        <f t="shared" ca="1" si="177"/>
        <v>0</v>
      </c>
      <c r="BG108" s="12" t="b">
        <f t="shared" ca="1" si="178"/>
        <v>0</v>
      </c>
      <c r="BH108" s="12" t="b">
        <f t="shared" si="199"/>
        <v>0</v>
      </c>
    </row>
    <row r="109" spans="2:60" x14ac:dyDescent="0.3">
      <c r="B109" s="17" t="str">
        <f>IF(Calculations!A112=0,"",Calculations!A112)</f>
        <v/>
      </c>
      <c r="C109" s="17" t="str">
        <f>IF(Calculations!B112=0,"",Calculations!B112)</f>
        <v>Act 089</v>
      </c>
      <c r="D109" s="17" t="str">
        <f>IF($C109&lt;&gt;"",INDEX(activities[[Activity]:[Owner]],MATCH('Gantt Chart'!$C109,activities[Activity],0),3),"")</f>
        <v>Lucius Fox</v>
      </c>
      <c r="E109" s="18">
        <f>IF(Calculations!C112="","",Calculations!C112)</f>
        <v>44602</v>
      </c>
      <c r="F109" s="18">
        <f>IF(Calculations!D112="","",Calculations!D112)</f>
        <v>44610</v>
      </c>
      <c r="G109">
        <f>IF($C109&lt;&gt;"",(INDEX(activities[],MATCH('Gantt Chart'!$C109,activities[Activity],0),6))*100,"")</f>
        <v>0</v>
      </c>
      <c r="H109">
        <f>IF($C109&lt;&gt;"",(INDEX(activities[],MATCH('Gantt Chart'!$C109,activities[Activity],0),6))*100,"")</f>
        <v>0</v>
      </c>
      <c r="I109" s="12" t="b">
        <f t="shared" ref="I109:BH109" ca="1" si="200">AND($E109&lt;=I106,$F109&gt;=I106)</f>
        <v>0</v>
      </c>
      <c r="J109" s="12" t="b">
        <f t="shared" ca="1" si="116"/>
        <v>0</v>
      </c>
      <c r="K109" s="12" t="b">
        <f t="shared" ca="1" si="116"/>
        <v>0</v>
      </c>
      <c r="L109" s="12" t="b">
        <f t="shared" ca="1" si="116"/>
        <v>0</v>
      </c>
      <c r="M109" s="12" t="b">
        <f t="shared" ca="1" si="117"/>
        <v>0</v>
      </c>
      <c r="N109" s="12" t="b">
        <f t="shared" ca="1" si="118"/>
        <v>0</v>
      </c>
      <c r="O109" s="12" t="b">
        <f t="shared" ca="1" si="119"/>
        <v>0</v>
      </c>
      <c r="P109" s="12" t="b">
        <f t="shared" ca="1" si="120"/>
        <v>0</v>
      </c>
      <c r="Q109" s="12" t="b">
        <f t="shared" ca="1" si="121"/>
        <v>0</v>
      </c>
      <c r="R109" s="12" t="b">
        <f t="shared" ca="1" si="122"/>
        <v>0</v>
      </c>
      <c r="S109" s="12" t="b">
        <f t="shared" ca="1" si="123"/>
        <v>0</v>
      </c>
      <c r="T109" s="12" t="b">
        <f t="shared" ca="1" si="124"/>
        <v>0</v>
      </c>
      <c r="U109" s="12" t="b">
        <f t="shared" ca="1" si="125"/>
        <v>0</v>
      </c>
      <c r="V109" s="12" t="b">
        <f t="shared" ca="1" si="126"/>
        <v>0</v>
      </c>
      <c r="W109" s="12" t="b">
        <f t="shared" ca="1" si="127"/>
        <v>0</v>
      </c>
      <c r="X109" s="12" t="b">
        <f t="shared" ca="1" si="128"/>
        <v>0</v>
      </c>
      <c r="Y109" s="12" t="b">
        <f t="shared" ca="1" si="129"/>
        <v>0</v>
      </c>
      <c r="Z109" s="12" t="b">
        <f t="shared" ca="1" si="130"/>
        <v>0</v>
      </c>
      <c r="AA109" s="12" t="b">
        <f t="shared" ca="1" si="131"/>
        <v>0</v>
      </c>
      <c r="AB109" s="12" t="b">
        <f t="shared" ca="1" si="132"/>
        <v>0</v>
      </c>
      <c r="AC109" s="12" t="b">
        <f t="shared" ca="1" si="133"/>
        <v>0</v>
      </c>
      <c r="AD109" s="12" t="b">
        <f t="shared" ca="1" si="134"/>
        <v>0</v>
      </c>
      <c r="AE109" s="12" t="b">
        <f t="shared" ca="1" si="135"/>
        <v>0</v>
      </c>
      <c r="AF109" s="12" t="b">
        <f t="shared" ca="1" si="136"/>
        <v>0</v>
      </c>
      <c r="AG109" s="12" t="b">
        <f t="shared" ca="1" si="137"/>
        <v>0</v>
      </c>
      <c r="AH109" s="12" t="b">
        <f t="shared" ca="1" si="138"/>
        <v>0</v>
      </c>
      <c r="AI109" s="12" t="b">
        <f t="shared" ca="1" si="139"/>
        <v>0</v>
      </c>
      <c r="AJ109" s="12" t="b">
        <f t="shared" ca="1" si="140"/>
        <v>0</v>
      </c>
      <c r="AK109" s="12" t="b">
        <f t="shared" ca="1" si="141"/>
        <v>0</v>
      </c>
      <c r="AL109" s="12" t="b">
        <f t="shared" ca="1" si="142"/>
        <v>0</v>
      </c>
      <c r="AM109" s="12" t="b">
        <f t="shared" ca="1" si="143"/>
        <v>0</v>
      </c>
      <c r="AN109" s="12" t="b">
        <f t="shared" ca="1" si="144"/>
        <v>0</v>
      </c>
      <c r="AO109" s="12" t="b">
        <f t="shared" ca="1" si="145"/>
        <v>0</v>
      </c>
      <c r="AP109" s="12" t="b">
        <f t="shared" ca="1" si="146"/>
        <v>0</v>
      </c>
      <c r="AQ109" s="12" t="b">
        <f t="shared" ca="1" si="147"/>
        <v>0</v>
      </c>
      <c r="AR109" s="12" t="b">
        <f t="shared" ca="1" si="148"/>
        <v>0</v>
      </c>
      <c r="AS109" s="12" t="b">
        <f t="shared" ca="1" si="149"/>
        <v>0</v>
      </c>
      <c r="AT109" s="12" t="b">
        <f t="shared" ca="1" si="161"/>
        <v>0</v>
      </c>
      <c r="AU109" s="12" t="b">
        <f t="shared" ca="1" si="166"/>
        <v>0</v>
      </c>
      <c r="AV109" s="12" t="b">
        <f t="shared" ca="1" si="167"/>
        <v>0</v>
      </c>
      <c r="AW109" s="12" t="b">
        <f t="shared" ca="1" si="168"/>
        <v>0</v>
      </c>
      <c r="AX109" s="12" t="b">
        <f t="shared" ca="1" si="169"/>
        <v>0</v>
      </c>
      <c r="AY109" s="12" t="b">
        <f t="shared" ca="1" si="170"/>
        <v>0</v>
      </c>
      <c r="AZ109" s="12" t="b">
        <f t="shared" ca="1" si="171"/>
        <v>0</v>
      </c>
      <c r="BA109" s="12" t="b">
        <f t="shared" ca="1" si="172"/>
        <v>0</v>
      </c>
      <c r="BB109" s="12" t="b">
        <f t="shared" ca="1" si="173"/>
        <v>0</v>
      </c>
      <c r="BC109" s="12" t="b">
        <f t="shared" ca="1" si="174"/>
        <v>0</v>
      </c>
      <c r="BD109" s="12" t="b">
        <f t="shared" ca="1" si="175"/>
        <v>0</v>
      </c>
      <c r="BE109" s="12" t="b">
        <f t="shared" ca="1" si="176"/>
        <v>0</v>
      </c>
      <c r="BF109" s="12" t="b">
        <f t="shared" ca="1" si="177"/>
        <v>0</v>
      </c>
      <c r="BG109" s="12" t="b">
        <f t="shared" ca="1" si="178"/>
        <v>0</v>
      </c>
      <c r="BH109" s="12" t="b">
        <f t="shared" ca="1" si="200"/>
        <v>0</v>
      </c>
    </row>
    <row r="110" spans="2:60" x14ac:dyDescent="0.3">
      <c r="B110" s="17" t="str">
        <f>IF(Calculations!A113=0,"",Calculations!A113)</f>
        <v/>
      </c>
      <c r="C110" s="17" t="str">
        <f>IF(Calculations!B113=0,"",Calculations!B113)</f>
        <v>Act 098</v>
      </c>
      <c r="D110" s="17" t="str">
        <f>IF($C110&lt;&gt;"",INDEX(activities[[Activity]:[Owner]],MATCH('Gantt Chart'!$C110,activities[Activity],0),3),"")</f>
        <v>Lucius Fox</v>
      </c>
      <c r="E110" s="18">
        <f>IF(Calculations!C113="","",Calculations!C113)</f>
        <v>44611</v>
      </c>
      <c r="F110" s="18">
        <f>IF(Calculations!D113="","",Calculations!D113)</f>
        <v>44619</v>
      </c>
      <c r="G110">
        <f>IF($C110&lt;&gt;"",(INDEX(activities[],MATCH('Gantt Chart'!$C110,activities[Activity],0),6))*100,"")</f>
        <v>0</v>
      </c>
      <c r="H110">
        <f>IF($C110&lt;&gt;"",(INDEX(activities[],MATCH('Gantt Chart'!$C110,activities[Activity],0),6))*100,"")</f>
        <v>0</v>
      </c>
      <c r="I110" s="12" t="b">
        <f t="shared" ref="I110:BH110" ca="1" si="201">AND($E110&lt;=I107,$F110&gt;=I107)</f>
        <v>0</v>
      </c>
      <c r="J110" s="12" t="b">
        <f t="shared" ca="1" si="116"/>
        <v>0</v>
      </c>
      <c r="K110" s="12" t="b">
        <f t="shared" ca="1" si="116"/>
        <v>0</v>
      </c>
      <c r="L110" s="12" t="b">
        <f t="shared" ca="1" si="116"/>
        <v>0</v>
      </c>
      <c r="M110" s="12" t="b">
        <f t="shared" ca="1" si="117"/>
        <v>0</v>
      </c>
      <c r="N110" s="12" t="b">
        <f t="shared" ca="1" si="118"/>
        <v>0</v>
      </c>
      <c r="O110" s="12" t="b">
        <f t="shared" ca="1" si="119"/>
        <v>0</v>
      </c>
      <c r="P110" s="12" t="b">
        <f t="shared" ca="1" si="120"/>
        <v>0</v>
      </c>
      <c r="Q110" s="12" t="b">
        <f t="shared" ca="1" si="121"/>
        <v>0</v>
      </c>
      <c r="R110" s="12" t="b">
        <f t="shared" ca="1" si="122"/>
        <v>0</v>
      </c>
      <c r="S110" s="12" t="b">
        <f t="shared" ca="1" si="123"/>
        <v>0</v>
      </c>
      <c r="T110" s="12" t="b">
        <f t="shared" ca="1" si="124"/>
        <v>0</v>
      </c>
      <c r="U110" s="12" t="b">
        <f t="shared" ca="1" si="125"/>
        <v>0</v>
      </c>
      <c r="V110" s="12" t="b">
        <f t="shared" ca="1" si="126"/>
        <v>0</v>
      </c>
      <c r="W110" s="12" t="b">
        <f t="shared" ca="1" si="127"/>
        <v>0</v>
      </c>
      <c r="X110" s="12" t="b">
        <f t="shared" ca="1" si="128"/>
        <v>0</v>
      </c>
      <c r="Y110" s="12" t="b">
        <f t="shared" ca="1" si="129"/>
        <v>0</v>
      </c>
      <c r="Z110" s="12" t="b">
        <f t="shared" ca="1" si="130"/>
        <v>0</v>
      </c>
      <c r="AA110" s="12" t="b">
        <f t="shared" ca="1" si="131"/>
        <v>0</v>
      </c>
      <c r="AB110" s="12" t="b">
        <f t="shared" ca="1" si="132"/>
        <v>0</v>
      </c>
      <c r="AC110" s="12" t="b">
        <f t="shared" ca="1" si="133"/>
        <v>0</v>
      </c>
      <c r="AD110" s="12" t="b">
        <f t="shared" ca="1" si="134"/>
        <v>0</v>
      </c>
      <c r="AE110" s="12" t="b">
        <f t="shared" ca="1" si="135"/>
        <v>0</v>
      </c>
      <c r="AF110" s="12" t="b">
        <f t="shared" ca="1" si="136"/>
        <v>0</v>
      </c>
      <c r="AG110" s="12" t="b">
        <f t="shared" ca="1" si="137"/>
        <v>0</v>
      </c>
      <c r="AH110" s="12" t="b">
        <f t="shared" ca="1" si="138"/>
        <v>0</v>
      </c>
      <c r="AI110" s="12" t="b">
        <f t="shared" ca="1" si="139"/>
        <v>0</v>
      </c>
      <c r="AJ110" s="12" t="b">
        <f t="shared" ca="1" si="140"/>
        <v>0</v>
      </c>
      <c r="AK110" s="12" t="b">
        <f t="shared" ca="1" si="141"/>
        <v>0</v>
      </c>
      <c r="AL110" s="12" t="b">
        <f t="shared" ca="1" si="142"/>
        <v>0</v>
      </c>
      <c r="AM110" s="12" t="b">
        <f t="shared" ca="1" si="143"/>
        <v>0</v>
      </c>
      <c r="AN110" s="12" t="b">
        <f t="shared" ca="1" si="144"/>
        <v>0</v>
      </c>
      <c r="AO110" s="12" t="b">
        <f t="shared" ca="1" si="145"/>
        <v>0</v>
      </c>
      <c r="AP110" s="12" t="b">
        <f t="shared" ca="1" si="146"/>
        <v>0</v>
      </c>
      <c r="AQ110" s="12" t="b">
        <f t="shared" ca="1" si="147"/>
        <v>0</v>
      </c>
      <c r="AR110" s="12" t="b">
        <f t="shared" ca="1" si="148"/>
        <v>0</v>
      </c>
      <c r="AS110" s="12" t="b">
        <f t="shared" ca="1" si="149"/>
        <v>0</v>
      </c>
      <c r="AT110" s="12" t="b">
        <f t="shared" ca="1" si="161"/>
        <v>0</v>
      </c>
      <c r="AU110" s="12" t="b">
        <f t="shared" ca="1" si="166"/>
        <v>0</v>
      </c>
      <c r="AV110" s="12" t="b">
        <f t="shared" ca="1" si="167"/>
        <v>0</v>
      </c>
      <c r="AW110" s="12" t="b">
        <f t="shared" ca="1" si="168"/>
        <v>0</v>
      </c>
      <c r="AX110" s="12" t="b">
        <f t="shared" ca="1" si="169"/>
        <v>0</v>
      </c>
      <c r="AY110" s="12" t="b">
        <f t="shared" ca="1" si="170"/>
        <v>0</v>
      </c>
      <c r="AZ110" s="12" t="b">
        <f t="shared" ca="1" si="171"/>
        <v>0</v>
      </c>
      <c r="BA110" s="12" t="b">
        <f t="shared" ca="1" si="172"/>
        <v>0</v>
      </c>
      <c r="BB110" s="12" t="b">
        <f t="shared" ca="1" si="173"/>
        <v>0</v>
      </c>
      <c r="BC110" s="12" t="b">
        <f t="shared" ca="1" si="174"/>
        <v>0</v>
      </c>
      <c r="BD110" s="12" t="b">
        <f t="shared" ca="1" si="175"/>
        <v>0</v>
      </c>
      <c r="BE110" s="12" t="b">
        <f t="shared" ca="1" si="176"/>
        <v>0</v>
      </c>
      <c r="BF110" s="12" t="b">
        <f t="shared" ca="1" si="177"/>
        <v>0</v>
      </c>
      <c r="BG110" s="12" t="b">
        <f t="shared" ca="1" si="178"/>
        <v>0</v>
      </c>
      <c r="BH110" s="12" t="b">
        <f t="shared" ca="1" si="201"/>
        <v>0</v>
      </c>
    </row>
  </sheetData>
  <conditionalFormatting sqref="I7:BH110">
    <cfRule type="cellIs" dxfId="1" priority="6" operator="equal">
      <formula>TRUE</formula>
    </cfRule>
  </conditionalFormatting>
  <conditionalFormatting sqref="I3:BH110">
    <cfRule type="expression" dxfId="0" priority="1">
      <formula>I$3=TODAY()</formula>
    </cfRule>
  </conditionalFormatting>
  <conditionalFormatting sqref="G6:G110">
    <cfRule type="dataBar" priority="7">
      <dataBar showValue="0">
        <cfvo type="min"/>
        <cfvo type="max"/>
        <color rgb="FF63C384"/>
      </dataBar>
      <extLst>
        <ext xmlns:x14="http://schemas.microsoft.com/office/spreadsheetml/2009/9/main" uri="{B025F937-C7B1-47D3-B67F-A62EFF666E3E}">
          <x14:id>{4C41A7EF-AC16-43C3-9BE7-B6101D967036}</x14:id>
        </ext>
      </extLst>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4C41A7EF-AC16-43C3-9BE7-B6101D967036}">
            <x14:dataBar minLength="0" maxLength="100" gradient="0">
              <x14:cfvo type="autoMin"/>
              <x14:cfvo type="autoMax"/>
              <x14:negativeFillColor rgb="FFFF0000"/>
              <x14:axisColor rgb="FF000000"/>
            </x14:dataBar>
          </x14:cfRule>
          <xm:sqref>G6:G110</xm:sqref>
        </x14:conditionalFormatting>
        <x14:conditionalFormatting xmlns:xm="http://schemas.microsoft.com/office/excel/2006/main">
          <x14:cfRule type="iconSet" priority="8" id="{FF6C8863-93AE-4992-A066-E3ED6735F3AF}">
            <x14:iconSet iconSet="3Symbols2" showValue="0" custom="1">
              <x14:cfvo type="percent">
                <xm:f>0</xm:f>
              </x14:cfvo>
              <x14:cfvo type="percent">
                <xm:f>0</xm:f>
              </x14:cfvo>
              <x14:cfvo type="percent" gte="0">
                <xm:f>1</xm:f>
              </x14:cfvo>
              <x14:cfIcon iconSet="NoIcons" iconId="0"/>
              <x14:cfIcon iconSet="NoIcons" iconId="0"/>
              <x14:cfIcon iconSet="3Symbols2" iconId="2"/>
            </x14:iconSet>
          </x14:cfRule>
          <xm:sqref>H6:H110</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28FC9-7195-4E5F-ABB9-387645F695CB}">
  <dimension ref="A1:G29"/>
  <sheetViews>
    <sheetView showGridLines="0" topLeftCell="A11" workbookViewId="0">
      <selection activeCell="I16" sqref="I16"/>
    </sheetView>
  </sheetViews>
  <sheetFormatPr defaultRowHeight="14.4" x14ac:dyDescent="0.3"/>
  <cols>
    <col min="1" max="1" width="1.6640625" customWidth="1"/>
    <col min="2" max="2" width="3.6640625" customWidth="1"/>
    <col min="3" max="3" width="34.5546875" bestFit="1" customWidth="1"/>
    <col min="4" max="4" width="18.109375" bestFit="1" customWidth="1"/>
    <col min="5" max="5" width="9.88671875" bestFit="1" customWidth="1"/>
    <col min="6" max="6" width="14.6640625" bestFit="1" customWidth="1"/>
    <col min="7" max="7" width="13.88671875" bestFit="1" customWidth="1"/>
  </cols>
  <sheetData>
    <row r="1" spans="1:7" s="2" customFormat="1" ht="52.5" customHeight="1" x14ac:dyDescent="0.3">
      <c r="A1" s="1"/>
      <c r="C1" s="3" t="s">
        <v>152</v>
      </c>
    </row>
    <row r="4" spans="1:7" x14ac:dyDescent="0.3">
      <c r="C4" t="s">
        <v>151</v>
      </c>
      <c r="D4" t="s">
        <v>150</v>
      </c>
      <c r="E4" t="s">
        <v>149</v>
      </c>
      <c r="F4" t="s">
        <v>148</v>
      </c>
      <c r="G4" t="s">
        <v>147</v>
      </c>
    </row>
    <row r="5" spans="1:7" x14ac:dyDescent="0.3">
      <c r="C5" t="s">
        <v>139</v>
      </c>
      <c r="D5" t="s">
        <v>9</v>
      </c>
      <c r="E5" t="s">
        <v>127</v>
      </c>
      <c r="F5" s="6">
        <v>44288</v>
      </c>
      <c r="G5" s="6" t="s">
        <v>126</v>
      </c>
    </row>
    <row r="6" spans="1:7" x14ac:dyDescent="0.3">
      <c r="C6" t="s">
        <v>146</v>
      </c>
      <c r="D6" t="s">
        <v>17</v>
      </c>
      <c r="E6" t="s">
        <v>127</v>
      </c>
      <c r="F6" s="6">
        <v>44289</v>
      </c>
      <c r="G6" s="6" t="s">
        <v>126</v>
      </c>
    </row>
    <row r="7" spans="1:7" x14ac:dyDescent="0.3">
      <c r="C7" t="s">
        <v>145</v>
      </c>
      <c r="D7" t="s">
        <v>32</v>
      </c>
      <c r="E7" t="s">
        <v>127</v>
      </c>
      <c r="F7" s="6">
        <v>44290</v>
      </c>
      <c r="G7" s="6" t="s">
        <v>126</v>
      </c>
    </row>
    <row r="8" spans="1:7" x14ac:dyDescent="0.3">
      <c r="C8" t="s">
        <v>139</v>
      </c>
      <c r="D8" t="s">
        <v>18</v>
      </c>
      <c r="E8" t="s">
        <v>129</v>
      </c>
      <c r="F8" s="6">
        <v>44291</v>
      </c>
      <c r="G8" s="6">
        <v>44294</v>
      </c>
    </row>
    <row r="9" spans="1:7" x14ac:dyDescent="0.3">
      <c r="C9" t="s">
        <v>145</v>
      </c>
      <c r="D9" t="s">
        <v>21</v>
      </c>
      <c r="E9" t="s">
        <v>129</v>
      </c>
      <c r="F9" s="6">
        <v>44291</v>
      </c>
      <c r="G9" s="6" t="s">
        <v>126</v>
      </c>
    </row>
    <row r="10" spans="1:7" x14ac:dyDescent="0.3">
      <c r="C10" t="s">
        <v>144</v>
      </c>
      <c r="D10" t="s">
        <v>34</v>
      </c>
      <c r="E10" t="s">
        <v>129</v>
      </c>
      <c r="F10" s="6">
        <v>44292</v>
      </c>
      <c r="G10" s="6" t="s">
        <v>126</v>
      </c>
    </row>
    <row r="11" spans="1:7" x14ac:dyDescent="0.3">
      <c r="C11" t="s">
        <v>143</v>
      </c>
      <c r="D11" t="s">
        <v>9</v>
      </c>
      <c r="E11" t="s">
        <v>129</v>
      </c>
      <c r="F11" s="6">
        <v>44293</v>
      </c>
      <c r="G11" s="6" t="s">
        <v>126</v>
      </c>
    </row>
    <row r="12" spans="1:7" x14ac:dyDescent="0.3">
      <c r="C12" t="s">
        <v>142</v>
      </c>
      <c r="D12" t="s">
        <v>14</v>
      </c>
      <c r="E12" t="s">
        <v>129</v>
      </c>
      <c r="F12" s="6">
        <v>44293</v>
      </c>
      <c r="G12" s="6" t="s">
        <v>126</v>
      </c>
    </row>
    <row r="13" spans="1:7" x14ac:dyDescent="0.3">
      <c r="C13" t="s">
        <v>137</v>
      </c>
      <c r="D13" t="s">
        <v>32</v>
      </c>
      <c r="E13" t="s">
        <v>127</v>
      </c>
      <c r="F13" s="6">
        <v>44294</v>
      </c>
      <c r="G13" s="6" t="s">
        <v>126</v>
      </c>
    </row>
    <row r="14" spans="1:7" x14ac:dyDescent="0.3">
      <c r="C14" t="s">
        <v>141</v>
      </c>
      <c r="D14" t="s">
        <v>24</v>
      </c>
      <c r="E14" t="s">
        <v>127</v>
      </c>
      <c r="F14" s="6">
        <v>44295</v>
      </c>
      <c r="G14" s="6" t="s">
        <v>126</v>
      </c>
    </row>
    <row r="15" spans="1:7" x14ac:dyDescent="0.3">
      <c r="C15" t="s">
        <v>128</v>
      </c>
      <c r="D15" t="s">
        <v>34</v>
      </c>
      <c r="E15" t="s">
        <v>129</v>
      </c>
      <c r="F15" s="6">
        <v>44297</v>
      </c>
      <c r="G15" s="6">
        <v>44300</v>
      </c>
    </row>
    <row r="16" spans="1:7" x14ac:dyDescent="0.3">
      <c r="C16" t="s">
        <v>140</v>
      </c>
      <c r="D16" t="s">
        <v>17</v>
      </c>
      <c r="E16" t="s">
        <v>129</v>
      </c>
      <c r="F16" s="6">
        <v>44298</v>
      </c>
      <c r="G16" s="6" t="s">
        <v>126</v>
      </c>
    </row>
    <row r="17" spans="3:7" x14ac:dyDescent="0.3">
      <c r="C17" t="s">
        <v>139</v>
      </c>
      <c r="D17" t="s">
        <v>14</v>
      </c>
      <c r="E17" t="s">
        <v>129</v>
      </c>
      <c r="F17" s="6">
        <v>44300</v>
      </c>
      <c r="G17" s="6" t="s">
        <v>126</v>
      </c>
    </row>
    <row r="18" spans="3:7" x14ac:dyDescent="0.3">
      <c r="C18" t="s">
        <v>138</v>
      </c>
      <c r="D18" t="s">
        <v>32</v>
      </c>
      <c r="E18" t="s">
        <v>129</v>
      </c>
      <c r="F18" s="6">
        <v>44303</v>
      </c>
      <c r="G18" s="6" t="s">
        <v>126</v>
      </c>
    </row>
    <row r="19" spans="3:7" x14ac:dyDescent="0.3">
      <c r="C19" t="s">
        <v>137</v>
      </c>
      <c r="D19" t="s">
        <v>18</v>
      </c>
      <c r="E19" t="s">
        <v>127</v>
      </c>
      <c r="F19" s="6">
        <v>44303</v>
      </c>
      <c r="G19" s="6" t="s">
        <v>126</v>
      </c>
    </row>
    <row r="20" spans="3:7" x14ac:dyDescent="0.3">
      <c r="C20" t="s">
        <v>133</v>
      </c>
      <c r="D20" t="s">
        <v>34</v>
      </c>
      <c r="E20" t="s">
        <v>127</v>
      </c>
      <c r="F20" s="6">
        <v>44304</v>
      </c>
      <c r="G20" s="6" t="s">
        <v>126</v>
      </c>
    </row>
    <row r="21" spans="3:7" x14ac:dyDescent="0.3">
      <c r="C21" t="s">
        <v>136</v>
      </c>
      <c r="D21" t="s">
        <v>14</v>
      </c>
      <c r="E21" t="s">
        <v>129</v>
      </c>
      <c r="F21" s="6">
        <v>44305</v>
      </c>
      <c r="G21" s="6" t="s">
        <v>126</v>
      </c>
    </row>
    <row r="22" spans="3:7" x14ac:dyDescent="0.3">
      <c r="C22" t="s">
        <v>133</v>
      </c>
      <c r="D22" t="s">
        <v>34</v>
      </c>
      <c r="E22" t="s">
        <v>129</v>
      </c>
      <c r="F22" s="6">
        <v>44305</v>
      </c>
      <c r="G22" s="6" t="s">
        <v>126</v>
      </c>
    </row>
    <row r="23" spans="3:7" x14ac:dyDescent="0.3">
      <c r="C23" t="s">
        <v>135</v>
      </c>
      <c r="D23" t="s">
        <v>9</v>
      </c>
      <c r="E23" t="s">
        <v>129</v>
      </c>
      <c r="F23" s="6">
        <v>44306</v>
      </c>
      <c r="G23" s="6" t="s">
        <v>126</v>
      </c>
    </row>
    <row r="24" spans="3:7" x14ac:dyDescent="0.3">
      <c r="C24" t="s">
        <v>134</v>
      </c>
      <c r="D24" t="s">
        <v>32</v>
      </c>
      <c r="E24" t="s">
        <v>129</v>
      </c>
      <c r="F24" s="6">
        <v>44308</v>
      </c>
      <c r="G24" s="6" t="s">
        <v>126</v>
      </c>
    </row>
    <row r="25" spans="3:7" x14ac:dyDescent="0.3">
      <c r="C25" t="s">
        <v>133</v>
      </c>
      <c r="D25" t="s">
        <v>13</v>
      </c>
      <c r="E25" t="s">
        <v>129</v>
      </c>
      <c r="F25" s="6">
        <v>44311</v>
      </c>
      <c r="G25" s="6" t="s">
        <v>126</v>
      </c>
    </row>
    <row r="26" spans="3:7" x14ac:dyDescent="0.3">
      <c r="C26" t="s">
        <v>132</v>
      </c>
      <c r="D26" t="s">
        <v>14</v>
      </c>
      <c r="E26" t="s">
        <v>127</v>
      </c>
      <c r="F26" s="6">
        <v>44312</v>
      </c>
      <c r="G26" s="6" t="s">
        <v>126</v>
      </c>
    </row>
    <row r="27" spans="3:7" x14ac:dyDescent="0.3">
      <c r="C27" t="s">
        <v>131</v>
      </c>
      <c r="D27" t="s">
        <v>22</v>
      </c>
      <c r="E27" t="s">
        <v>127</v>
      </c>
      <c r="F27" s="6">
        <v>44313</v>
      </c>
      <c r="G27" s="6" t="s">
        <v>126</v>
      </c>
    </row>
    <row r="28" spans="3:7" x14ac:dyDescent="0.3">
      <c r="C28" t="s">
        <v>130</v>
      </c>
      <c r="D28" t="s">
        <v>21</v>
      </c>
      <c r="E28" t="s">
        <v>129</v>
      </c>
      <c r="F28" s="6">
        <v>44314</v>
      </c>
      <c r="G28" s="6" t="s">
        <v>126</v>
      </c>
    </row>
    <row r="29" spans="3:7" x14ac:dyDescent="0.3">
      <c r="C29" t="s">
        <v>128</v>
      </c>
      <c r="D29" t="s">
        <v>14</v>
      </c>
      <c r="E29" t="s">
        <v>127</v>
      </c>
      <c r="F29" s="6">
        <v>44316</v>
      </c>
      <c r="G29" s="6" t="s">
        <v>126</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Calculations</vt:lpstr>
      <vt:lpstr>Gantt Chart</vt:lpstr>
      <vt:lpstr>Issues</vt:lpstr>
      <vt:lpstr>start.date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DELL</cp:lastModifiedBy>
  <dcterms:created xsi:type="dcterms:W3CDTF">2021-03-14T20:21:32Z</dcterms:created>
  <dcterms:modified xsi:type="dcterms:W3CDTF">2021-11-28T11:14:57Z</dcterms:modified>
</cp:coreProperties>
</file>