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funakoshimaito/Desktop/"/>
    </mc:Choice>
  </mc:AlternateContent>
  <xr:revisionPtr revIDLastSave="0" documentId="13_ncr:1_{C496DEB7-32F3-FB42-878D-D7F16E0DDE3A}" xr6:coauthVersionLast="47" xr6:coauthVersionMax="47" xr10:uidLastSave="{00000000-0000-0000-0000-000000000000}"/>
  <bookViews>
    <workbookView xWindow="0" yWindow="0" windowWidth="28800" windowHeight="18000" xr2:uid="{4CF318D1-DDE8-7C42-8E3D-251D60C142A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 l="1"/>
  <c r="H42" i="1"/>
  <c r="H14" i="1"/>
  <c r="H49" i="1"/>
  <c r="H56" i="1"/>
  <c r="H35" i="1"/>
  <c r="H28" i="1"/>
  <c r="H21" i="1"/>
</calcChain>
</file>

<file path=xl/sharedStrings.xml><?xml version="1.0" encoding="utf-8"?>
<sst xmlns="http://schemas.openxmlformats.org/spreadsheetml/2006/main" count="98" uniqueCount="94">
  <si>
    <t>自分のことに限らず"単独行動"や"仲間はずれ"に不安を感じやすいと思う</t>
  </si>
  <si>
    <t>自分の考えに夢中になり、周りの心情に意識が向かなくなるときがある</t>
  </si>
  <si>
    <t>格差・身分差は社会上然るべきで、稚拙な不平不満は滑稽に思う</t>
  </si>
  <si>
    <t>日々の連続性や習慣に沿う方が安心するし、なるべく変えたくない</t>
  </si>
  <si>
    <t>いかに自分が非常識で破天荒な発想を閃くかに挑戦する気持ちが生まれやすい</t>
  </si>
  <si>
    <t>「いつかきっとこうなるだろう」という予感が、自分の行動を決める１つの指針だったりする</t>
  </si>
  <si>
    <t>人それぞれの思いや感性は、個々に尊重されるべきだと思う</t>
  </si>
  <si>
    <t>目の前の環境にとても集中していて、ありのままの刺激的な体験に高揚感を覚える</t>
  </si>
  <si>
    <t>外部の状況に対して拘らず順応的で、変化を楽しめる方である</t>
  </si>
  <si>
    <t>自分が決断・行動を起こす基準に、根拠や過去の実例に強くこだわる方である</t>
  </si>
  <si>
    <t>自分の頭の中で空想するイメージは、よく現実の出来事を忘れさせる</t>
  </si>
  <si>
    <t>1つの要素から様々な関連性を想起し、発想を膨らませることに楽しみを覚える</t>
  </si>
  <si>
    <t>人の個性が様々にあったとしても、一律の形式や社会的規範を無視するほども重要ではない</t>
  </si>
  <si>
    <t>ニュースやトレンドはなるべくチェックするし、いつも自然と新しい情報を入手している</t>
  </si>
  <si>
    <t>そこにいる人々がどのような共通認識を持っているかをとても気にする</t>
  </si>
  <si>
    <t>最終的な判断は"自分の好み"であるかどうかで決めがちである</t>
  </si>
  <si>
    <t>既に決定づけられた結論や定義に対して、ずっと欠点や改善点がないかを気にしている</t>
  </si>
  <si>
    <t>なるべく物事は簡潔かつ効率的に、体系化・形式化を図ることを好む</t>
  </si>
  <si>
    <t>光、音、匂い、味、手触りに敏感で、外部からの刺激を積極的に感知している</t>
  </si>
  <si>
    <t>複数の事実や要因から導き出される、秘められた1つの真理や核心をふと閃いたりする</t>
  </si>
  <si>
    <t>倫理や感性とは切り離した基準で、独自の持論や理屈を展開しやすい</t>
  </si>
  <si>
    <t>行動を起こす前に、まずできるだけたくさん可能性を思い浮かべる</t>
  </si>
  <si>
    <t>個人が抱く心理や感情を、より鮮明に理解したいと思う</t>
  </si>
  <si>
    <t>これまでの自分に蓄積された経験や記憶をとても信頼している</t>
  </si>
  <si>
    <t>集団の中で１人１人の振る舞いに意識が向きやすい</t>
  </si>
  <si>
    <t>目標に対してできるだけ完璧に近いプロセスをしっかり定めておきたい</t>
  </si>
  <si>
    <t>一般的な感覚に順応するのは大事だと思うし、幾分常識性も加味すべきである</t>
  </si>
  <si>
    <t>自分の意志は自分の中にある芯に沿って存在していて、外部の人や環境に影響されたくない</t>
  </si>
  <si>
    <t>画一的なシステムの元、集団目標の定まりが見えるため自分が率先して引導を試みる</t>
  </si>
  <si>
    <t>自分だけでなく、相手や周りの価値基準に沿う方である</t>
  </si>
  <si>
    <t>弱者に対して慈しむ気持ちを持つ方である</t>
  </si>
  <si>
    <t>物事の変化や流動性を柔軟に受け入れ、それを楽しんでいる節がある</t>
  </si>
  <si>
    <t>大衆的な価値観を無視して、物事に対する反論や逆説的な意見を持ちやすい</t>
  </si>
  <si>
    <t>じっとしているよりも、何かしら活動している方が有意義に感じる</t>
  </si>
  <si>
    <t>なるべく自身の慣れ親しんだもので、環境を築き秩序立てたいと感じる</t>
  </si>
  <si>
    <t>自分のことが蔑ろになっても、人に手助けしようとするところがある</t>
  </si>
  <si>
    <t>普段、自分の心が穏やかな状態かどうかをとても気にする</t>
  </si>
  <si>
    <t>観察したり空間を把握することは得意で、現実世界に対する実時間的な感覚にシビアである</t>
  </si>
  <si>
    <t>自分をより満足させられる動機は、心理的調和よりも知的興味である</t>
  </si>
  <si>
    <t>社会的に評価される目標ほど、自分が達成することに意味を感じる</t>
  </si>
  <si>
    <t>溢れるようにいろいろな可能性を思いつくし、その全てに対して平等に受容的でありたい</t>
  </si>
  <si>
    <t>どこからの因果や時系列に関係ない、ふと起こす瞬間的な発想は充分に信頼に値する</t>
  </si>
  <si>
    <t>自分の変化より、周りの人や環境の変化の方が興味が向きやすい</t>
  </si>
  <si>
    <t>自分の気持ちが、相手の気持ちと重なることが多い</t>
  </si>
  <si>
    <t>身の回りの細かいところの1つ1つが気になり、いつも注目している</t>
  </si>
  <si>
    <t>なるべく誰かの役に立ちたいと思うし、他者から必要とされる存在になりたいと思う</t>
  </si>
  <si>
    <t>一心不乱に同じことを繰り返すより、変化の連続が起こる方が好奇心が湧く</t>
  </si>
  <si>
    <t>物事は簡単に鵜呑みにせず、いろいろな角度から考察・検証したいと思う</t>
  </si>
  <si>
    <t>アイデアは迅速にフォーマット化し、実用性や利益を生むものへと昇華したいと思う</t>
  </si>
  <si>
    <t>自分の"思う"、"感じる"の根源は、宙ではなく身体から起こる</t>
  </si>
  <si>
    <t>起きていてもなんとなく、夢のような抽象的な映像を浮かべることがある</t>
  </si>
  <si>
    <t>1人きりの時間は充実するし、頭の中で考え事を続けると満たされる</t>
  </si>
  <si>
    <t>自分の想いは複雑で、容易に人に説明できるようなものではない</t>
  </si>
  <si>
    <t>自分はとても感情表現が豊かだと思うし、相手に共感を示す方である</t>
  </si>
  <si>
    <t>発信者の権威や地位に関係なく、その内容について懐疑心を抱きやすい</t>
  </si>
  <si>
    <t>自分の身体の中で起こっていることや、普段の体調を鮮明に捉えられている</t>
  </si>
  <si>
    <t>未来を想像するよりもずっと、今この瞬間に起こす自身の行動に興味がある</t>
  </si>
  <si>
    <t>要素の1つ1つが繊維状に紡がれるかのように、一連の繋がりを捉えることを好む</t>
  </si>
  <si>
    <t>個人の立場や能力を示す、社会上の肩書や役割をとても信頼し参考にしている</t>
  </si>
  <si>
    <t>予想通りの結果よりも、予想だにしなかった出来事が起こる方が胸がおどる</t>
  </si>
  <si>
    <t>Ne</t>
    <phoneticPr fontId="1"/>
  </si>
  <si>
    <t>Ti</t>
    <phoneticPr fontId="1"/>
  </si>
  <si>
    <t>Fe</t>
    <phoneticPr fontId="1"/>
  </si>
  <si>
    <t>Te</t>
    <phoneticPr fontId="1"/>
  </si>
  <si>
    <t>Ni</t>
    <phoneticPr fontId="1"/>
  </si>
  <si>
    <t>Se</t>
    <phoneticPr fontId="1"/>
  </si>
  <si>
    <t>Si</t>
    <phoneticPr fontId="1"/>
  </si>
  <si>
    <t>Fi</t>
    <phoneticPr fontId="1"/>
  </si>
  <si>
    <t>i(2点)</t>
    <phoneticPr fontId="1"/>
  </si>
  <si>
    <t>e(2点)</t>
    <phoneticPr fontId="1"/>
  </si>
  <si>
    <t>J(2点)</t>
    <phoneticPr fontId="1"/>
  </si>
  <si>
    <t>P(2点)</t>
    <phoneticPr fontId="1"/>
  </si>
  <si>
    <t>「ぜんぜん」</t>
    <phoneticPr fontId="1"/>
  </si>
  <si>
    <t>「あんまり」</t>
    <phoneticPr fontId="1"/>
  </si>
  <si>
    <t>「かも」</t>
    <phoneticPr fontId="1"/>
  </si>
  <si>
    <t>2点質問</t>
    <phoneticPr fontId="1"/>
  </si>
  <si>
    <t>わかる！</t>
    <phoneticPr fontId="1"/>
  </si>
  <si>
    <t>かも…？</t>
    <phoneticPr fontId="1"/>
  </si>
  <si>
    <t>あんまり</t>
    <phoneticPr fontId="1"/>
  </si>
  <si>
    <t>ぜんぜん</t>
    <phoneticPr fontId="1"/>
  </si>
  <si>
    <t>　　　　　　　　　　　　　　　　　　質問　＼　回答</t>
    <rPh sb="18" eb="20">
      <t>シツモn</t>
    </rPh>
    <rPh sb="23" eb="25">
      <t>カイトウ</t>
    </rPh>
    <phoneticPr fontId="1"/>
  </si>
  <si>
    <t>「わかる」</t>
    <phoneticPr fontId="1"/>
  </si>
  <si>
    <t>指標機能が+8ポイント、その対立機能が-2ポイント</t>
    <rPh sb="1" eb="2">
      <t>テn</t>
    </rPh>
    <rPh sb="2" eb="4">
      <t>シテゥ</t>
    </rPh>
    <rPh sb="4" eb="5">
      <t>シテゥ</t>
    </rPh>
    <phoneticPr fontId="1"/>
  </si>
  <si>
    <t>指標機能が-8ポイント、その対立機能が+2ポイント</t>
    <rPh sb="1" eb="2">
      <t>テn</t>
    </rPh>
    <rPh sb="2" eb="4">
      <t>シテゥ</t>
    </rPh>
    <rPh sb="4" eb="5">
      <t>シテゥ</t>
    </rPh>
    <phoneticPr fontId="1"/>
  </si>
  <si>
    <t>指標機能が+4ポイント、その対立機能が-1ポイント</t>
    <phoneticPr fontId="1"/>
  </si>
  <si>
    <t>指標機能が-4ポイント、その対立機能が+1ポイント</t>
    <phoneticPr fontId="1"/>
  </si>
  <si>
    <t>指標機能が+2ポイント、その対立機能が-2ポイント</t>
    <phoneticPr fontId="1"/>
  </si>
  <si>
    <t>指標機能が-2ポイント、その対立機能が+2ポイント</t>
    <phoneticPr fontId="1"/>
  </si>
  <si>
    <t>指標機能が+4ポイント、その対立機能が-4ポイント</t>
    <rPh sb="1" eb="2">
      <t>テn</t>
    </rPh>
    <rPh sb="2" eb="4">
      <t>シテゥ</t>
    </rPh>
    <rPh sb="4" eb="5">
      <t>シテゥ</t>
    </rPh>
    <phoneticPr fontId="1"/>
  </si>
  <si>
    <t>指標機能が-4ポイント、その対立機能が+4ポイント</t>
    <rPh sb="1" eb="2">
      <t>テn</t>
    </rPh>
    <rPh sb="2" eb="4">
      <t>シテゥ</t>
    </rPh>
    <rPh sb="4" eb="5">
      <t>シテゥ</t>
    </rPh>
    <phoneticPr fontId="1"/>
  </si>
  <si>
    <t>結果</t>
    <rPh sb="0" eb="2">
      <t>ケッカ</t>
    </rPh>
    <phoneticPr fontId="1"/>
  </si>
  <si>
    <t>※ロジック</t>
    <phoneticPr fontId="1"/>
  </si>
  <si>
    <t>https://mentuzzle.com/shindan/report/16type</t>
    <phoneticPr fontId="1"/>
  </si>
  <si>
    <t>2点質問以外</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</si>
</sst>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游ゴシック"/>
      <family val="2"/>
      <charset val="128"/>
      <scheme val="minor"/>
    </font>
    <font>
      <sz val="6"/>
      <name val="游ゴシック"/>
      <family val="2"/>
      <charset val="128"/>
      <scheme val="minor"/>
    </font>
    <font>
      <sz val="12"/>
      <color theme="1"/>
      <name val="游ゴシック"/>
      <family val="3"/>
      <charset val="128"/>
      <scheme val="minor"/>
    </font>
    <font>
      <u/>
      <sz val="12"/>
      <color theme="10"/>
      <name val="游ゴシック"/>
      <family val="2"/>
      <charset val="128"/>
      <scheme val="minor"/>
    </font>
    <font>
      <sz val="12"/>
      <color rgb="FF000000"/>
      <name val="游ゴシック"/>
      <family val="3"/>
      <charset val="128"/>
      <scheme val="minor"/>
    </font>
  </fonts>
  <fills count="11">
    <fill>
      <patternFill patternType="none"/>
    </fill>
    <fill>
      <patternFill patternType="gray125"/>
    </fill>
    <fill>
      <patternFill patternType="solid">
        <fgColor rgb="FFFF2600"/>
        <bgColor indexed="64"/>
      </patternFill>
    </fill>
    <fill>
      <patternFill patternType="solid">
        <fgColor rgb="FFFF40FF"/>
        <bgColor indexed="64"/>
      </patternFill>
    </fill>
    <fill>
      <patternFill patternType="solid">
        <fgColor rgb="FF0432FF"/>
        <bgColor indexed="64"/>
      </patternFill>
    </fill>
    <fill>
      <patternFill patternType="solid">
        <fgColor rgb="FF00FDFF"/>
        <bgColor indexed="64"/>
      </patternFill>
    </fill>
    <fill>
      <patternFill patternType="solid">
        <fgColor rgb="FFFFFC00"/>
        <bgColor indexed="64"/>
      </patternFill>
    </fill>
    <fill>
      <patternFill patternType="solid">
        <fgColor rgb="FFFF9300"/>
        <bgColor indexed="64"/>
      </patternFill>
    </fill>
    <fill>
      <patternFill patternType="solid">
        <fgColor rgb="FF00FFC0"/>
        <bgColor indexed="64"/>
      </patternFill>
    </fill>
    <fill>
      <patternFill patternType="solid">
        <fgColor rgb="FF00FA00"/>
        <bgColor indexed="64"/>
      </patternFill>
    </fill>
    <fill>
      <patternFill patternType="solid">
        <fgColor rgb="FF942092"/>
        <bgColor indexed="64"/>
      </patternFill>
    </fill>
  </fills>
  <borders count="1">
    <border>
      <left/>
      <right/>
      <top/>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13">
    <xf numFmtId="0" fontId="0" fillId="0" borderId="0" xfId="0">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2" fillId="0" borderId="0" xfId="0" applyFont="1">
      <alignment vertical="center"/>
    </xf>
    <xf numFmtId="0" fontId="0" fillId="10" borderId="0" xfId="0" applyFill="1">
      <alignment vertical="center"/>
    </xf>
    <xf numFmtId="0" fontId="4" fillId="0" borderId="0" xfId="0" applyFont="1">
      <alignment vertical="center"/>
    </xf>
    <xf numFmtId="0" fontId="3" fillId="0" borderId="0" xfId="1">
      <alignment vertical="center"/>
    </xf>
  </cellXfs>
  <cellStyles count="2">
    <cellStyle name="ハイパーリンク" xfId="1" builtinId="8"/>
    <cellStyle name="標準" xfId="0" builtinId="0"/>
  </cellStyles>
  <dxfs count="0"/>
  <tableStyles count="0" defaultTableStyle="TableStyleMedium2" defaultPivotStyle="PivotStyleLight16"/>
  <colors>
    <mruColors>
      <color rgb="FFFF40FF"/>
      <color rgb="FF00FA00"/>
      <color rgb="FF00FFC0"/>
      <color rgb="FFFF9300"/>
      <color rgb="FFFFFC00"/>
      <color rgb="FF00FDFF"/>
      <color rgb="FF0432FF"/>
      <color rgb="FFFF2600"/>
      <color rgb="FF942092"/>
      <color rgb="FFAB79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87560519623891E-2"/>
          <c:y val="0.10242618532342518"/>
          <c:w val="0.88704766516484901"/>
          <c:h val="0.76334106728538287"/>
        </c:manualLayout>
      </c:layout>
      <c:barChart>
        <c:barDir val="col"/>
        <c:grouping val="clustered"/>
        <c:varyColors val="0"/>
        <c:ser>
          <c:idx val="0"/>
          <c:order val="0"/>
          <c:tx>
            <c:v>Fi</c:v>
          </c:tx>
          <c:spPr>
            <a:solidFill>
              <a:schemeClr val="accent1"/>
            </a:solidFill>
            <a:ln>
              <a:noFill/>
            </a:ln>
            <a:effectLst/>
          </c:spPr>
          <c:invertIfNegative val="0"/>
          <c:dPt>
            <c:idx val="0"/>
            <c:invertIfNegative val="0"/>
            <c:bubble3D val="0"/>
            <c:spPr>
              <a:solidFill>
                <a:srgbClr val="FF2600"/>
              </a:solidFill>
              <a:ln>
                <a:noFill/>
              </a:ln>
              <a:effectLst/>
            </c:spPr>
            <c:extLst>
              <c:ext xmlns:c16="http://schemas.microsoft.com/office/drawing/2014/chart" uri="{C3380CC4-5D6E-409C-BE32-E72D297353CC}">
                <c16:uniqueId val="{00000009-2564-D740-83F1-43FCC2D92C4F}"/>
              </c:ext>
            </c:extLst>
          </c:dPt>
          <c:cat>
            <c:strLit>
              <c:ptCount val="1"/>
              <c:pt idx="0">
                <c:v>Fi                Fe                Ti                Te                Si                Se                Ni                Ne</c:v>
              </c:pt>
            </c:strLit>
          </c:cat>
          <c:val>
            <c:numRef>
              <c:f>Sheet1!$H$7</c:f>
              <c:numCache>
                <c:formatCode>General</c:formatCode>
                <c:ptCount val="1"/>
                <c:pt idx="0">
                  <c:v>0</c:v>
                </c:pt>
              </c:numCache>
            </c:numRef>
          </c:val>
          <c:extLst>
            <c:ext xmlns:c16="http://schemas.microsoft.com/office/drawing/2014/chart" uri="{C3380CC4-5D6E-409C-BE32-E72D297353CC}">
              <c16:uniqueId val="{00000001-2564-D740-83F1-43FCC2D92C4F}"/>
            </c:ext>
          </c:extLst>
        </c:ser>
        <c:ser>
          <c:idx val="1"/>
          <c:order val="1"/>
          <c:tx>
            <c:v>Fe</c:v>
          </c:tx>
          <c:spPr>
            <a:solidFill>
              <a:srgbClr val="FF40FF"/>
            </a:solidFill>
            <a:ln>
              <a:noFill/>
            </a:ln>
            <a:effectLst/>
          </c:spPr>
          <c:invertIfNegative val="0"/>
          <c:cat>
            <c:strLit>
              <c:ptCount val="1"/>
              <c:pt idx="0">
                <c:v>Fi                Fe                Ti                Te                Si                Se                Ni                Ne</c:v>
              </c:pt>
            </c:strLit>
          </c:cat>
          <c:val>
            <c:numRef>
              <c:f>Sheet1!$H$14</c:f>
              <c:numCache>
                <c:formatCode>General</c:formatCode>
                <c:ptCount val="1"/>
                <c:pt idx="0">
                  <c:v>0</c:v>
                </c:pt>
              </c:numCache>
            </c:numRef>
          </c:val>
          <c:extLst>
            <c:ext xmlns:c16="http://schemas.microsoft.com/office/drawing/2014/chart" uri="{C3380CC4-5D6E-409C-BE32-E72D297353CC}">
              <c16:uniqueId val="{00000002-2564-D740-83F1-43FCC2D92C4F}"/>
            </c:ext>
          </c:extLst>
        </c:ser>
        <c:ser>
          <c:idx val="2"/>
          <c:order val="2"/>
          <c:tx>
            <c:v>Ti</c:v>
          </c:tx>
          <c:spPr>
            <a:solidFill>
              <a:srgbClr val="0432FF"/>
            </a:solidFill>
            <a:ln>
              <a:noFill/>
            </a:ln>
            <a:effectLst/>
          </c:spPr>
          <c:invertIfNegative val="0"/>
          <c:cat>
            <c:strLit>
              <c:ptCount val="1"/>
              <c:pt idx="0">
                <c:v>Fi                Fe                Ti                Te                Si                Se                Ni                Ne</c:v>
              </c:pt>
            </c:strLit>
          </c:cat>
          <c:val>
            <c:numRef>
              <c:f>Sheet1!$H$21</c:f>
              <c:numCache>
                <c:formatCode>General</c:formatCode>
                <c:ptCount val="1"/>
                <c:pt idx="0">
                  <c:v>0</c:v>
                </c:pt>
              </c:numCache>
            </c:numRef>
          </c:val>
          <c:extLst>
            <c:ext xmlns:c16="http://schemas.microsoft.com/office/drawing/2014/chart" uri="{C3380CC4-5D6E-409C-BE32-E72D297353CC}">
              <c16:uniqueId val="{00000003-2564-D740-83F1-43FCC2D92C4F}"/>
            </c:ext>
          </c:extLst>
        </c:ser>
        <c:ser>
          <c:idx val="3"/>
          <c:order val="3"/>
          <c:tx>
            <c:v>Te</c:v>
          </c:tx>
          <c:spPr>
            <a:solidFill>
              <a:srgbClr val="00FDFF"/>
            </a:solidFill>
            <a:ln>
              <a:noFill/>
            </a:ln>
            <a:effectLst/>
          </c:spPr>
          <c:invertIfNegative val="0"/>
          <c:cat>
            <c:strLit>
              <c:ptCount val="1"/>
              <c:pt idx="0">
                <c:v>Fi                Fe                Ti                Te                Si                Se                Ni                Ne</c:v>
              </c:pt>
            </c:strLit>
          </c:cat>
          <c:val>
            <c:numRef>
              <c:f>Sheet1!$H$28</c:f>
              <c:numCache>
                <c:formatCode>General</c:formatCode>
                <c:ptCount val="1"/>
                <c:pt idx="0">
                  <c:v>0</c:v>
                </c:pt>
              </c:numCache>
            </c:numRef>
          </c:val>
          <c:extLst>
            <c:ext xmlns:c16="http://schemas.microsoft.com/office/drawing/2014/chart" uri="{C3380CC4-5D6E-409C-BE32-E72D297353CC}">
              <c16:uniqueId val="{00000004-2564-D740-83F1-43FCC2D92C4F}"/>
            </c:ext>
          </c:extLst>
        </c:ser>
        <c:ser>
          <c:idx val="4"/>
          <c:order val="4"/>
          <c:tx>
            <c:v>Si</c:v>
          </c:tx>
          <c:spPr>
            <a:solidFill>
              <a:srgbClr val="FFFC00"/>
            </a:solidFill>
            <a:ln>
              <a:noFill/>
            </a:ln>
            <a:effectLst/>
          </c:spPr>
          <c:invertIfNegative val="0"/>
          <c:cat>
            <c:strLit>
              <c:ptCount val="1"/>
              <c:pt idx="0">
                <c:v>Fi                Fe                Ti                Te                Si                Se                Ni                Ne</c:v>
              </c:pt>
            </c:strLit>
          </c:cat>
          <c:val>
            <c:numRef>
              <c:f>Sheet1!$H$35</c:f>
              <c:numCache>
                <c:formatCode>General</c:formatCode>
                <c:ptCount val="1"/>
                <c:pt idx="0">
                  <c:v>0</c:v>
                </c:pt>
              </c:numCache>
            </c:numRef>
          </c:val>
          <c:extLst>
            <c:ext xmlns:c16="http://schemas.microsoft.com/office/drawing/2014/chart" uri="{C3380CC4-5D6E-409C-BE32-E72D297353CC}">
              <c16:uniqueId val="{00000005-2564-D740-83F1-43FCC2D92C4F}"/>
            </c:ext>
          </c:extLst>
        </c:ser>
        <c:ser>
          <c:idx val="5"/>
          <c:order val="5"/>
          <c:tx>
            <c:v>Se</c:v>
          </c:tx>
          <c:spPr>
            <a:solidFill>
              <a:srgbClr val="FF9300"/>
            </a:solidFill>
            <a:ln>
              <a:noFill/>
            </a:ln>
            <a:effectLst/>
          </c:spPr>
          <c:invertIfNegative val="0"/>
          <c:cat>
            <c:strLit>
              <c:ptCount val="1"/>
              <c:pt idx="0">
                <c:v>Fi                Fe                Ti                Te                Si                Se                Ni                Ne</c:v>
              </c:pt>
            </c:strLit>
          </c:cat>
          <c:val>
            <c:numRef>
              <c:f>Sheet1!$H$42</c:f>
              <c:numCache>
                <c:formatCode>General</c:formatCode>
                <c:ptCount val="1"/>
                <c:pt idx="0">
                  <c:v>0</c:v>
                </c:pt>
              </c:numCache>
            </c:numRef>
          </c:val>
          <c:extLst>
            <c:ext xmlns:c16="http://schemas.microsoft.com/office/drawing/2014/chart" uri="{C3380CC4-5D6E-409C-BE32-E72D297353CC}">
              <c16:uniqueId val="{00000006-2564-D740-83F1-43FCC2D92C4F}"/>
            </c:ext>
          </c:extLst>
        </c:ser>
        <c:ser>
          <c:idx val="6"/>
          <c:order val="6"/>
          <c:tx>
            <c:v>Ni</c:v>
          </c:tx>
          <c:spPr>
            <a:solidFill>
              <a:srgbClr val="00FFC0"/>
            </a:solidFill>
            <a:ln>
              <a:noFill/>
            </a:ln>
            <a:effectLst/>
          </c:spPr>
          <c:invertIfNegative val="0"/>
          <c:cat>
            <c:strLit>
              <c:ptCount val="1"/>
              <c:pt idx="0">
                <c:v>Fi                Fe                Ti                Te                Si                Se                Ni                Ne</c:v>
              </c:pt>
            </c:strLit>
          </c:cat>
          <c:val>
            <c:numRef>
              <c:f>Sheet1!$H$49</c:f>
              <c:numCache>
                <c:formatCode>General</c:formatCode>
                <c:ptCount val="1"/>
                <c:pt idx="0">
                  <c:v>0</c:v>
                </c:pt>
              </c:numCache>
            </c:numRef>
          </c:val>
          <c:extLst>
            <c:ext xmlns:c16="http://schemas.microsoft.com/office/drawing/2014/chart" uri="{C3380CC4-5D6E-409C-BE32-E72D297353CC}">
              <c16:uniqueId val="{00000007-2564-D740-83F1-43FCC2D92C4F}"/>
            </c:ext>
          </c:extLst>
        </c:ser>
        <c:ser>
          <c:idx val="7"/>
          <c:order val="7"/>
          <c:tx>
            <c:v>Ne</c:v>
          </c:tx>
          <c:spPr>
            <a:solidFill>
              <a:srgbClr val="00FA00"/>
            </a:solidFill>
            <a:ln>
              <a:noFill/>
            </a:ln>
            <a:effectLst/>
          </c:spPr>
          <c:invertIfNegative val="0"/>
          <c:cat>
            <c:strLit>
              <c:ptCount val="1"/>
              <c:pt idx="0">
                <c:v>Fi                Fe                Ti                Te                Si                Se                Ni                Ne</c:v>
              </c:pt>
            </c:strLit>
          </c:cat>
          <c:val>
            <c:numRef>
              <c:f>Sheet1!$H$56</c:f>
              <c:numCache>
                <c:formatCode>General</c:formatCode>
                <c:ptCount val="1"/>
                <c:pt idx="0">
                  <c:v>0</c:v>
                </c:pt>
              </c:numCache>
            </c:numRef>
          </c:val>
          <c:extLst>
            <c:ext xmlns:c16="http://schemas.microsoft.com/office/drawing/2014/chart" uri="{C3380CC4-5D6E-409C-BE32-E72D297353CC}">
              <c16:uniqueId val="{00000008-2564-D740-83F1-43FCC2D92C4F}"/>
            </c:ext>
          </c:extLst>
        </c:ser>
        <c:dLbls>
          <c:showLegendKey val="0"/>
          <c:showVal val="0"/>
          <c:showCatName val="0"/>
          <c:showSerName val="0"/>
          <c:showPercent val="0"/>
          <c:showBubbleSize val="0"/>
        </c:dLbls>
        <c:gapWidth val="219"/>
        <c:overlap val="-27"/>
        <c:axId val="323857023"/>
        <c:axId val="697168384"/>
      </c:barChart>
      <c:catAx>
        <c:axId val="323857023"/>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97168384"/>
        <c:crosses val="autoZero"/>
        <c:auto val="0"/>
        <c:lblAlgn val="ctr"/>
        <c:lblOffset val="100"/>
        <c:tickMarkSkip val="1"/>
        <c:noMultiLvlLbl val="0"/>
      </c:catAx>
      <c:valAx>
        <c:axId val="697168384"/>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23857023"/>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9009</xdr:colOff>
      <xdr:row>64</xdr:row>
      <xdr:rowOff>0</xdr:rowOff>
    </xdr:from>
    <xdr:to>
      <xdr:col>7</xdr:col>
      <xdr:colOff>946728</xdr:colOff>
      <xdr:row>75</xdr:row>
      <xdr:rowOff>5773</xdr:rowOff>
    </xdr:to>
    <xdr:graphicFrame macro="">
      <xdr:nvGraphicFramePr>
        <xdr:cNvPr id="2" name="グラフ 1">
          <a:extLst>
            <a:ext uri="{FF2B5EF4-FFF2-40B4-BE49-F238E27FC236}">
              <a16:creationId xmlns:a16="http://schemas.microsoft.com/office/drawing/2014/main" id="{B59891A1-8E6C-DDE8-1951-E0315FEFA3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mentuzzle.com/shindan/report/16typ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94C93-054D-674C-AC16-FC539A24A64B}">
  <dimension ref="B2:H76"/>
  <sheetViews>
    <sheetView tabSelected="1" topLeftCell="B1" zoomScale="125" zoomScaleNormal="100" workbookViewId="0">
      <selection activeCell="C2" sqref="C2"/>
    </sheetView>
  </sheetViews>
  <sheetFormatPr baseColWidth="10" defaultRowHeight="20"/>
  <cols>
    <col min="3" max="3" width="75.140625" customWidth="1"/>
    <col min="4" max="4" width="10.7109375" customWidth="1"/>
  </cols>
  <sheetData>
    <row r="2" spans="2:8">
      <c r="C2" s="12"/>
    </row>
    <row r="3" spans="2:8">
      <c r="C3" t="s">
        <v>80</v>
      </c>
      <c r="D3" t="s">
        <v>76</v>
      </c>
      <c r="E3" t="s">
        <v>77</v>
      </c>
      <c r="F3" t="s">
        <v>78</v>
      </c>
      <c r="G3" t="s">
        <v>79</v>
      </c>
      <c r="H3" t="s">
        <v>90</v>
      </c>
    </row>
    <row r="4" spans="2:8">
      <c r="B4" s="1"/>
      <c r="C4" t="s">
        <v>6</v>
      </c>
    </row>
    <row r="5" spans="2:8">
      <c r="B5" s="1"/>
      <c r="C5" s="9" t="s">
        <v>15</v>
      </c>
    </row>
    <row r="6" spans="2:8">
      <c r="B6" s="1"/>
      <c r="C6" s="9" t="s">
        <v>30</v>
      </c>
    </row>
    <row r="7" spans="2:8">
      <c r="B7" s="1" t="s">
        <v>67</v>
      </c>
      <c r="C7" s="9" t="s">
        <v>36</v>
      </c>
      <c r="H7">
        <f>8 * COUNTIF(D4:D10, "o") + 4 * COUNTIF(E4:E10, "o") - 4 * COUNTIF(F4:F10, "o") - 8 * COUNTIF(G4:G10, "o") - (2 * COUNTIF(D25:D31, "o") + 1 * COUNTIF(E25:E31, "o") - 1 * COUNTIF(F25:F31, "o") - 2 * COUNTIF(G25:G31, "o")) + (4 * COUNTIF(D60:D60, "o") + 2 * COUNTIF(E60:E60, "o") - 2 * COUNTIF(F60:F60, "o") - 4 * COUNTIF(G60:G60, "o")) - (4 * COUNTIF(D61:D61, "o") + 2 * COUNTIF(E61:E61, "o") - 2 * COUNTIF(F61:F61, "o") - 4 * COUNTIF(G61:G61, "o")) - (4 * COUNTIF(D62:D62, "o") + 2 * COUNTIF(E62:E62, "o") - 2 * COUNTIF(F62:F62, "o") - 4 * COUNTIF(G62:G62, "o")) + (4 * COUNTIF(D63:D63, "o") + 2 * COUNTIF(E63:E63, "o") - 2 * COUNTIF(F63:F63, "o") - 4 * COUNTIF(G63:G63, "o"))</f>
        <v>0</v>
      </c>
    </row>
    <row r="8" spans="2:8">
      <c r="B8" s="1"/>
      <c r="C8" s="9" t="s">
        <v>43</v>
      </c>
    </row>
    <row r="9" spans="2:8">
      <c r="B9" s="1"/>
      <c r="C9" s="9" t="s">
        <v>52</v>
      </c>
    </row>
    <row r="10" spans="2:8">
      <c r="B10" s="1"/>
      <c r="C10" s="9" t="s">
        <v>22</v>
      </c>
    </row>
    <row r="11" spans="2:8">
      <c r="B11" s="2"/>
      <c r="C11" s="9" t="s">
        <v>0</v>
      </c>
    </row>
    <row r="12" spans="2:8">
      <c r="B12" s="2"/>
      <c r="C12" s="9" t="s">
        <v>14</v>
      </c>
    </row>
    <row r="13" spans="2:8">
      <c r="B13" s="2"/>
      <c r="C13" s="9" t="s">
        <v>24</v>
      </c>
    </row>
    <row r="14" spans="2:8">
      <c r="B14" s="2" t="s">
        <v>62</v>
      </c>
      <c r="C14" s="9" t="s">
        <v>29</v>
      </c>
      <c r="H14">
        <f>8 * COUNTIF(D11:D17, "o") + 4 * COUNTIF(E11:E17, "o") - 4 * COUNTIF(F11:F17, "o") - 8 * COUNTIF(G11:G17, "o") - (2 * COUNTIF(D18:D24, "o") + 1 * COUNTIF(E18:E24, "o") - 1 * COUNTIF(F18:F24, "o") - 2 * COUNTIF(G18:G24, "o")) - (4 * COUNTIF(D60:D60, "o") + 2 * COUNTIF(E60:E60, "o") - 2 * COUNTIF(F60:F60, "o") - 4 * COUNTIF(G60:G60, "o")) + (4 * COUNTIF(D61:D61, "o") + 2 * COUNTIF(E61:E61, "o") - 2 * COUNTIF(F61:F61, "o") - 4 * COUNTIF(G61:G61, "o")) + (4 * COUNTIF(D62:D62, "o") + 2 * COUNTIF(E62:E62, "o") - 2 * COUNTIF(F62:F62, "o") - 4 * COUNTIF(G62:G62, "o")) - (4 * COUNTIF(D63:D63, "o") + 2 * COUNTIF(E63:E63, "o") - 2 * COUNTIF(F63:F63, "o") - 4 * COUNTIF(G63:G63, "o"))</f>
        <v>0</v>
      </c>
    </row>
    <row r="15" spans="2:8">
      <c r="B15" s="2"/>
      <c r="C15" s="9" t="s">
        <v>35</v>
      </c>
    </row>
    <row r="16" spans="2:8">
      <c r="B16" s="2"/>
      <c r="C16" s="9" t="s">
        <v>45</v>
      </c>
    </row>
    <row r="17" spans="2:8">
      <c r="B17" s="2"/>
      <c r="C17" s="9" t="s">
        <v>53</v>
      </c>
    </row>
    <row r="18" spans="2:8">
      <c r="B18" s="3"/>
      <c r="C18" s="9" t="s">
        <v>1</v>
      </c>
    </row>
    <row r="19" spans="2:8">
      <c r="B19" s="3"/>
      <c r="C19" s="9" t="s">
        <v>16</v>
      </c>
    </row>
    <row r="20" spans="2:8">
      <c r="B20" s="3"/>
      <c r="C20" s="9" t="s">
        <v>20</v>
      </c>
    </row>
    <row r="21" spans="2:8">
      <c r="B21" s="3" t="s">
        <v>61</v>
      </c>
      <c r="C21" s="9" t="s">
        <v>32</v>
      </c>
      <c r="H21">
        <f>8 * COUNTIF(D18:D24, "o") + 4 * COUNTIF(E18:E24, "o") - 4 * COUNTIF(F18:F24, "o") - 8 * COUNTIF(G18:G24, "o") - (2 * COUNTIF(D11:D17, "o") + 1 * COUNTIF(E11:E17, "o") - 1 * COUNTIF(F11:F17, "o") - 2 * COUNTIF(G11:G17, "o")) + (4 * COUNTIF(D60:D60, "o") + 2 * COUNTIF(E60:E60, "o") - 2 * COUNTIF(F60:F60, "o") - 4 * COUNTIF(G60:G60, "o")) - (4 * COUNTIF(D61:D61, "o") + 2 * COUNTIF(E61:E61, "o") - 2 * COUNTIF(F61:F61, "o") - 4 * COUNTIF(G61:G61, "o")) - (4 * COUNTIF(D62:D62, "o") + 2 * COUNTIF(E62:E62, "o") - 2 * COUNTIF(F62:F62, "o") - 4 * COUNTIF(G62:G62, "o")) + (4 * COUNTIF(D63:D63, "o") + 2 * COUNTIF(E63:E63, "o") - 2 * COUNTIF(F63:F63, "o") - 4 * COUNTIF(G63:G63, "o"))</f>
        <v>0</v>
      </c>
    </row>
    <row r="22" spans="2:8">
      <c r="B22" s="3"/>
      <c r="C22" s="9" t="s">
        <v>38</v>
      </c>
    </row>
    <row r="23" spans="2:8">
      <c r="B23" s="3"/>
      <c r="C23" s="9" t="s">
        <v>47</v>
      </c>
    </row>
    <row r="24" spans="2:8">
      <c r="B24" s="3"/>
      <c r="C24" s="9" t="s">
        <v>54</v>
      </c>
    </row>
    <row r="25" spans="2:8">
      <c r="B25" s="4"/>
      <c r="C25" s="9" t="s">
        <v>2</v>
      </c>
    </row>
    <row r="26" spans="2:8">
      <c r="B26" s="4"/>
      <c r="C26" s="9" t="s">
        <v>12</v>
      </c>
    </row>
    <row r="27" spans="2:8">
      <c r="B27" s="4"/>
      <c r="C27" s="9" t="s">
        <v>17</v>
      </c>
    </row>
    <row r="28" spans="2:8">
      <c r="B28" s="4" t="s">
        <v>63</v>
      </c>
      <c r="C28" s="9" t="s">
        <v>39</v>
      </c>
      <c r="H28">
        <f>8 * COUNTIF(D25:D31, "o") + 4 * COUNTIF(E25:E31, "o") - 4 * COUNTIF(F25:F31, "o") - 8 * COUNTIF(G25:G31, "o") - (2 * COUNTIF(D4:D10, "o") + 1 * COUNTIF(E4:E10, "o") - 1 * COUNTIF(F4:F10, "o") - 2 * COUNTIF(G4:G10, "o")) - (4 * COUNTIF(D60:D60, "o") + 2 * COUNTIF(E60:E60, "o") - 2 * COUNTIF(F60:F60, "o") - 4 * COUNTIF(G60:G60, "o")) + (4 * COUNTIF(D61:D61, "o") + 2 * COUNTIF(E61:E61, "o") - 2 * COUNTIF(F61:F61, "o") - 4 * COUNTIF(G61:G61, "o")) + (4 * COUNTIF(D62:D62, "o") + 2 * COUNTIF(E62:E62, "o") - 2 * COUNTIF(F62:F62, "o") - 4 * COUNTIF(G62:G62, "o")) - (4 * COUNTIF(D63:D63, "o") + 2 * COUNTIF(E63:E63, "o") - 2 * COUNTIF(F63:F63, "o") - 4 * COUNTIF(G63:G63, "o"))</f>
        <v>0</v>
      </c>
    </row>
    <row r="29" spans="2:8">
      <c r="B29" s="4"/>
      <c r="C29" s="9" t="s">
        <v>48</v>
      </c>
    </row>
    <row r="30" spans="2:8">
      <c r="B30" s="4"/>
      <c r="C30" s="9" t="s">
        <v>58</v>
      </c>
    </row>
    <row r="31" spans="2:8">
      <c r="B31" s="4"/>
      <c r="C31" s="9" t="s">
        <v>28</v>
      </c>
    </row>
    <row r="32" spans="2:8">
      <c r="B32" s="5"/>
      <c r="C32" s="9" t="s">
        <v>3</v>
      </c>
    </row>
    <row r="33" spans="2:8">
      <c r="B33" s="5"/>
      <c r="C33" s="9" t="s">
        <v>9</v>
      </c>
    </row>
    <row r="34" spans="2:8">
      <c r="B34" s="5"/>
      <c r="C34" s="9" t="s">
        <v>23</v>
      </c>
    </row>
    <row r="35" spans="2:8">
      <c r="B35" s="5" t="s">
        <v>66</v>
      </c>
      <c r="C35" s="9" t="s">
        <v>26</v>
      </c>
      <c r="H35">
        <f>8 * COUNTIF(D32:D38, "o") + 4 * COUNTIF(E32:E38, "o") - 4 * COUNTIF(F32:F38, "o") - 8 * COUNTIF(G32:G38, "o") - (2 * COUNTIF(D53:D59, "o") + 1 * COUNTIF(E53:E59, "o") - 1 * COUNTIF(F53:F59, "o") - 2 * COUNTIF(G53:G59, "o") ) + (4 * COUNTIF(D60:D60, "o") + 2 * COUNTIF(E60:E60, "o") - 2 * COUNTIF(F60:F60, "o") - 4 * COUNTIF(G60:G60, "o")) - (4 * COUNTIF(D61:D61, "o") + 2 * COUNTIF(E61:E61, "o") - 2 * COUNTIF(F61:F61, "o") - 4 * COUNTIF(G61:G61, "o")) + (4 * COUNTIF(D62:D62, "o") + 2 * COUNTIF(E62:E62, "o") - 2 * COUNTIF(F62:F62, "o") - 4 * COUNTIF(G62:G62, "o")) - (4 * COUNTIF(D63:D63, "o") + 2 * COUNTIF(E63:E63, "o") - 2 * COUNTIF(F63:F63, "o") - 4 * COUNTIF(G63:G63, "o"))</f>
        <v>0</v>
      </c>
    </row>
    <row r="36" spans="2:8">
      <c r="B36" s="5"/>
      <c r="C36" s="9" t="s">
        <v>34</v>
      </c>
    </row>
    <row r="37" spans="2:8">
      <c r="B37" s="5"/>
      <c r="C37" s="9" t="s">
        <v>44</v>
      </c>
    </row>
    <row r="38" spans="2:8">
      <c r="B38" s="5"/>
      <c r="C38" s="9" t="s">
        <v>55</v>
      </c>
    </row>
    <row r="39" spans="2:8">
      <c r="B39" s="6"/>
      <c r="C39" t="s">
        <v>7</v>
      </c>
    </row>
    <row r="40" spans="2:8">
      <c r="B40" s="6"/>
      <c r="C40" t="s">
        <v>13</v>
      </c>
    </row>
    <row r="41" spans="2:8">
      <c r="B41" s="6"/>
      <c r="C41" t="s">
        <v>18</v>
      </c>
    </row>
    <row r="42" spans="2:8">
      <c r="B42" s="6" t="s">
        <v>65</v>
      </c>
      <c r="C42" t="s">
        <v>33</v>
      </c>
      <c r="H42">
        <f>8 * COUNTIF(D39:D45, "o") + 4 * COUNTIF(E39:E45, "o") - 4 * COUNTIF(F39:F45, "o") - 8 * COUNTIF(G39:G45, "o") - (2 * COUNTIF(D46:D52, "o") + 1 * COUNTIF(E46:E52, "o") - 1 * COUNTIF(F46:F52, "o") - 2 * COUNTIF(G46:G52, "o")) - (4 * COUNTIF(D60:D60, "o") + 2 * COUNTIF(E60:E60, "o") - 2 * COUNTIF(F60:F60, "o") - 4 * COUNTIF(G60:G60, "o")) + (4 * COUNTIF(D61:D61, "o") + 2 * COUNTIF(E61:E61, "o") - 2 * COUNTIF(F61:F61, "o") - 4 * COUNTIF(G61:G61, "o")) - (4 * COUNTIF(D62:D62, "o") + 2 * COUNTIF(E62:E62, "o") - 2 * COUNTIF(F62:F62, "o") - 4 * COUNTIF(G62:G62, "o")) + (4 * COUNTIF(D63:D63, "o") + 2 * COUNTIF(E63:E63, "o") - 2 * COUNTIF(F63:F63, "o") - 4 * COUNTIF(G63:G63, "o"))</f>
        <v>0</v>
      </c>
    </row>
    <row r="43" spans="2:8">
      <c r="B43" s="6"/>
      <c r="C43" t="s">
        <v>37</v>
      </c>
    </row>
    <row r="44" spans="2:8">
      <c r="B44" s="6"/>
      <c r="C44" t="s">
        <v>49</v>
      </c>
    </row>
    <row r="45" spans="2:8">
      <c r="B45" s="6"/>
      <c r="C45" t="s">
        <v>56</v>
      </c>
    </row>
    <row r="46" spans="2:8">
      <c r="B46" s="7"/>
      <c r="C46" t="s">
        <v>5</v>
      </c>
    </row>
    <row r="47" spans="2:8">
      <c r="B47" s="7"/>
      <c r="C47" t="s">
        <v>10</v>
      </c>
    </row>
    <row r="48" spans="2:8">
      <c r="B48" s="7"/>
      <c r="C48" t="s">
        <v>19</v>
      </c>
    </row>
    <row r="49" spans="2:8">
      <c r="B49" s="7" t="s">
        <v>64</v>
      </c>
      <c r="C49" t="s">
        <v>27</v>
      </c>
      <c r="H49">
        <f>8 * COUNTIF(D46:D52, "o") + 4 * COUNTIF(E46:E52, "o") - 4 * COUNTIF(F46:F52, "o") - 8 * COUNTIF(G46:G52, "o") - (2 * COUNTIF(D39:D45, "o") + 1 * COUNTIF(E39:E45, "o") - 1 * COUNTIF(F39:F45, "o") - 2 * COUNTIF(G39:G45, "o")) + (4 * COUNTIF(D60:D60, "o") + 2 * COUNTIF(E60:E60, "o") - 2 * COUNTIF(F60:F60, "o") - 4 * COUNTIF(G60:G60, "o")) - (4 * COUNTIF(D61:D61, "o") + 2 * COUNTIF(E61:E61, "o") - 2 * COUNTIF(F61:F61, "o") - 4 * COUNTIF(G61:G61, "o")) + (4 * COUNTIF(D62:D62, "o") + 2 * COUNTIF(E62:E62, "o") - 2 * COUNTIF(F62:F62, "o") - 4 * COUNTIF(G62:G62, "o")) - (4 * COUNTIF(D63:D63, "o") + 2 * COUNTIF(E63:E63, "o") - 2 * COUNTIF(F63:F63, "o") - 4 * COUNTIF(G63:G63, "o"))</f>
        <v>0</v>
      </c>
    </row>
    <row r="50" spans="2:8">
      <c r="B50" s="7"/>
      <c r="C50" t="s">
        <v>41</v>
      </c>
    </row>
    <row r="51" spans="2:8">
      <c r="B51" s="7"/>
      <c r="C51" t="s">
        <v>50</v>
      </c>
    </row>
    <row r="52" spans="2:8">
      <c r="B52" s="7"/>
      <c r="C52" t="s">
        <v>57</v>
      </c>
    </row>
    <row r="53" spans="2:8">
      <c r="B53" s="8"/>
      <c r="C53" t="s">
        <v>4</v>
      </c>
    </row>
    <row r="54" spans="2:8">
      <c r="B54" s="8"/>
      <c r="C54" t="s">
        <v>11</v>
      </c>
    </row>
    <row r="55" spans="2:8">
      <c r="B55" s="8"/>
      <c r="C55" t="s">
        <v>21</v>
      </c>
    </row>
    <row r="56" spans="2:8">
      <c r="B56" s="8" t="s">
        <v>60</v>
      </c>
      <c r="C56" t="s">
        <v>31</v>
      </c>
      <c r="H56">
        <f>8 * COUNTIF(D53:D59, "o") + 4 * COUNTIF(E53:E59, "o") - 4 * COUNTIF(F53:F59, "o") - 8 * COUNTIF(G53:G59, "o") - (2 * COUNTIF(D32:D38, "o") + 1 * COUNTIF(E32:E38, "o") - 1 * COUNTIF(F32:F38, "o") - 2 * COUNTIF(G32:G38, "o")) - (4 * COUNTIF(D60:D60, "o") + 2 * COUNTIF(E60:E60, "o") - 2 * COUNTIF(F60:F60, "o") - 4 * COUNTIF(G60:G60, "o")) + (4 * COUNTIF(D61:D61, "o") + 2 * COUNTIF(E61:E61, "o") - 2 * COUNTIF(F61:F61, "o") - 4 * COUNTIF(G61:G61, "o")) - (4 * COUNTIF(D62:D62, "o") + 2 * COUNTIF(E62:E62, "o") - 2 * COUNTIF(F62:F62, "o") - 4 * COUNTIF(G62:G62, "o")) + (4 * COUNTIF(D63:D63, "o") + 2 * COUNTIF(E63:E63, "o") - 2 * COUNTIF(F63:F63, "o") - 4 * COUNTIF(G63:G63, "o"))</f>
        <v>0</v>
      </c>
    </row>
    <row r="57" spans="2:8">
      <c r="B57" s="8"/>
      <c r="C57" t="s">
        <v>40</v>
      </c>
    </row>
    <row r="58" spans="2:8">
      <c r="B58" s="8"/>
      <c r="C58" t="s">
        <v>46</v>
      </c>
    </row>
    <row r="59" spans="2:8">
      <c r="B59" s="8"/>
      <c r="C59" t="s">
        <v>59</v>
      </c>
    </row>
    <row r="60" spans="2:8">
      <c r="B60" s="10" t="s">
        <v>68</v>
      </c>
      <c r="C60" t="s">
        <v>51</v>
      </c>
    </row>
    <row r="61" spans="2:8">
      <c r="B61" s="10" t="s">
        <v>69</v>
      </c>
      <c r="C61" t="s">
        <v>42</v>
      </c>
    </row>
    <row r="62" spans="2:8">
      <c r="B62" s="10" t="s">
        <v>70</v>
      </c>
      <c r="C62" t="s">
        <v>25</v>
      </c>
    </row>
    <row r="63" spans="2:8">
      <c r="B63" s="10" t="s">
        <v>71</v>
      </c>
      <c r="C63" t="s">
        <v>8</v>
      </c>
    </row>
    <row r="64" spans="2:8">
      <c r="C64" s="12" t="s">
        <v>92</v>
      </c>
    </row>
    <row r="66" spans="2:3">
      <c r="B66" t="s">
        <v>91</v>
      </c>
    </row>
    <row r="67" spans="2:3">
      <c r="B67" t="s">
        <v>93</v>
      </c>
    </row>
    <row r="68" spans="2:3">
      <c r="B68" t="s">
        <v>81</v>
      </c>
      <c r="C68" t="s">
        <v>82</v>
      </c>
    </row>
    <row r="69" spans="2:3">
      <c r="B69" t="s">
        <v>74</v>
      </c>
      <c r="C69" s="11" t="s">
        <v>84</v>
      </c>
    </row>
    <row r="70" spans="2:3">
      <c r="B70" t="s">
        <v>73</v>
      </c>
      <c r="C70" s="11" t="s">
        <v>85</v>
      </c>
    </row>
    <row r="71" spans="2:3">
      <c r="B71" t="s">
        <v>72</v>
      </c>
      <c r="C71" t="s">
        <v>83</v>
      </c>
    </row>
    <row r="72" spans="2:3">
      <c r="B72" t="s">
        <v>75</v>
      </c>
    </row>
    <row r="73" spans="2:3">
      <c r="B73" t="s">
        <v>81</v>
      </c>
      <c r="C73" t="s">
        <v>88</v>
      </c>
    </row>
    <row r="74" spans="2:3">
      <c r="B74" t="s">
        <v>74</v>
      </c>
      <c r="C74" s="11" t="s">
        <v>86</v>
      </c>
    </row>
    <row r="75" spans="2:3">
      <c r="B75" t="s">
        <v>73</v>
      </c>
      <c r="C75" s="11" t="s">
        <v>87</v>
      </c>
    </row>
    <row r="76" spans="2:3">
      <c r="B76" t="s">
        <v>72</v>
      </c>
      <c r="C76" t="s">
        <v>89</v>
      </c>
    </row>
  </sheetData>
  <phoneticPr fontId="1"/>
  <hyperlinks>
    <hyperlink ref="C64" r:id="rId1" xr:uid="{AC518FFC-9B56-7D43-95C9-D544111ABC5E}"/>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船越　舞斗</dc:creator>
  <cp:lastModifiedBy>船越　舞斗</cp:lastModifiedBy>
  <dcterms:created xsi:type="dcterms:W3CDTF">2024-08-27T01:28:01Z</dcterms:created>
  <dcterms:modified xsi:type="dcterms:W3CDTF">2024-08-29T15:05:56Z</dcterms:modified>
</cp:coreProperties>
</file>