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DATKI MAJ\Studij - Matematika\racunalniski-praktikum\stari izpiti\excel\"/>
    </mc:Choice>
  </mc:AlternateContent>
  <xr:revisionPtr revIDLastSave="0" documentId="8_{BF571BCE-686E-41CB-9CC0-D6C94E9D24BC}" xr6:coauthVersionLast="47" xr6:coauthVersionMax="47" xr10:uidLastSave="{00000000-0000-0000-0000-000000000000}"/>
  <bookViews>
    <workbookView xWindow="-96" yWindow="0" windowWidth="30648" windowHeight="16656" xr2:uid="{67E70F9E-6486-4956-9786-72B47CBEBF95}"/>
  </bookViews>
  <sheets>
    <sheet name="vhodni-podatki" sheetId="2" r:id="rId1"/>
    <sheet name="Sheet1" sheetId="1" r:id="rId2"/>
  </sheets>
  <definedNames>
    <definedName name="ExternalData_1" localSheetId="0" hidden="1">'vhodni-podatki'!$B$2:$F$34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B0357-2782-4A36-B7C4-119019E9606B}" keepAlive="1" name="Query - vhodni-podatki" description="Connection to the 'vhodni-podatki' query in the workbook." type="5" refreshedVersion="8" background="1" saveData="1">
    <dbPr connection="Provider=Microsoft.Mashup.OleDb.1;Data Source=$Workbook$;Location=vhodni-podatki;Extended Properties=&quot;&quot;" command="SELECT * FROM [vhodni-podatki]"/>
  </connection>
</connections>
</file>

<file path=xl/sharedStrings.xml><?xml version="1.0" encoding="utf-8"?>
<sst xmlns="http://schemas.openxmlformats.org/spreadsheetml/2006/main" count="78" uniqueCount="46">
  <si>
    <t>Vrsta</t>
  </si>
  <si>
    <t>Višina (bc)</t>
  </si>
  <si>
    <t>Teža (t oz)</t>
  </si>
  <si>
    <t>Tip</t>
  </si>
  <si>
    <t>Hitrost</t>
  </si>
  <si>
    <t>Bulbasaur</t>
  </si>
  <si>
    <t>Običajen</t>
  </si>
  <si>
    <t>Venusaur</t>
  </si>
  <si>
    <t>Leteč</t>
  </si>
  <si>
    <t>Charmander</t>
  </si>
  <si>
    <t>Charizard</t>
  </si>
  <si>
    <t>Squirtle</t>
  </si>
  <si>
    <t>Blastoise</t>
  </si>
  <si>
    <t>Butterfree</t>
  </si>
  <si>
    <t>Pidgey</t>
  </si>
  <si>
    <t>Pidgeot</t>
  </si>
  <si>
    <t>Pikachu</t>
  </si>
  <si>
    <t>Sandslash</t>
  </si>
  <si>
    <t>Ognjen</t>
  </si>
  <si>
    <t>Nidoking</t>
  </si>
  <si>
    <t>Clefable</t>
  </si>
  <si>
    <t>Ninetales</t>
  </si>
  <si>
    <t>Golbat</t>
  </si>
  <si>
    <t>Jasnoviden</t>
  </si>
  <si>
    <t>Dugtrio</t>
  </si>
  <si>
    <t>Meowth</t>
  </si>
  <si>
    <t>Machamp</t>
  </si>
  <si>
    <t>Golem</t>
  </si>
  <si>
    <t>Rapidash</t>
  </si>
  <si>
    <t>Magneton</t>
  </si>
  <si>
    <t>Gengar</t>
  </si>
  <si>
    <t>Onix</t>
  </si>
  <si>
    <t>Rhydon</t>
  </si>
  <si>
    <t>Gyarados</t>
  </si>
  <si>
    <t>Ditto</t>
  </si>
  <si>
    <t>Eevee</t>
  </si>
  <si>
    <t>Vaporeon</t>
  </si>
  <si>
    <t>Jolteon</t>
  </si>
  <si>
    <t>Flareon</t>
  </si>
  <si>
    <t>Snorlax</t>
  </si>
  <si>
    <t>Dragonite</t>
  </si>
  <si>
    <t>gostota</t>
  </si>
  <si>
    <t>Grand Total</t>
  </si>
  <si>
    <t>Row Labels</t>
  </si>
  <si>
    <t>Average of gostota</t>
  </si>
  <si>
    <t>Max of Hitrost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</si>
</sst>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9" formatCode="0.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 maj" refreshedDate="45684.921497800926" createdVersion="8" refreshedVersion="8" minRefreshableVersion="3" recordCount="32" xr:uid="{FCF72D05-5DD0-44C3-83B1-BD0E725518E8}">
  <cacheSource type="worksheet">
    <worksheetSource name="vhodni_podatki"/>
  </cacheSource>
  <cacheFields count="6">
    <cacheField name="Vrsta" numFmtId="0">
      <sharedItems count="32">
        <s v="Bulbasaur"/>
        <s v="Venusaur"/>
        <s v="Charmander"/>
        <s v="Charizard"/>
        <s v="Squirtle"/>
        <s v="Blastoise"/>
        <s v="Butterfree"/>
        <s v="Pidgey"/>
        <s v="Pidgeot"/>
        <s v="Pikachu"/>
        <s v="Sandslash"/>
        <s v="Nidoking"/>
        <s v="Clefable"/>
        <s v="Ninetales"/>
        <s v="Golbat"/>
        <s v="Dugtrio"/>
        <s v="Meowth"/>
        <s v="Machamp"/>
        <s v="Golem"/>
        <s v="Rapidash"/>
        <s v="Magneton"/>
        <s v="Gengar"/>
        <s v="Onix"/>
        <s v="Rhydon"/>
        <s v="Gyarados"/>
        <s v="Ditto"/>
        <s v="Eevee"/>
        <s v="Vaporeon"/>
        <s v="Jolteon"/>
        <s v="Flareon"/>
        <s v="Snorlax"/>
        <s v="Dragonite"/>
      </sharedItems>
    </cacheField>
    <cacheField name="Višina (bc)" numFmtId="0">
      <sharedItems containsSemiMixedTypes="0" containsString="0" containsNumber="1" containsInteger="1" minValue="35" maxValue="1039"/>
    </cacheField>
    <cacheField name="Teža (t oz)" numFmtId="0">
      <sharedItems containsSemiMixedTypes="0" containsString="0" containsNumber="1" containsInteger="1" minValue="58" maxValue="14789"/>
    </cacheField>
    <cacheField name="Tip" numFmtId="0">
      <sharedItems count="4">
        <s v="Običajen"/>
        <s v="Leteč"/>
        <s v="Ognjen"/>
        <s v="Jasnoviden"/>
      </sharedItems>
    </cacheField>
    <cacheField name="Hitrost" numFmtId="0">
      <sharedItems containsSemiMixedTypes="0" containsString="0" containsNumber="1" containsInteger="1" minValue="55" maxValue="123" count="5">
        <n v="85"/>
        <n v="123"/>
        <n v="55"/>
        <n v="100"/>
        <n v="110"/>
      </sharedItems>
    </cacheField>
    <cacheField name="gostota" numFmtId="169">
      <sharedItems containsSemiMixedTypes="0" containsString="0" containsNumber="1" minValue="0.60198516787895695" maxValue="487.46355685131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n v="83"/>
    <n v="222"/>
    <x v="0"/>
    <x v="0"/>
    <n v="38.825646613161894"/>
  </r>
  <r>
    <x v="1"/>
    <n v="236"/>
    <n v="3215"/>
    <x v="1"/>
    <x v="1"/>
    <n v="24.459353195798986"/>
  </r>
  <r>
    <x v="2"/>
    <n v="71"/>
    <n v="273"/>
    <x v="0"/>
    <x v="0"/>
    <n v="76.275945695997052"/>
  </r>
  <r>
    <x v="3"/>
    <n v="201"/>
    <n v="2910"/>
    <x v="0"/>
    <x v="0"/>
    <n v="35.834786119894325"/>
  </r>
  <r>
    <x v="4"/>
    <n v="59"/>
    <n v="289"/>
    <x v="1"/>
    <x v="1"/>
    <n v="140.71545776345195"/>
  </r>
  <r>
    <x v="5"/>
    <n v="189"/>
    <n v="2749"/>
    <x v="0"/>
    <x v="0"/>
    <n v="40.718270890998419"/>
  </r>
  <r>
    <x v="6"/>
    <n v="130"/>
    <n v="1029"/>
    <x v="0"/>
    <x v="0"/>
    <n v="46.83659535730542"/>
  </r>
  <r>
    <x v="7"/>
    <n v="35"/>
    <n v="58"/>
    <x v="0"/>
    <x v="2"/>
    <n v="135.27696793002914"/>
  </r>
  <r>
    <x v="8"/>
    <n v="177"/>
    <n v="1270"/>
    <x v="0"/>
    <x v="2"/>
    <n v="22.902554320079968"/>
  </r>
  <r>
    <x v="9"/>
    <n v="47"/>
    <n v="193"/>
    <x v="0"/>
    <x v="2"/>
    <n v="185.89329917263035"/>
  </r>
  <r>
    <x v="10"/>
    <n v="118"/>
    <n v="948"/>
    <x v="2"/>
    <x v="3"/>
    <n v="57.698206729996734"/>
  </r>
  <r>
    <x v="11"/>
    <n v="165"/>
    <n v="1993"/>
    <x v="0"/>
    <x v="2"/>
    <n v="44.366530316943539"/>
  </r>
  <r>
    <x v="12"/>
    <n v="154"/>
    <n v="1286"/>
    <x v="0"/>
    <x v="0"/>
    <n v="35.211036223011256"/>
  </r>
  <r>
    <x v="13"/>
    <n v="130"/>
    <n v="640"/>
    <x v="0"/>
    <x v="2"/>
    <n v="29.130632680928539"/>
  </r>
  <r>
    <x v="14"/>
    <n v="189"/>
    <n v="1768"/>
    <x v="3"/>
    <x v="4"/>
    <n v="26.187669310762168"/>
  </r>
  <r>
    <x v="15"/>
    <n v="83"/>
    <n v="1071"/>
    <x v="0"/>
    <x v="0"/>
    <n v="187.30751136349724"/>
  </r>
  <r>
    <x v="16"/>
    <n v="47"/>
    <n v="135"/>
    <x v="0"/>
    <x v="2"/>
    <n v="130.02899164924921"/>
  </r>
  <r>
    <x v="17"/>
    <n v="189"/>
    <n v="4180"/>
    <x v="0"/>
    <x v="2"/>
    <n v="61.91428604015038"/>
  </r>
  <r>
    <x v="18"/>
    <n v="165"/>
    <n v="9645"/>
    <x v="3"/>
    <x v="4"/>
    <n v="214.70907421320646"/>
  </r>
  <r>
    <x v="19"/>
    <n v="201"/>
    <n v="3054"/>
    <x v="2"/>
    <x v="3"/>
    <n v="37.608053886651987"/>
  </r>
  <r>
    <x v="20"/>
    <n v="118"/>
    <n v="1929"/>
    <x v="0"/>
    <x v="2"/>
    <n v="117.40489533983514"/>
  </r>
  <r>
    <x v="21"/>
    <n v="177"/>
    <n v="1302"/>
    <x v="3"/>
    <x v="4"/>
    <n v="23.479626554916628"/>
  </r>
  <r>
    <x v="22"/>
    <n v="1039"/>
    <n v="6752"/>
    <x v="0"/>
    <x v="2"/>
    <n v="0.60198516787895695"/>
  </r>
  <r>
    <x v="23"/>
    <n v="224"/>
    <n v="3858"/>
    <x v="2"/>
    <x v="3"/>
    <n v="34.325602450801746"/>
  </r>
  <r>
    <x v="24"/>
    <n v="768"/>
    <n v="7555"/>
    <x v="3"/>
    <x v="4"/>
    <n v="1.6678262639928749"/>
  </r>
  <r>
    <x v="25"/>
    <n v="35"/>
    <n v="129"/>
    <x v="0"/>
    <x v="0"/>
    <n v="300.8746355685131"/>
  </r>
  <r>
    <x v="26"/>
    <n v="35"/>
    <n v="209"/>
    <x v="0"/>
    <x v="0"/>
    <n v="487.46355685131198"/>
  </r>
  <r>
    <x v="27"/>
    <n v="118"/>
    <n v="932"/>
    <x v="1"/>
    <x v="1"/>
    <n v="56.724397333709867"/>
  </r>
  <r>
    <x v="28"/>
    <n v="94"/>
    <n v="788"/>
    <x v="3"/>
    <x v="4"/>
    <n v="94.873005018155894"/>
  </r>
  <r>
    <x v="29"/>
    <n v="106"/>
    <n v="804"/>
    <x v="3"/>
    <x v="4"/>
    <n v="67.505390355797061"/>
  </r>
  <r>
    <x v="30"/>
    <n v="248"/>
    <n v="14789"/>
    <x v="1"/>
    <x v="1"/>
    <n v="96.958026333456417"/>
  </r>
  <r>
    <x v="31"/>
    <n v="260"/>
    <n v="6752"/>
    <x v="0"/>
    <x v="0"/>
    <n v="38.4160218479745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5CFD1-000E-457A-A1D9-806B4C4CB2B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4:O19" firstHeaderRow="0" firstDataRow="1" firstDataCol="1"/>
  <pivotFields count="6">
    <pivotField showAll="0">
      <items count="33">
        <item x="5"/>
        <item x="0"/>
        <item x="6"/>
        <item x="3"/>
        <item x="2"/>
        <item x="12"/>
        <item x="25"/>
        <item x="31"/>
        <item x="15"/>
        <item x="26"/>
        <item x="29"/>
        <item x="21"/>
        <item x="14"/>
        <item x="18"/>
        <item x="24"/>
        <item x="28"/>
        <item x="17"/>
        <item x="20"/>
        <item x="16"/>
        <item x="11"/>
        <item x="13"/>
        <item x="22"/>
        <item x="8"/>
        <item x="7"/>
        <item x="9"/>
        <item x="19"/>
        <item x="23"/>
        <item x="10"/>
        <item x="30"/>
        <item x="4"/>
        <item x="27"/>
        <item x="1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dataField="1" showAll="0">
      <items count="6">
        <item x="2"/>
        <item x="0"/>
        <item x="3"/>
        <item x="4"/>
        <item x="1"/>
        <item t="default"/>
      </items>
    </pivotField>
    <pivotField dataField="1" numFmtId="169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ostota" fld="5" subtotal="average" baseField="0" baseItem="0" numFmtId="169"/>
    <dataField name="Max of Hitrost" fld="4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EE4912-8D36-4F25-9B42-5A57BF6DBB6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Vrsta" tableColumnId="1"/>
      <queryTableField id="2" name="Višina (bc)" tableColumnId="2"/>
      <queryTableField id="3" name="Teža (t oz)" tableColumnId="3"/>
      <queryTableField id="4" name="Tip" tableColumnId="4"/>
      <queryTableField id="5" name="Hitros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4CBC9-6EF7-4E41-88FB-C6B50482AE38}" name="vhodni_podatki" displayName="vhodni_podatki" ref="B2:G34" tableType="queryTable" totalsRowShown="0">
  <autoFilter ref="B2:G34" xr:uid="{3584CBC9-6EF7-4E41-88FB-C6B50482AE38}"/>
  <tableColumns count="6">
    <tableColumn id="1" xr3:uid="{2D6F94F5-15AA-4874-A672-C2792570C919}" uniqueName="1" name="Vrsta" queryTableFieldId="1" dataDxfId="2"/>
    <tableColumn id="2" xr3:uid="{2E853376-B6A1-4295-A494-572B9B0F361A}" uniqueName="2" name="Višina (bc)" queryTableFieldId="2"/>
    <tableColumn id="3" xr3:uid="{B88E3E3A-26B1-43D1-BED0-915B99D1A86A}" uniqueName="3" name="Teža (t oz)" queryTableFieldId="3"/>
    <tableColumn id="4" xr3:uid="{C45C086C-244E-439C-9588-FF9D2C34EE59}" uniqueName="4" name="Tip" queryTableFieldId="4" dataDxfId="1"/>
    <tableColumn id="5" xr3:uid="{0E7C8961-9225-429E-8F8E-8F91F1AEDD6B}" uniqueName="5" name="Hitrost" queryTableFieldId="5"/>
    <tableColumn id="6" xr3:uid="{9427D90A-7138-4B74-AB35-255E9E49161A}" uniqueName="6" name="gostota" queryTableFieldId="6" dataDxfId="0">
      <calculatedColumnFormula>10^5*(vhodni_podatki[[#This Row],[Teža (t oz)]]/vhodni_podatki[[#This Row],[Višina (bc)]]^3)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86B1-0AC1-4AA9-B1E1-BF28A7D889E5}">
  <dimension ref="B2:O34"/>
  <sheetViews>
    <sheetView tabSelected="1" topLeftCell="A13" workbookViewId="0">
      <selection activeCell="M31" sqref="M31"/>
    </sheetView>
  </sheetViews>
  <sheetFormatPr defaultRowHeight="14.4" x14ac:dyDescent="0.3"/>
  <cols>
    <col min="2" max="2" width="11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" bestFit="1" customWidth="1"/>
    <col min="7" max="7" width="11.5546875" bestFit="1" customWidth="1"/>
    <col min="13" max="13" width="12.44140625" bestFit="1" customWidth="1"/>
    <col min="14" max="14" width="16" bestFit="1" customWidth="1"/>
    <col min="15" max="15" width="12.33203125" bestFit="1" customWidth="1"/>
    <col min="16" max="44" width="15.5546875" bestFit="1" customWidth="1"/>
    <col min="45" max="45" width="10.5546875" bestFit="1" customWidth="1"/>
  </cols>
  <sheetData>
    <row r="2" spans="2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41</v>
      </c>
    </row>
    <row r="3" spans="2:15" x14ac:dyDescent="0.3">
      <c r="B3" s="1" t="s">
        <v>5</v>
      </c>
      <c r="C3">
        <v>83</v>
      </c>
      <c r="D3">
        <v>222</v>
      </c>
      <c r="E3" s="1" t="s">
        <v>6</v>
      </c>
      <c r="F3">
        <v>85</v>
      </c>
      <c r="G3" s="2">
        <f>10^5*(vhodni_podatki[[#This Row],[Teža (t oz)]]/vhodni_podatki[[#This Row],[Višina (bc)]]^3)</f>
        <v>38.825646613161894</v>
      </c>
    </row>
    <row r="4" spans="2:15" x14ac:dyDescent="0.3">
      <c r="B4" s="1" t="s">
        <v>7</v>
      </c>
      <c r="C4">
        <v>236</v>
      </c>
      <c r="D4">
        <v>3215</v>
      </c>
      <c r="E4" s="1" t="s">
        <v>8</v>
      </c>
      <c r="F4">
        <v>123</v>
      </c>
      <c r="G4" s="2">
        <f>10^5*(vhodni_podatki[[#This Row],[Teža (t oz)]]/vhodni_podatki[[#This Row],[Višina (bc)]]^3)</f>
        <v>24.459353195798986</v>
      </c>
    </row>
    <row r="5" spans="2:15" x14ac:dyDescent="0.3">
      <c r="B5" s="1" t="s">
        <v>9</v>
      </c>
      <c r="C5">
        <v>71</v>
      </c>
      <c r="D5">
        <v>273</v>
      </c>
      <c r="E5" s="1" t="s">
        <v>6</v>
      </c>
      <c r="F5">
        <v>85</v>
      </c>
      <c r="G5" s="2">
        <f>10^5*(vhodni_podatki[[#This Row],[Teža (t oz)]]/vhodni_podatki[[#This Row],[Višina (bc)]]^3)</f>
        <v>76.275945695997052</v>
      </c>
    </row>
    <row r="6" spans="2:15" x14ac:dyDescent="0.3">
      <c r="B6" s="1" t="s">
        <v>10</v>
      </c>
      <c r="C6">
        <v>201</v>
      </c>
      <c r="D6">
        <v>2910</v>
      </c>
      <c r="E6" s="1" t="s">
        <v>6</v>
      </c>
      <c r="F6">
        <v>85</v>
      </c>
      <c r="G6" s="2">
        <f>10^5*(vhodni_podatki[[#This Row],[Teža (t oz)]]/vhodni_podatki[[#This Row],[Višina (bc)]]^3)</f>
        <v>35.834786119894325</v>
      </c>
    </row>
    <row r="7" spans="2:15" x14ac:dyDescent="0.3">
      <c r="B7" s="1" t="s">
        <v>11</v>
      </c>
      <c r="C7">
        <v>59</v>
      </c>
      <c r="D7">
        <v>289</v>
      </c>
      <c r="E7" s="1" t="s">
        <v>8</v>
      </c>
      <c r="F7">
        <v>123</v>
      </c>
      <c r="G7" s="2">
        <f>10^5*(vhodni_podatki[[#This Row],[Teža (t oz)]]/vhodni_podatki[[#This Row],[Višina (bc)]]^3)</f>
        <v>140.71545776345195</v>
      </c>
    </row>
    <row r="8" spans="2:15" x14ac:dyDescent="0.3">
      <c r="B8" s="1" t="s">
        <v>12</v>
      </c>
      <c r="C8">
        <v>189</v>
      </c>
      <c r="D8">
        <v>2749</v>
      </c>
      <c r="E8" s="1" t="s">
        <v>6</v>
      </c>
      <c r="F8">
        <v>85</v>
      </c>
      <c r="G8" s="2">
        <f>10^5*(vhodni_podatki[[#This Row],[Teža (t oz)]]/vhodni_podatki[[#This Row],[Višina (bc)]]^3)</f>
        <v>40.718270890998419</v>
      </c>
    </row>
    <row r="9" spans="2:15" x14ac:dyDescent="0.3">
      <c r="B9" s="1" t="s">
        <v>13</v>
      </c>
      <c r="C9">
        <v>130</v>
      </c>
      <c r="D9">
        <v>1029</v>
      </c>
      <c r="E9" s="1" t="s">
        <v>6</v>
      </c>
      <c r="F9">
        <v>85</v>
      </c>
      <c r="G9" s="2">
        <f>10^5*(vhodni_podatki[[#This Row],[Teža (t oz)]]/vhodni_podatki[[#This Row],[Višina (bc)]]^3)</f>
        <v>46.83659535730542</v>
      </c>
    </row>
    <row r="10" spans="2:15" x14ac:dyDescent="0.3">
      <c r="B10" s="1" t="s">
        <v>14</v>
      </c>
      <c r="C10">
        <v>35</v>
      </c>
      <c r="D10">
        <v>58</v>
      </c>
      <c r="E10" s="1" t="s">
        <v>6</v>
      </c>
      <c r="F10">
        <v>55</v>
      </c>
      <c r="G10" s="2">
        <f>10^5*(vhodni_podatki[[#This Row],[Teža (t oz)]]/vhodni_podatki[[#This Row],[Višina (bc)]]^3)</f>
        <v>135.27696793002914</v>
      </c>
    </row>
    <row r="11" spans="2:15" x14ac:dyDescent="0.3">
      <c r="B11" s="1" t="s">
        <v>15</v>
      </c>
      <c r="C11">
        <v>177</v>
      </c>
      <c r="D11">
        <v>1270</v>
      </c>
      <c r="E11" s="1" t="s">
        <v>6</v>
      </c>
      <c r="F11">
        <v>55</v>
      </c>
      <c r="G11" s="2">
        <f>10^5*(vhodni_podatki[[#This Row],[Teža (t oz)]]/vhodni_podatki[[#This Row],[Višina (bc)]]^3)</f>
        <v>22.902554320079968</v>
      </c>
    </row>
    <row r="12" spans="2:15" x14ac:dyDescent="0.3">
      <c r="B12" s="1" t="s">
        <v>16</v>
      </c>
      <c r="C12">
        <v>47</v>
      </c>
      <c r="D12">
        <v>193</v>
      </c>
      <c r="E12" s="1" t="s">
        <v>6</v>
      </c>
      <c r="F12">
        <v>55</v>
      </c>
      <c r="G12" s="2">
        <f>10^5*(vhodni_podatki[[#This Row],[Teža (t oz)]]/vhodni_podatki[[#This Row],[Višina (bc)]]^3)</f>
        <v>185.89329917263035</v>
      </c>
    </row>
    <row r="13" spans="2:15" x14ac:dyDescent="0.3">
      <c r="B13" s="1" t="s">
        <v>17</v>
      </c>
      <c r="C13">
        <v>118</v>
      </c>
      <c r="D13">
        <v>948</v>
      </c>
      <c r="E13" s="1" t="s">
        <v>18</v>
      </c>
      <c r="F13">
        <v>100</v>
      </c>
      <c r="G13" s="2">
        <f>10^5*(vhodni_podatki[[#This Row],[Teža (t oz)]]/vhodni_podatki[[#This Row],[Višina (bc)]]^3)</f>
        <v>57.698206729996734</v>
      </c>
    </row>
    <row r="14" spans="2:15" x14ac:dyDescent="0.3">
      <c r="B14" s="1" t="s">
        <v>19</v>
      </c>
      <c r="C14">
        <v>165</v>
      </c>
      <c r="D14">
        <v>1993</v>
      </c>
      <c r="E14" s="1" t="s">
        <v>6</v>
      </c>
      <c r="F14">
        <v>55</v>
      </c>
      <c r="G14" s="2">
        <f>10^5*(vhodni_podatki[[#This Row],[Teža (t oz)]]/vhodni_podatki[[#This Row],[Višina (bc)]]^3)</f>
        <v>44.366530316943539</v>
      </c>
      <c r="M14" s="3" t="s">
        <v>43</v>
      </c>
      <c r="N14" t="s">
        <v>44</v>
      </c>
      <c r="O14" t="s">
        <v>45</v>
      </c>
    </row>
    <row r="15" spans="2:15" x14ac:dyDescent="0.3">
      <c r="B15" s="1" t="s">
        <v>20</v>
      </c>
      <c r="C15">
        <v>154</v>
      </c>
      <c r="D15">
        <v>1286</v>
      </c>
      <c r="E15" s="1" t="s">
        <v>6</v>
      </c>
      <c r="F15">
        <v>85</v>
      </c>
      <c r="G15" s="2">
        <f>10^5*(vhodni_podatki[[#This Row],[Teža (t oz)]]/vhodni_podatki[[#This Row],[Višina (bc)]]^3)</f>
        <v>35.211036223011256</v>
      </c>
      <c r="M15" s="4" t="s">
        <v>23</v>
      </c>
      <c r="N15" s="2">
        <v>71.403765286138523</v>
      </c>
      <c r="O15" s="1">
        <v>110</v>
      </c>
    </row>
    <row r="16" spans="2:15" x14ac:dyDescent="0.3">
      <c r="B16" s="1" t="s">
        <v>21</v>
      </c>
      <c r="C16">
        <v>130</v>
      </c>
      <c r="D16">
        <v>640</v>
      </c>
      <c r="E16" s="1" t="s">
        <v>6</v>
      </c>
      <c r="F16">
        <v>55</v>
      </c>
      <c r="G16" s="2">
        <f>10^5*(vhodni_podatki[[#This Row],[Teža (t oz)]]/vhodni_podatki[[#This Row],[Višina (bc)]]^3)</f>
        <v>29.130632680928539</v>
      </c>
      <c r="M16" s="4" t="s">
        <v>8</v>
      </c>
      <c r="N16" s="2">
        <v>79.714308656604317</v>
      </c>
      <c r="O16" s="1">
        <v>123</v>
      </c>
    </row>
    <row r="17" spans="2:15" x14ac:dyDescent="0.3">
      <c r="B17" s="1" t="s">
        <v>22</v>
      </c>
      <c r="C17">
        <v>189</v>
      </c>
      <c r="D17">
        <v>1768</v>
      </c>
      <c r="E17" s="1" t="s">
        <v>23</v>
      </c>
      <c r="F17">
        <v>110</v>
      </c>
      <c r="G17" s="2">
        <f>10^5*(vhodni_podatki[[#This Row],[Teža (t oz)]]/vhodni_podatki[[#This Row],[Višina (bc)]]^3)</f>
        <v>26.187669310762168</v>
      </c>
      <c r="M17" s="4" t="s">
        <v>6</v>
      </c>
      <c r="N17" s="2">
        <v>106.06758679733632</v>
      </c>
      <c r="O17" s="1">
        <v>85</v>
      </c>
    </row>
    <row r="18" spans="2:15" x14ac:dyDescent="0.3">
      <c r="B18" s="1" t="s">
        <v>24</v>
      </c>
      <c r="C18">
        <v>83</v>
      </c>
      <c r="D18">
        <v>1071</v>
      </c>
      <c r="E18" s="1" t="s">
        <v>6</v>
      </c>
      <c r="F18">
        <v>85</v>
      </c>
      <c r="G18" s="2">
        <f>10^5*(vhodni_podatki[[#This Row],[Teža (t oz)]]/vhodni_podatki[[#This Row],[Višina (bc)]]^3)</f>
        <v>187.30751136349724</v>
      </c>
      <c r="M18" s="4" t="s">
        <v>18</v>
      </c>
      <c r="N18" s="2">
        <v>43.210621022483487</v>
      </c>
      <c r="O18" s="1">
        <v>100</v>
      </c>
    </row>
    <row r="19" spans="2:15" x14ac:dyDescent="0.3">
      <c r="B19" s="1" t="s">
        <v>25</v>
      </c>
      <c r="C19">
        <v>47</v>
      </c>
      <c r="D19">
        <v>135</v>
      </c>
      <c r="E19" s="1" t="s">
        <v>6</v>
      </c>
      <c r="F19">
        <v>55</v>
      </c>
      <c r="G19" s="2">
        <f>10^5*(vhodni_podatki[[#This Row],[Teža (t oz)]]/vhodni_podatki[[#This Row],[Višina (bc)]]^3)</f>
        <v>130.02899164924921</v>
      </c>
      <c r="M19" s="4" t="s">
        <v>42</v>
      </c>
      <c r="N19" s="2">
        <v>90.381119955002788</v>
      </c>
      <c r="O19" s="1">
        <v>123</v>
      </c>
    </row>
    <row r="20" spans="2:15" x14ac:dyDescent="0.3">
      <c r="B20" s="1" t="s">
        <v>26</v>
      </c>
      <c r="C20">
        <v>189</v>
      </c>
      <c r="D20">
        <v>4180</v>
      </c>
      <c r="E20" s="1" t="s">
        <v>6</v>
      </c>
      <c r="F20">
        <v>55</v>
      </c>
      <c r="G20" s="2">
        <f>10^5*(vhodni_podatki[[#This Row],[Teža (t oz)]]/vhodni_podatki[[#This Row],[Višina (bc)]]^3)</f>
        <v>61.91428604015038</v>
      </c>
    </row>
    <row r="21" spans="2:15" x14ac:dyDescent="0.3">
      <c r="B21" s="1" t="s">
        <v>27</v>
      </c>
      <c r="C21">
        <v>165</v>
      </c>
      <c r="D21">
        <v>9645</v>
      </c>
      <c r="E21" s="1" t="s">
        <v>23</v>
      </c>
      <c r="F21">
        <v>110</v>
      </c>
      <c r="G21" s="2">
        <f>10^5*(vhodni_podatki[[#This Row],[Teža (t oz)]]/vhodni_podatki[[#This Row],[Višina (bc)]]^3)</f>
        <v>214.70907421320646</v>
      </c>
    </row>
    <row r="22" spans="2:15" x14ac:dyDescent="0.3">
      <c r="B22" s="1" t="s">
        <v>28</v>
      </c>
      <c r="C22">
        <v>201</v>
      </c>
      <c r="D22">
        <v>3054</v>
      </c>
      <c r="E22" s="1" t="s">
        <v>18</v>
      </c>
      <c r="F22">
        <v>100</v>
      </c>
      <c r="G22" s="2">
        <f>10^5*(vhodni_podatki[[#This Row],[Teža (t oz)]]/vhodni_podatki[[#This Row],[Višina (bc)]]^3)</f>
        <v>37.608053886651987</v>
      </c>
    </row>
    <row r="23" spans="2:15" x14ac:dyDescent="0.3">
      <c r="B23" s="1" t="s">
        <v>29</v>
      </c>
      <c r="C23">
        <v>118</v>
      </c>
      <c r="D23">
        <v>1929</v>
      </c>
      <c r="E23" s="1" t="s">
        <v>6</v>
      </c>
      <c r="F23">
        <v>55</v>
      </c>
      <c r="G23" s="2">
        <f>10^5*(vhodni_podatki[[#This Row],[Teža (t oz)]]/vhodni_podatki[[#This Row],[Višina (bc)]]^3)</f>
        <v>117.40489533983514</v>
      </c>
    </row>
    <row r="24" spans="2:15" x14ac:dyDescent="0.3">
      <c r="B24" s="1" t="s">
        <v>30</v>
      </c>
      <c r="C24">
        <v>177</v>
      </c>
      <c r="D24">
        <v>1302</v>
      </c>
      <c r="E24" s="1" t="s">
        <v>23</v>
      </c>
      <c r="F24">
        <v>110</v>
      </c>
      <c r="G24" s="2">
        <f>10^5*(vhodni_podatki[[#This Row],[Teža (t oz)]]/vhodni_podatki[[#This Row],[Višina (bc)]]^3)</f>
        <v>23.479626554916628</v>
      </c>
    </row>
    <row r="25" spans="2:15" x14ac:dyDescent="0.3">
      <c r="B25" s="1" t="s">
        <v>31</v>
      </c>
      <c r="C25">
        <v>1039</v>
      </c>
      <c r="D25">
        <v>6752</v>
      </c>
      <c r="E25" s="1" t="s">
        <v>6</v>
      </c>
      <c r="F25">
        <v>55</v>
      </c>
      <c r="G25" s="2">
        <f>10^5*(vhodni_podatki[[#This Row],[Teža (t oz)]]/vhodni_podatki[[#This Row],[Višina (bc)]]^3)</f>
        <v>0.60198516787895695</v>
      </c>
    </row>
    <row r="26" spans="2:15" x14ac:dyDescent="0.3">
      <c r="B26" s="1" t="s">
        <v>32</v>
      </c>
      <c r="C26">
        <v>224</v>
      </c>
      <c r="D26">
        <v>3858</v>
      </c>
      <c r="E26" s="1" t="s">
        <v>18</v>
      </c>
      <c r="F26">
        <v>100</v>
      </c>
      <c r="G26" s="2">
        <f>10^5*(vhodni_podatki[[#This Row],[Teža (t oz)]]/vhodni_podatki[[#This Row],[Višina (bc)]]^3)</f>
        <v>34.325602450801746</v>
      </c>
    </row>
    <row r="27" spans="2:15" x14ac:dyDescent="0.3">
      <c r="B27" s="1" t="s">
        <v>33</v>
      </c>
      <c r="C27">
        <v>768</v>
      </c>
      <c r="D27">
        <v>7555</v>
      </c>
      <c r="E27" s="1" t="s">
        <v>23</v>
      </c>
      <c r="F27">
        <v>110</v>
      </c>
      <c r="G27" s="2">
        <f>10^5*(vhodni_podatki[[#This Row],[Teža (t oz)]]/vhodni_podatki[[#This Row],[Višina (bc)]]^3)</f>
        <v>1.6678262639928749</v>
      </c>
    </row>
    <row r="28" spans="2:15" x14ac:dyDescent="0.3">
      <c r="B28" s="1" t="s">
        <v>34</v>
      </c>
      <c r="C28">
        <v>35</v>
      </c>
      <c r="D28">
        <v>129</v>
      </c>
      <c r="E28" s="1" t="s">
        <v>6</v>
      </c>
      <c r="F28">
        <v>85</v>
      </c>
      <c r="G28" s="2">
        <f>10^5*(vhodni_podatki[[#This Row],[Teža (t oz)]]/vhodni_podatki[[#This Row],[Višina (bc)]]^3)</f>
        <v>300.8746355685131</v>
      </c>
    </row>
    <row r="29" spans="2:15" x14ac:dyDescent="0.3">
      <c r="B29" s="1" t="s">
        <v>35</v>
      </c>
      <c r="C29">
        <v>35</v>
      </c>
      <c r="D29">
        <v>209</v>
      </c>
      <c r="E29" s="1" t="s">
        <v>6</v>
      </c>
      <c r="F29">
        <v>85</v>
      </c>
      <c r="G29" s="2">
        <f>10^5*(vhodni_podatki[[#This Row],[Teža (t oz)]]/vhodni_podatki[[#This Row],[Višina (bc)]]^3)</f>
        <v>487.46355685131198</v>
      </c>
    </row>
    <row r="30" spans="2:15" x14ac:dyDescent="0.3">
      <c r="B30" s="1" t="s">
        <v>36</v>
      </c>
      <c r="C30">
        <v>118</v>
      </c>
      <c r="D30">
        <v>932</v>
      </c>
      <c r="E30" s="1" t="s">
        <v>8</v>
      </c>
      <c r="F30">
        <v>123</v>
      </c>
      <c r="G30" s="2">
        <f>10^5*(vhodni_podatki[[#This Row],[Teža (t oz)]]/vhodni_podatki[[#This Row],[Višina (bc)]]^3)</f>
        <v>56.724397333709867</v>
      </c>
    </row>
    <row r="31" spans="2:15" x14ac:dyDescent="0.3">
      <c r="B31" s="1" t="s">
        <v>37</v>
      </c>
      <c r="C31">
        <v>94</v>
      </c>
      <c r="D31">
        <v>788</v>
      </c>
      <c r="E31" s="1" t="s">
        <v>23</v>
      </c>
      <c r="F31">
        <v>110</v>
      </c>
      <c r="G31" s="2">
        <f>10^5*(vhodni_podatki[[#This Row],[Teža (t oz)]]/vhodni_podatki[[#This Row],[Višina (bc)]]^3)</f>
        <v>94.873005018155894</v>
      </c>
    </row>
    <row r="32" spans="2:15" x14ac:dyDescent="0.3">
      <c r="B32" s="1" t="s">
        <v>38</v>
      </c>
      <c r="C32">
        <v>106</v>
      </c>
      <c r="D32">
        <v>804</v>
      </c>
      <c r="E32" s="1" t="s">
        <v>23</v>
      </c>
      <c r="F32">
        <v>110</v>
      </c>
      <c r="G32" s="2">
        <f>10^5*(vhodni_podatki[[#This Row],[Teža (t oz)]]/vhodni_podatki[[#This Row],[Višina (bc)]]^3)</f>
        <v>67.505390355797061</v>
      </c>
    </row>
    <row r="33" spans="2:7" x14ac:dyDescent="0.3">
      <c r="B33" s="1" t="s">
        <v>39</v>
      </c>
      <c r="C33">
        <v>248</v>
      </c>
      <c r="D33">
        <v>14789</v>
      </c>
      <c r="E33" s="1" t="s">
        <v>8</v>
      </c>
      <c r="F33">
        <v>123</v>
      </c>
      <c r="G33" s="2">
        <f>10^5*(vhodni_podatki[[#This Row],[Teža (t oz)]]/vhodni_podatki[[#This Row],[Višina (bc)]]^3)</f>
        <v>96.958026333456417</v>
      </c>
    </row>
    <row r="34" spans="2:7" x14ac:dyDescent="0.3">
      <c r="B34" s="1" t="s">
        <v>40</v>
      </c>
      <c r="C34">
        <v>260</v>
      </c>
      <c r="D34">
        <v>6752</v>
      </c>
      <c r="E34" s="1" t="s">
        <v>6</v>
      </c>
      <c r="F34">
        <v>85</v>
      </c>
      <c r="G34" s="2">
        <f>10^5*(vhodni_podatki[[#This Row],[Teža (t oz)]]/vhodni_podatki[[#This Row],[Višina (bc)]]^3)</f>
        <v>38.416021847974513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7B94-312E-44D2-9A5C-353C6D9E3D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B5B81-59A5-4D09-A248-5A6757498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vhodni-podatki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Bijol, Maj</dc:creator>
  <cp:lastModifiedBy>Bijol, Maj</cp:lastModifiedBy>
  <dcterms:created xsi:type="dcterms:W3CDTF">2025-01-27T19:43:22Z</dcterms:created>
  <dcterms:modified xsi:type="dcterms:W3CDTF">2025-01-27T21:11:25Z</dcterms:modified>
</cp:coreProperties>
</file>