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B:\University\Thesis\RingPaper\Data\"/>
    </mc:Choice>
  </mc:AlternateContent>
  <xr:revisionPtr revIDLastSave="0" documentId="13_ncr:1_{7BA47227-FCEC-4249-8112-1D17C27B23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" l="1"/>
  <c r="U45" i="1"/>
  <c r="T45" i="1"/>
  <c r="L45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J45" i="1"/>
  <c r="K45" i="1"/>
  <c r="S10" i="1"/>
  <c r="F10" i="1"/>
  <c r="G10" i="1" s="1"/>
  <c r="H10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  <c r="F3" i="1"/>
  <c r="G3" i="1" s="1"/>
  <c r="H3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37" i="1"/>
  <c r="G37" i="1" s="1"/>
  <c r="H37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8" i="1"/>
  <c r="G38" i="1" s="1"/>
  <c r="H38" i="1" s="1"/>
  <c r="E45" i="1"/>
  <c r="D45" i="1"/>
  <c r="I45" i="1"/>
  <c r="Q45" i="1"/>
  <c r="R45" i="1"/>
  <c r="S11" i="1"/>
  <c r="S38" i="1"/>
  <c r="S12" i="1"/>
  <c r="S39" i="1"/>
  <c r="S4" i="1"/>
  <c r="S40" i="1"/>
  <c r="S5" i="1"/>
  <c r="S6" i="1"/>
  <c r="S7" i="1"/>
  <c r="S8" i="1"/>
  <c r="S41" i="1"/>
  <c r="S42" i="1"/>
  <c r="S13" i="1"/>
  <c r="S43" i="1"/>
  <c r="S14" i="1"/>
  <c r="S44" i="1"/>
  <c r="S15" i="1"/>
  <c r="S3" i="1"/>
  <c r="S16" i="1"/>
  <c r="S9" i="1"/>
  <c r="S17" i="1"/>
  <c r="S18" i="1"/>
  <c r="S19" i="1"/>
  <c r="S20" i="1"/>
  <c r="S21" i="1"/>
  <c r="S22" i="1"/>
  <c r="S23" i="1"/>
  <c r="S24" i="1"/>
  <c r="S25" i="1"/>
  <c r="S26" i="1"/>
  <c r="S37" i="1"/>
  <c r="S27" i="1"/>
  <c r="S28" i="1"/>
  <c r="S29" i="1"/>
  <c r="S30" i="1"/>
  <c r="S31" i="1"/>
  <c r="S32" i="1"/>
  <c r="S33" i="1"/>
  <c r="S34" i="1"/>
  <c r="S35" i="1"/>
  <c r="S36" i="1"/>
  <c r="S2" i="1"/>
  <c r="N45" i="1" l="1"/>
  <c r="F45" i="1"/>
  <c r="G45" i="1" s="1"/>
  <c r="H45" i="1" s="1"/>
  <c r="S45" i="1"/>
</calcChain>
</file>

<file path=xl/sharedStrings.xml><?xml version="1.0" encoding="utf-8"?>
<sst xmlns="http://schemas.openxmlformats.org/spreadsheetml/2006/main" count="117" uniqueCount="77">
  <si>
    <t>Sub System</t>
  </si>
  <si>
    <t>File Name</t>
  </si>
  <si>
    <t>SSF File Size</t>
  </si>
  <si>
    <t>FPT File Size</t>
  </si>
  <si>
    <t>No. of Interactions</t>
  </si>
  <si>
    <t>No. of Steps</t>
  </si>
  <si>
    <t>Memory Usage</t>
  </si>
  <si>
    <t xml:space="preserve"> ring</t>
  </si>
  <si>
    <t>C Files (Generated)</t>
  </si>
  <si>
    <t>H Files (Generated)</t>
  </si>
  <si>
    <t>C LOC</t>
  </si>
  <si>
    <t>H LOC</t>
  </si>
  <si>
    <t>LOC (Total)</t>
  </si>
  <si>
    <t>VM</t>
  </si>
  <si>
    <t>Loader</t>
  </si>
  <si>
    <t>Compiler</t>
  </si>
  <si>
    <t>VSF Size</t>
  </si>
  <si>
    <t>VSF (MB)</t>
  </si>
  <si>
    <t>Functions</t>
  </si>
  <si>
    <t>GenLib</t>
  </si>
  <si>
    <t xml:space="preserve"> state</t>
  </si>
  <si>
    <t xml:space="preserve"> general</t>
  </si>
  <si>
    <t xml:space="preserve"> hashtable</t>
  </si>
  <si>
    <t xml:space="preserve"> item</t>
  </si>
  <si>
    <t xml:space="preserve"> items</t>
  </si>
  <si>
    <t xml:space="preserve"> list</t>
  </si>
  <si>
    <t xml:space="preserve"> string</t>
  </si>
  <si>
    <t xml:space="preserve"> hashlib</t>
  </si>
  <si>
    <t xml:space="preserve"> codegen</t>
  </si>
  <si>
    <t xml:space="preserve"> expr</t>
  </si>
  <si>
    <t xml:space="preserve"> objfile</t>
  </si>
  <si>
    <t xml:space="preserve"> parser</t>
  </si>
  <si>
    <t xml:space="preserve"> scanner</t>
  </si>
  <si>
    <t xml:space="preserve"> stmt</t>
  </si>
  <si>
    <t xml:space="preserve"> vm</t>
  </si>
  <si>
    <t xml:space="preserve"> vmapi</t>
  </si>
  <si>
    <t xml:space="preserve"> vmduprange</t>
  </si>
  <si>
    <t xml:space="preserve"> vmerror</t>
  </si>
  <si>
    <t xml:space="preserve"> vmeval</t>
  </si>
  <si>
    <t xml:space="preserve"> vmexit</t>
  </si>
  <si>
    <t xml:space="preserve"> vmexpr</t>
  </si>
  <si>
    <t xml:space="preserve"> vmext</t>
  </si>
  <si>
    <t xml:space="preserve"> vmfuncs</t>
  </si>
  <si>
    <t xml:space="preserve"> vmgc</t>
  </si>
  <si>
    <t xml:space="preserve"> vmjump</t>
  </si>
  <si>
    <t xml:space="preserve"> vmlists</t>
  </si>
  <si>
    <t xml:space="preserve"> vmoop</t>
  </si>
  <si>
    <t xml:space="preserve"> vmperformance</t>
  </si>
  <si>
    <t xml:space="preserve"> vmstackvars</t>
  </si>
  <si>
    <t xml:space="preserve"> vmstate</t>
  </si>
  <si>
    <t xml:space="preserve"> vmstrindex</t>
  </si>
  <si>
    <t xml:space="preserve"> vmthread</t>
  </si>
  <si>
    <t xml:space="preserve"> vmtrycatch</t>
  </si>
  <si>
    <t xml:space="preserve"> vmvars</t>
  </si>
  <si>
    <t xml:space="preserve"> vminfo_ext</t>
  </si>
  <si>
    <t xml:space="preserve"> dll_ext</t>
  </si>
  <si>
    <t xml:space="preserve"> file_ext</t>
  </si>
  <si>
    <t xml:space="preserve"> genlib_ext</t>
  </si>
  <si>
    <t xml:space="preserve"> list_ext</t>
  </si>
  <si>
    <t xml:space="preserve"> math_ext</t>
  </si>
  <si>
    <t xml:space="preserve"> os_ext</t>
  </si>
  <si>
    <t xml:space="preserve"> refmeta_ext</t>
  </si>
  <si>
    <t>Hidden</t>
  </si>
  <si>
    <t>Visible</t>
  </si>
  <si>
    <t>Sum</t>
  </si>
  <si>
    <t>Blank</t>
  </si>
  <si>
    <t>Comment</t>
  </si>
  <si>
    <t>General Library</t>
  </si>
  <si>
    <t>Virtual Machine</t>
  </si>
  <si>
    <t>Built-in Functions</t>
  </si>
  <si>
    <t>Components</t>
  </si>
  <si>
    <t>Steps</t>
  </si>
  <si>
    <t>Visible Steps</t>
  </si>
  <si>
    <t>LOC</t>
  </si>
  <si>
    <t>LOC and Comments</t>
  </si>
  <si>
    <t>All Modules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</si>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</sst>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Sheet1!$F$53</c:f>
              <c:strCache>
                <c:ptCount val="1"/>
                <c:pt idx="0">
                  <c:v>Components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Sheet1!$E$54:$E$58</c:f>
              <c:strCache>
                <c:ptCount val="5"/>
                <c:pt idx="0">
                  <c:v>Loader</c:v>
                </c:pt>
                <c:pt idx="1">
                  <c:v>General Library</c:v>
                </c:pt>
                <c:pt idx="2">
                  <c:v>Compiler</c:v>
                </c:pt>
                <c:pt idx="3">
                  <c:v>Virtual Machine</c:v>
                </c:pt>
                <c:pt idx="4">
                  <c:v>Built-in Functions</c:v>
                </c:pt>
              </c:strCache>
            </c:strRef>
          </c:cat>
          <c:val>
            <c:numRef>
              <c:f>Sheet1!$F$54:$F$58</c:f>
              <c:numCache>
                <c:formatCode>General</c:formatCode>
                <c:ptCount val="5"/>
                <c:pt idx="0">
                  <c:v>724</c:v>
                </c:pt>
                <c:pt idx="1">
                  <c:v>1977</c:v>
                </c:pt>
                <c:pt idx="2">
                  <c:v>3684</c:v>
                </c:pt>
                <c:pt idx="3">
                  <c:v>7946</c:v>
                </c:pt>
                <c:pt idx="4">
                  <c:v>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C-4D7A-A178-EC9D6752C4FA}"/>
            </c:ext>
          </c:extLst>
        </c:ser>
        <c:ser>
          <c:idx val="1"/>
          <c:order val="1"/>
          <c:tx>
            <c:strRef>
              <c:f>Sheet1!$G$53</c:f>
              <c:strCache>
                <c:ptCount val="1"/>
                <c:pt idx="0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Sheet1!$E$54:$E$58</c:f>
              <c:strCache>
                <c:ptCount val="5"/>
                <c:pt idx="0">
                  <c:v>Loader</c:v>
                </c:pt>
                <c:pt idx="1">
                  <c:v>General Library</c:v>
                </c:pt>
                <c:pt idx="2">
                  <c:v>Compiler</c:v>
                </c:pt>
                <c:pt idx="3">
                  <c:v>Virtual Machine</c:v>
                </c:pt>
                <c:pt idx="4">
                  <c:v>Built-in Functions</c:v>
                </c:pt>
              </c:strCache>
            </c:strRef>
          </c:cat>
          <c:val>
            <c:numRef>
              <c:f>Sheet1!$G$54:$G$58</c:f>
              <c:numCache>
                <c:formatCode>General</c:formatCode>
                <c:ptCount val="5"/>
                <c:pt idx="0">
                  <c:v>1161</c:v>
                </c:pt>
                <c:pt idx="1">
                  <c:v>3613</c:v>
                </c:pt>
                <c:pt idx="2">
                  <c:v>6278</c:v>
                </c:pt>
                <c:pt idx="3">
                  <c:v>14194</c:v>
                </c:pt>
                <c:pt idx="4">
                  <c:v>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C-4D7A-A178-EC9D6752C4FA}"/>
            </c:ext>
          </c:extLst>
        </c:ser>
        <c:ser>
          <c:idx val="2"/>
          <c:order val="2"/>
          <c:tx>
            <c:strRef>
              <c:f>Sheet1!$H$53</c:f>
              <c:strCache>
                <c:ptCount val="1"/>
                <c:pt idx="0">
                  <c:v>Visible Steps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Sheet1!$E$54:$E$58</c:f>
              <c:strCache>
                <c:ptCount val="5"/>
                <c:pt idx="0">
                  <c:v>Loader</c:v>
                </c:pt>
                <c:pt idx="1">
                  <c:v>General Library</c:v>
                </c:pt>
                <c:pt idx="2">
                  <c:v>Compiler</c:v>
                </c:pt>
                <c:pt idx="3">
                  <c:v>Virtual Machine</c:v>
                </c:pt>
                <c:pt idx="4">
                  <c:v>Built-in Functions</c:v>
                </c:pt>
              </c:strCache>
            </c:strRef>
          </c:cat>
          <c:val>
            <c:numRef>
              <c:f>Sheet1!$H$54:$H$58</c:f>
              <c:numCache>
                <c:formatCode>General</c:formatCode>
                <c:ptCount val="5"/>
                <c:pt idx="0">
                  <c:v>1007</c:v>
                </c:pt>
                <c:pt idx="1">
                  <c:v>2920</c:v>
                </c:pt>
                <c:pt idx="2">
                  <c:v>5292</c:v>
                </c:pt>
                <c:pt idx="3">
                  <c:v>11836</c:v>
                </c:pt>
                <c:pt idx="4">
                  <c:v>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C-4D7A-A178-EC9D6752C4FA}"/>
            </c:ext>
          </c:extLst>
        </c:ser>
        <c:ser>
          <c:idx val="3"/>
          <c:order val="3"/>
          <c:tx>
            <c:strRef>
              <c:f>Sheet1!$I$53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Sheet1!$E$54:$E$58</c:f>
              <c:strCache>
                <c:ptCount val="5"/>
                <c:pt idx="0">
                  <c:v>Loader</c:v>
                </c:pt>
                <c:pt idx="1">
                  <c:v>General Library</c:v>
                </c:pt>
                <c:pt idx="2">
                  <c:v>Compiler</c:v>
                </c:pt>
                <c:pt idx="3">
                  <c:v>Virtual Machine</c:v>
                </c:pt>
                <c:pt idx="4">
                  <c:v>Built-in Functions</c:v>
                </c:pt>
              </c:strCache>
            </c:strRef>
          </c:cat>
          <c:val>
            <c:numRef>
              <c:f>Sheet1!$I$54:$I$58</c:f>
              <c:numCache>
                <c:formatCode>General</c:formatCode>
                <c:ptCount val="5"/>
                <c:pt idx="0">
                  <c:v>876</c:v>
                </c:pt>
                <c:pt idx="1">
                  <c:v>2722</c:v>
                </c:pt>
                <c:pt idx="2">
                  <c:v>4577</c:v>
                </c:pt>
                <c:pt idx="3">
                  <c:v>10312</c:v>
                </c:pt>
                <c:pt idx="4">
                  <c:v>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C-4D7A-A178-EC9D6752C4FA}"/>
            </c:ext>
          </c:extLst>
        </c:ser>
        <c:ser>
          <c:idx val="4"/>
          <c:order val="4"/>
          <c:tx>
            <c:strRef>
              <c:f>Sheet1!$J$53</c:f>
              <c:strCache>
                <c:ptCount val="1"/>
                <c:pt idx="0">
                  <c:v>Comments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Sheet1!$E$54:$E$58</c:f>
              <c:strCache>
                <c:ptCount val="5"/>
                <c:pt idx="0">
                  <c:v>Loader</c:v>
                </c:pt>
                <c:pt idx="1">
                  <c:v>General Library</c:v>
                </c:pt>
                <c:pt idx="2">
                  <c:v>Compiler</c:v>
                </c:pt>
                <c:pt idx="3">
                  <c:v>Virtual Machine</c:v>
                </c:pt>
                <c:pt idx="4">
                  <c:v>Built-in Functions</c:v>
                </c:pt>
              </c:strCache>
            </c:strRef>
          </c:cat>
          <c:val>
            <c:numRef>
              <c:f>Sheet1!$J$54:$J$58</c:f>
              <c:numCache>
                <c:formatCode>General</c:formatCode>
                <c:ptCount val="5"/>
                <c:pt idx="0">
                  <c:v>112</c:v>
                </c:pt>
                <c:pt idx="1">
                  <c:v>230</c:v>
                </c:pt>
                <c:pt idx="2">
                  <c:v>710</c:v>
                </c:pt>
                <c:pt idx="3">
                  <c:v>1675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C-4D7A-A178-EC9D6752C4FA}"/>
            </c:ext>
          </c:extLst>
        </c:ser>
        <c:ser>
          <c:idx val="5"/>
          <c:order val="5"/>
          <c:tx>
            <c:strRef>
              <c:f>Sheet1!$K$53</c:f>
              <c:strCache>
                <c:ptCount val="1"/>
                <c:pt idx="0">
                  <c:v>LOC and Comments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Sheet1!$E$54:$E$58</c:f>
              <c:strCache>
                <c:ptCount val="5"/>
                <c:pt idx="0">
                  <c:v>Loader</c:v>
                </c:pt>
                <c:pt idx="1">
                  <c:v>General Library</c:v>
                </c:pt>
                <c:pt idx="2">
                  <c:v>Compiler</c:v>
                </c:pt>
                <c:pt idx="3">
                  <c:v>Virtual Machine</c:v>
                </c:pt>
                <c:pt idx="4">
                  <c:v>Built-in Functions</c:v>
                </c:pt>
              </c:strCache>
            </c:strRef>
          </c:cat>
          <c:val>
            <c:numRef>
              <c:f>Sheet1!$K$54:$K$58</c:f>
              <c:numCache>
                <c:formatCode>General</c:formatCode>
                <c:ptCount val="5"/>
                <c:pt idx="0">
                  <c:v>988</c:v>
                </c:pt>
                <c:pt idx="1">
                  <c:v>2952</c:v>
                </c:pt>
                <c:pt idx="2">
                  <c:v>5287</c:v>
                </c:pt>
                <c:pt idx="3">
                  <c:v>11987</c:v>
                </c:pt>
                <c:pt idx="4">
                  <c:v>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CC-4D7A-A178-EC9D6752C4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293071"/>
        <c:axId val="176292111"/>
      </c:barChart>
      <c:catAx>
        <c:axId val="17629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2111"/>
        <c:crosses val="autoZero"/>
        <c:auto val="1"/>
        <c:lblAlgn val="ctr"/>
        <c:lblOffset val="100"/>
        <c:noMultiLvlLbl val="0"/>
      </c:catAx>
      <c:valAx>
        <c:axId val="1762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1323109</xdr:colOff>
      <xdr:row>60</xdr:row>
      <xdr:rowOff>10391</xdr:rowOff>
    </xdr:from>
    <xdr:to>
      <xdr:col>15</xdr:col>
      <xdr:colOff>270164</xdr:colOff>
      <xdr:row>82</xdr:row>
      <xdr:rowOff>110836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BAC0D-5767-443F-982A-C162315C0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topLeftCell="B60" zoomScale="110" zoomScaleNormal="110" workbookViewId="0">
      <selection activeCell="B71" sqref="B71"/>
    </sheetView>
  </sheetViews>
  <sheetFormatPr defaultRowHeight="14.4" x14ac:dyDescent="0.3"/>
  <cols>
    <col min="2" max="2" width="12.88671875" customWidth="1"/>
    <col min="3" max="3" width="19.5546875" customWidth="1"/>
    <col min="4" max="4" width="10" customWidth="1"/>
    <col min="5" max="5" width="17.5546875" customWidth="1"/>
    <col min="6" max="6" width="13.33203125" customWidth="1"/>
    <col min="7" max="7" width="10.88671875" customWidth="1"/>
    <col min="8" max="8" width="11.77734375" customWidth="1"/>
    <col min="9" max="9" width="12.6640625" customWidth="1"/>
    <col min="10" max="10" width="15.109375" customWidth="1"/>
    <col min="11" max="11" width="19.5546875" customWidth="1"/>
    <col min="12" max="12" width="8.88671875" customWidth="1"/>
    <col min="13" max="14" width="7.6640625" customWidth="1"/>
    <col min="15" max="15" width="4.6640625" customWidth="1"/>
    <col min="16" max="16" width="4" customWidth="1"/>
    <col min="17" max="17" width="6.44140625" customWidth="1"/>
    <col min="18" max="18" width="5.33203125" customWidth="1"/>
    <col min="19" max="19" width="10.6640625" customWidth="1"/>
  </cols>
  <sheetData>
    <row r="1" spans="1:21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H1" t="s">
        <v>17</v>
      </c>
      <c r="I1" t="s">
        <v>6</v>
      </c>
      <c r="J1" t="s">
        <v>4</v>
      </c>
      <c r="K1" t="s">
        <v>5</v>
      </c>
      <c r="L1" t="s">
        <v>62</v>
      </c>
      <c r="M1" t="s">
        <v>63</v>
      </c>
      <c r="N1" t="s">
        <v>64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66</v>
      </c>
      <c r="U1" t="s">
        <v>65</v>
      </c>
    </row>
    <row r="2" spans="1:21" x14ac:dyDescent="0.3">
      <c r="A2">
        <v>1</v>
      </c>
      <c r="B2" t="s">
        <v>14</v>
      </c>
      <c r="C2" t="s">
        <v>7</v>
      </c>
      <c r="D2">
        <v>1856368</v>
      </c>
      <c r="E2">
        <v>311488</v>
      </c>
      <c r="F2">
        <f t="shared" ref="F2:F45" si="0">SUM(D2:E2)</f>
        <v>2167856</v>
      </c>
      <c r="G2">
        <f t="shared" ref="G2:G45" si="1">(F2/1024)/1024</f>
        <v>2.0674285888671875</v>
      </c>
      <c r="H2">
        <f t="shared" ref="H2:H44" si="2">ROUND(G2,2)</f>
        <v>2.0699999999999998</v>
      </c>
      <c r="I2">
        <v>21.5</v>
      </c>
      <c r="J2">
        <v>211</v>
      </c>
      <c r="K2">
        <v>320</v>
      </c>
      <c r="L2">
        <v>33</v>
      </c>
      <c r="M2">
        <v>287</v>
      </c>
      <c r="N2">
        <f>SUM(L2:M2)</f>
        <v>320</v>
      </c>
      <c r="O2">
        <v>2</v>
      </c>
      <c r="P2">
        <v>2</v>
      </c>
      <c r="Q2">
        <v>12</v>
      </c>
      <c r="R2">
        <v>224</v>
      </c>
      <c r="S2">
        <f t="shared" ref="S2:S44" si="3">SUM(Q2:R2)</f>
        <v>236</v>
      </c>
      <c r="T2">
        <v>35</v>
      </c>
      <c r="U2">
        <v>2</v>
      </c>
    </row>
    <row r="3" spans="1:21" x14ac:dyDescent="0.3">
      <c r="A3">
        <v>1</v>
      </c>
      <c r="B3" t="s">
        <v>14</v>
      </c>
      <c r="C3" t="s">
        <v>20</v>
      </c>
      <c r="D3">
        <v>6579726</v>
      </c>
      <c r="E3">
        <v>1496064</v>
      </c>
      <c r="F3">
        <f t="shared" si="0"/>
        <v>8075790</v>
      </c>
      <c r="G3">
        <f t="shared" si="1"/>
        <v>7.7016735076904297</v>
      </c>
      <c r="H3">
        <f t="shared" si="2"/>
        <v>7.7</v>
      </c>
      <c r="I3">
        <v>32</v>
      </c>
      <c r="J3">
        <v>513</v>
      </c>
      <c r="K3">
        <v>841</v>
      </c>
      <c r="L3">
        <v>121</v>
      </c>
      <c r="M3">
        <v>720</v>
      </c>
      <c r="N3">
        <f t="shared" ref="N3:N44" si="4">SUM(L3:M3)</f>
        <v>841</v>
      </c>
      <c r="O3">
        <v>1</v>
      </c>
      <c r="P3">
        <v>1</v>
      </c>
      <c r="Q3">
        <v>551</v>
      </c>
      <c r="R3">
        <v>89</v>
      </c>
      <c r="S3">
        <f t="shared" si="3"/>
        <v>640</v>
      </c>
      <c r="T3">
        <v>77</v>
      </c>
      <c r="U3">
        <v>40</v>
      </c>
    </row>
    <row r="4" spans="1:21" x14ac:dyDescent="0.3">
      <c r="A4">
        <v>2</v>
      </c>
      <c r="B4" t="s">
        <v>19</v>
      </c>
      <c r="C4" t="s">
        <v>21</v>
      </c>
      <c r="D4">
        <v>3621798</v>
      </c>
      <c r="E4">
        <v>905920</v>
      </c>
      <c r="F4">
        <f t="shared" si="0"/>
        <v>4527718</v>
      </c>
      <c r="G4">
        <f t="shared" si="1"/>
        <v>4.3179683685302734</v>
      </c>
      <c r="H4">
        <f t="shared" si="2"/>
        <v>4.32</v>
      </c>
      <c r="I4">
        <v>24.6</v>
      </c>
      <c r="J4">
        <v>211</v>
      </c>
      <c r="K4">
        <v>388</v>
      </c>
      <c r="L4">
        <v>67</v>
      </c>
      <c r="M4">
        <v>321</v>
      </c>
      <c r="N4">
        <f t="shared" si="4"/>
        <v>388</v>
      </c>
      <c r="O4">
        <v>1</v>
      </c>
      <c r="P4">
        <v>1</v>
      </c>
      <c r="Q4">
        <v>253</v>
      </c>
      <c r="R4">
        <v>34</v>
      </c>
      <c r="S4">
        <f t="shared" si="3"/>
        <v>287</v>
      </c>
      <c r="T4">
        <v>18</v>
      </c>
      <c r="U4">
        <v>36</v>
      </c>
    </row>
    <row r="5" spans="1:21" x14ac:dyDescent="0.3">
      <c r="A5">
        <v>2</v>
      </c>
      <c r="B5" t="s">
        <v>19</v>
      </c>
      <c r="C5" t="s">
        <v>22</v>
      </c>
      <c r="D5">
        <v>2002932</v>
      </c>
      <c r="E5">
        <v>375808</v>
      </c>
      <c r="F5">
        <f t="shared" si="0"/>
        <v>2378740</v>
      </c>
      <c r="G5">
        <f t="shared" si="1"/>
        <v>2.2685432434082031</v>
      </c>
      <c r="H5">
        <f t="shared" si="2"/>
        <v>2.27</v>
      </c>
      <c r="I5">
        <v>35</v>
      </c>
      <c r="J5">
        <v>189</v>
      </c>
      <c r="K5">
        <v>322</v>
      </c>
      <c r="L5">
        <v>54</v>
      </c>
      <c r="M5">
        <v>268</v>
      </c>
      <c r="N5">
        <f t="shared" si="4"/>
        <v>322</v>
      </c>
      <c r="O5">
        <v>1</v>
      </c>
      <c r="P5">
        <v>1</v>
      </c>
      <c r="Q5">
        <v>208</v>
      </c>
      <c r="R5">
        <v>43</v>
      </c>
      <c r="S5">
        <f t="shared" si="3"/>
        <v>251</v>
      </c>
      <c r="T5">
        <v>16</v>
      </c>
      <c r="U5">
        <v>40</v>
      </c>
    </row>
    <row r="6" spans="1:21" x14ac:dyDescent="0.3">
      <c r="A6">
        <v>2</v>
      </c>
      <c r="B6" t="s">
        <v>19</v>
      </c>
      <c r="C6" t="s">
        <v>23</v>
      </c>
      <c r="D6">
        <v>3458579</v>
      </c>
      <c r="E6">
        <v>780096</v>
      </c>
      <c r="F6">
        <f t="shared" si="0"/>
        <v>4238675</v>
      </c>
      <c r="G6">
        <f t="shared" si="1"/>
        <v>4.0423154830932617</v>
      </c>
      <c r="H6">
        <f t="shared" si="2"/>
        <v>4.04</v>
      </c>
      <c r="I6">
        <v>24.3</v>
      </c>
      <c r="J6">
        <v>231</v>
      </c>
      <c r="K6">
        <v>440</v>
      </c>
      <c r="L6">
        <v>84</v>
      </c>
      <c r="M6">
        <v>356</v>
      </c>
      <c r="N6">
        <f t="shared" si="4"/>
        <v>440</v>
      </c>
      <c r="O6">
        <v>1</v>
      </c>
      <c r="P6">
        <v>1</v>
      </c>
      <c r="Q6">
        <v>221</v>
      </c>
      <c r="R6">
        <v>80</v>
      </c>
      <c r="S6">
        <f t="shared" si="3"/>
        <v>301</v>
      </c>
      <c r="T6">
        <v>54</v>
      </c>
      <c r="U6">
        <v>64</v>
      </c>
    </row>
    <row r="7" spans="1:21" x14ac:dyDescent="0.3">
      <c r="A7">
        <v>2</v>
      </c>
      <c r="B7" t="s">
        <v>19</v>
      </c>
      <c r="C7" t="s">
        <v>24</v>
      </c>
      <c r="D7">
        <v>493989</v>
      </c>
      <c r="E7">
        <v>73024</v>
      </c>
      <c r="F7">
        <f t="shared" si="0"/>
        <v>567013</v>
      </c>
      <c r="G7">
        <f t="shared" si="1"/>
        <v>0.54074573516845703</v>
      </c>
      <c r="H7">
        <f t="shared" si="2"/>
        <v>0.54</v>
      </c>
      <c r="I7">
        <v>19.3</v>
      </c>
      <c r="J7">
        <v>52</v>
      </c>
      <c r="K7">
        <v>87</v>
      </c>
      <c r="L7">
        <v>13</v>
      </c>
      <c r="M7">
        <v>74</v>
      </c>
      <c r="N7">
        <f t="shared" si="4"/>
        <v>87</v>
      </c>
      <c r="O7">
        <v>1</v>
      </c>
      <c r="P7">
        <v>1</v>
      </c>
      <c r="Q7">
        <v>49</v>
      </c>
      <c r="R7">
        <v>14</v>
      </c>
      <c r="S7">
        <f t="shared" si="3"/>
        <v>63</v>
      </c>
      <c r="T7">
        <v>3</v>
      </c>
      <c r="U7">
        <v>12</v>
      </c>
    </row>
    <row r="8" spans="1:21" x14ac:dyDescent="0.3">
      <c r="A8">
        <v>2</v>
      </c>
      <c r="B8" t="s">
        <v>19</v>
      </c>
      <c r="C8" t="s">
        <v>25</v>
      </c>
      <c r="D8">
        <v>9787479</v>
      </c>
      <c r="E8">
        <v>1590208</v>
      </c>
      <c r="F8">
        <f t="shared" si="0"/>
        <v>11377687</v>
      </c>
      <c r="G8">
        <f t="shared" si="1"/>
        <v>10.850607872009277</v>
      </c>
      <c r="H8">
        <f t="shared" si="2"/>
        <v>10.85</v>
      </c>
      <c r="I8">
        <v>40.1</v>
      </c>
      <c r="J8">
        <v>969</v>
      </c>
      <c r="K8">
        <v>1798</v>
      </c>
      <c r="L8">
        <v>366</v>
      </c>
      <c r="M8">
        <v>1432</v>
      </c>
      <c r="N8">
        <f t="shared" si="4"/>
        <v>1798</v>
      </c>
      <c r="O8">
        <v>1</v>
      </c>
      <c r="P8">
        <v>1</v>
      </c>
      <c r="Q8">
        <v>1226</v>
      </c>
      <c r="R8">
        <v>152</v>
      </c>
      <c r="S8">
        <f t="shared" si="3"/>
        <v>1378</v>
      </c>
      <c r="T8">
        <v>118</v>
      </c>
      <c r="U8">
        <v>220</v>
      </c>
    </row>
    <row r="9" spans="1:21" x14ac:dyDescent="0.3">
      <c r="A9">
        <v>2</v>
      </c>
      <c r="B9" t="s">
        <v>19</v>
      </c>
      <c r="C9" t="s">
        <v>26</v>
      </c>
      <c r="D9">
        <v>3425269</v>
      </c>
      <c r="E9">
        <v>702336</v>
      </c>
      <c r="F9">
        <f t="shared" si="0"/>
        <v>4127605</v>
      </c>
      <c r="G9">
        <f t="shared" si="1"/>
        <v>3.9363908767700195</v>
      </c>
      <c r="H9">
        <f t="shared" si="2"/>
        <v>3.94</v>
      </c>
      <c r="I9">
        <v>26.6</v>
      </c>
      <c r="J9">
        <v>271</v>
      </c>
      <c r="K9">
        <v>497</v>
      </c>
      <c r="L9">
        <v>98</v>
      </c>
      <c r="M9">
        <v>399</v>
      </c>
      <c r="N9">
        <f t="shared" si="4"/>
        <v>497</v>
      </c>
      <c r="O9">
        <v>1</v>
      </c>
      <c r="P9">
        <v>1</v>
      </c>
      <c r="Q9">
        <v>330</v>
      </c>
      <c r="R9">
        <v>53</v>
      </c>
      <c r="S9">
        <f t="shared" si="3"/>
        <v>383</v>
      </c>
      <c r="T9">
        <v>18</v>
      </c>
      <c r="U9">
        <v>72</v>
      </c>
    </row>
    <row r="10" spans="1:21" x14ac:dyDescent="0.3">
      <c r="A10">
        <v>2</v>
      </c>
      <c r="B10" t="s">
        <v>19</v>
      </c>
      <c r="C10" t="s">
        <v>27</v>
      </c>
      <c r="D10" s="1">
        <v>1383366</v>
      </c>
      <c r="E10" s="1">
        <v>419776</v>
      </c>
      <c r="F10" s="1">
        <f t="shared" si="0"/>
        <v>1803142</v>
      </c>
      <c r="G10">
        <f t="shared" si="1"/>
        <v>1.7196102142333984</v>
      </c>
      <c r="H10">
        <f t="shared" si="2"/>
        <v>1.72</v>
      </c>
      <c r="I10">
        <v>25.5</v>
      </c>
      <c r="J10">
        <v>54</v>
      </c>
      <c r="K10">
        <v>81</v>
      </c>
      <c r="L10">
        <v>11</v>
      </c>
      <c r="M10">
        <v>70</v>
      </c>
      <c r="N10">
        <f t="shared" si="4"/>
        <v>81</v>
      </c>
      <c r="O10">
        <v>1</v>
      </c>
      <c r="P10">
        <v>1</v>
      </c>
      <c r="Q10">
        <v>54</v>
      </c>
      <c r="R10">
        <v>5</v>
      </c>
      <c r="S10">
        <f t="shared" si="3"/>
        <v>59</v>
      </c>
      <c r="T10">
        <v>3</v>
      </c>
      <c r="U10">
        <v>6</v>
      </c>
    </row>
    <row r="11" spans="1:21" x14ac:dyDescent="0.3">
      <c r="A11">
        <v>3</v>
      </c>
      <c r="B11" t="s">
        <v>15</v>
      </c>
      <c r="C11" t="s">
        <v>28</v>
      </c>
      <c r="D11">
        <v>4967522</v>
      </c>
      <c r="E11">
        <v>1054848</v>
      </c>
      <c r="F11">
        <f t="shared" si="0"/>
        <v>6022370</v>
      </c>
      <c r="G11">
        <f t="shared" si="1"/>
        <v>5.7433795928955078</v>
      </c>
      <c r="H11">
        <f t="shared" si="2"/>
        <v>5.74</v>
      </c>
      <c r="I11">
        <v>28.4</v>
      </c>
      <c r="J11">
        <v>425</v>
      </c>
      <c r="K11">
        <v>700</v>
      </c>
      <c r="L11">
        <v>112</v>
      </c>
      <c r="M11">
        <v>588</v>
      </c>
      <c r="N11">
        <f t="shared" si="4"/>
        <v>700</v>
      </c>
      <c r="O11">
        <v>1</v>
      </c>
      <c r="P11">
        <v>1</v>
      </c>
      <c r="Q11">
        <v>340</v>
      </c>
      <c r="R11">
        <v>203</v>
      </c>
      <c r="S11">
        <f t="shared" si="3"/>
        <v>543</v>
      </c>
      <c r="T11">
        <v>68</v>
      </c>
      <c r="U11">
        <v>82</v>
      </c>
    </row>
    <row r="12" spans="1:21" x14ac:dyDescent="0.3">
      <c r="A12">
        <v>3</v>
      </c>
      <c r="B12" t="s">
        <v>15</v>
      </c>
      <c r="C12" t="s">
        <v>29</v>
      </c>
      <c r="D12">
        <v>12169144</v>
      </c>
      <c r="E12">
        <v>3052864</v>
      </c>
      <c r="F12">
        <f t="shared" si="0"/>
        <v>15222008</v>
      </c>
      <c r="G12">
        <f t="shared" si="1"/>
        <v>14.516838073730469</v>
      </c>
      <c r="H12">
        <f t="shared" si="2"/>
        <v>14.52</v>
      </c>
      <c r="I12">
        <v>46.8</v>
      </c>
      <c r="J12">
        <v>705</v>
      </c>
      <c r="K12">
        <v>1263</v>
      </c>
      <c r="L12">
        <v>204</v>
      </c>
      <c r="M12">
        <v>1059</v>
      </c>
      <c r="N12">
        <f t="shared" si="4"/>
        <v>1263</v>
      </c>
      <c r="O12">
        <v>1</v>
      </c>
      <c r="P12">
        <v>0</v>
      </c>
      <c r="Q12">
        <v>918</v>
      </c>
      <c r="R12">
        <v>0</v>
      </c>
      <c r="S12">
        <f t="shared" si="3"/>
        <v>918</v>
      </c>
      <c r="T12">
        <v>155</v>
      </c>
      <c r="U12">
        <v>15</v>
      </c>
    </row>
    <row r="13" spans="1:21" x14ac:dyDescent="0.3">
      <c r="A13">
        <v>3</v>
      </c>
      <c r="B13" t="s">
        <v>15</v>
      </c>
      <c r="C13" t="s">
        <v>30</v>
      </c>
      <c r="D13">
        <v>5357249</v>
      </c>
      <c r="E13">
        <v>915520</v>
      </c>
      <c r="F13">
        <f t="shared" si="0"/>
        <v>6272769</v>
      </c>
      <c r="G13">
        <f t="shared" si="1"/>
        <v>5.9821786880493164</v>
      </c>
      <c r="H13">
        <f t="shared" si="2"/>
        <v>5.98</v>
      </c>
      <c r="I13">
        <v>29.1</v>
      </c>
      <c r="J13">
        <v>524</v>
      </c>
      <c r="K13">
        <v>934</v>
      </c>
      <c r="L13">
        <v>177</v>
      </c>
      <c r="M13">
        <v>757</v>
      </c>
      <c r="N13">
        <f t="shared" si="4"/>
        <v>934</v>
      </c>
      <c r="O13">
        <v>1</v>
      </c>
      <c r="P13">
        <v>1</v>
      </c>
      <c r="Q13">
        <v>578</v>
      </c>
      <c r="R13">
        <v>28</v>
      </c>
      <c r="S13">
        <f t="shared" si="3"/>
        <v>606</v>
      </c>
      <c r="T13">
        <v>85</v>
      </c>
      <c r="U13">
        <v>30</v>
      </c>
    </row>
    <row r="14" spans="1:21" x14ac:dyDescent="0.3">
      <c r="A14">
        <v>3</v>
      </c>
      <c r="B14" t="s">
        <v>15</v>
      </c>
      <c r="C14" t="s">
        <v>31</v>
      </c>
      <c r="D14">
        <v>3128810</v>
      </c>
      <c r="E14">
        <v>654144</v>
      </c>
      <c r="F14">
        <f t="shared" si="0"/>
        <v>3782954</v>
      </c>
      <c r="G14">
        <f t="shared" si="1"/>
        <v>3.6077060699462891</v>
      </c>
      <c r="H14">
        <f t="shared" si="2"/>
        <v>3.61</v>
      </c>
      <c r="I14">
        <v>23.9</v>
      </c>
      <c r="J14">
        <v>327</v>
      </c>
      <c r="K14">
        <v>460</v>
      </c>
      <c r="L14">
        <v>45</v>
      </c>
      <c r="M14">
        <v>415</v>
      </c>
      <c r="N14">
        <f t="shared" si="4"/>
        <v>460</v>
      </c>
      <c r="O14">
        <v>1</v>
      </c>
      <c r="P14">
        <v>1</v>
      </c>
      <c r="Q14">
        <v>164</v>
      </c>
      <c r="R14">
        <v>208</v>
      </c>
      <c r="S14">
        <f t="shared" si="3"/>
        <v>372</v>
      </c>
      <c r="T14">
        <v>49</v>
      </c>
      <c r="U14">
        <v>59</v>
      </c>
    </row>
    <row r="15" spans="1:21" x14ac:dyDescent="0.3">
      <c r="A15">
        <v>3</v>
      </c>
      <c r="B15" t="s">
        <v>15</v>
      </c>
      <c r="C15" t="s">
        <v>32</v>
      </c>
      <c r="D15">
        <v>8874785</v>
      </c>
      <c r="E15">
        <v>1794944</v>
      </c>
      <c r="F15">
        <f t="shared" si="0"/>
        <v>10669729</v>
      </c>
      <c r="G15">
        <f t="shared" si="1"/>
        <v>10.175446510314941</v>
      </c>
      <c r="H15">
        <f t="shared" si="2"/>
        <v>10.18</v>
      </c>
      <c r="I15">
        <v>37.9</v>
      </c>
      <c r="J15">
        <v>790</v>
      </c>
      <c r="K15">
        <v>1318</v>
      </c>
      <c r="L15">
        <v>221</v>
      </c>
      <c r="M15">
        <v>1097</v>
      </c>
      <c r="N15">
        <f t="shared" si="4"/>
        <v>1318</v>
      </c>
      <c r="O15">
        <v>1</v>
      </c>
      <c r="P15">
        <v>1</v>
      </c>
      <c r="Q15">
        <v>816</v>
      </c>
      <c r="R15">
        <v>190</v>
      </c>
      <c r="S15">
        <f t="shared" si="3"/>
        <v>1006</v>
      </c>
      <c r="T15">
        <v>75</v>
      </c>
      <c r="U15">
        <v>52</v>
      </c>
    </row>
    <row r="16" spans="1:21" x14ac:dyDescent="0.3">
      <c r="A16">
        <v>3</v>
      </c>
      <c r="B16" t="s">
        <v>15</v>
      </c>
      <c r="C16" t="s">
        <v>33</v>
      </c>
      <c r="D16">
        <v>10230502</v>
      </c>
      <c r="E16">
        <v>1927232</v>
      </c>
      <c r="F16">
        <f t="shared" si="0"/>
        <v>12157734</v>
      </c>
      <c r="G16">
        <f t="shared" si="1"/>
        <v>11.594518661499023</v>
      </c>
      <c r="H16">
        <f t="shared" si="2"/>
        <v>11.59</v>
      </c>
      <c r="I16">
        <v>41.2</v>
      </c>
      <c r="J16">
        <v>913</v>
      </c>
      <c r="K16">
        <v>1603</v>
      </c>
      <c r="L16">
        <v>227</v>
      </c>
      <c r="M16">
        <v>1376</v>
      </c>
      <c r="N16">
        <f t="shared" si="4"/>
        <v>1603</v>
      </c>
      <c r="O16">
        <v>1</v>
      </c>
      <c r="P16">
        <v>0</v>
      </c>
      <c r="Q16">
        <v>1132</v>
      </c>
      <c r="R16">
        <v>0</v>
      </c>
      <c r="S16">
        <f t="shared" si="3"/>
        <v>1132</v>
      </c>
      <c r="T16">
        <v>278</v>
      </c>
      <c r="U16">
        <v>13</v>
      </c>
    </row>
    <row r="17" spans="1:21" x14ac:dyDescent="0.3">
      <c r="A17">
        <v>4</v>
      </c>
      <c r="B17" t="s">
        <v>13</v>
      </c>
      <c r="C17" t="s">
        <v>34</v>
      </c>
      <c r="D17">
        <v>12722090</v>
      </c>
      <c r="E17">
        <v>2144640</v>
      </c>
      <c r="F17">
        <f t="shared" si="0"/>
        <v>14866730</v>
      </c>
      <c r="G17">
        <f t="shared" si="1"/>
        <v>14.178018569946289</v>
      </c>
      <c r="H17">
        <f t="shared" si="2"/>
        <v>14.18</v>
      </c>
      <c r="I17">
        <v>48.1</v>
      </c>
      <c r="J17">
        <v>1498</v>
      </c>
      <c r="K17">
        <v>2285</v>
      </c>
      <c r="L17">
        <v>293</v>
      </c>
      <c r="M17">
        <v>1992</v>
      </c>
      <c r="N17">
        <f t="shared" si="4"/>
        <v>2285</v>
      </c>
      <c r="O17">
        <v>1</v>
      </c>
      <c r="P17">
        <v>1</v>
      </c>
      <c r="Q17">
        <v>913</v>
      </c>
      <c r="R17">
        <v>742</v>
      </c>
      <c r="S17">
        <f t="shared" si="3"/>
        <v>1655</v>
      </c>
      <c r="T17">
        <v>278</v>
      </c>
      <c r="U17">
        <v>288</v>
      </c>
    </row>
    <row r="18" spans="1:21" x14ac:dyDescent="0.3">
      <c r="A18">
        <v>4</v>
      </c>
      <c r="B18" t="s">
        <v>13</v>
      </c>
      <c r="C18" t="s">
        <v>35</v>
      </c>
      <c r="D18">
        <v>6243295</v>
      </c>
      <c r="E18">
        <v>1339584</v>
      </c>
      <c r="F18">
        <f t="shared" si="0"/>
        <v>7582879</v>
      </c>
      <c r="G18">
        <f t="shared" si="1"/>
        <v>7.2315969467163086</v>
      </c>
      <c r="H18">
        <f t="shared" si="2"/>
        <v>7.23</v>
      </c>
      <c r="I18">
        <v>31.6</v>
      </c>
      <c r="J18">
        <v>522</v>
      </c>
      <c r="K18">
        <v>874</v>
      </c>
      <c r="L18">
        <v>130</v>
      </c>
      <c r="M18">
        <v>744</v>
      </c>
      <c r="N18">
        <f t="shared" si="4"/>
        <v>874</v>
      </c>
      <c r="O18">
        <v>1</v>
      </c>
      <c r="P18">
        <v>1</v>
      </c>
      <c r="Q18">
        <v>551</v>
      </c>
      <c r="R18">
        <v>122</v>
      </c>
      <c r="S18">
        <f t="shared" si="3"/>
        <v>673</v>
      </c>
      <c r="T18">
        <v>103</v>
      </c>
      <c r="U18">
        <v>89</v>
      </c>
    </row>
    <row r="19" spans="1:21" x14ac:dyDescent="0.3">
      <c r="A19">
        <v>4</v>
      </c>
      <c r="B19" t="s">
        <v>13</v>
      </c>
      <c r="C19" t="s">
        <v>36</v>
      </c>
      <c r="D19">
        <v>727159</v>
      </c>
      <c r="E19">
        <v>112256</v>
      </c>
      <c r="F19">
        <f t="shared" si="0"/>
        <v>839415</v>
      </c>
      <c r="G19">
        <f t="shared" si="1"/>
        <v>0.80052852630615234</v>
      </c>
      <c r="H19">
        <f t="shared" si="2"/>
        <v>0.8</v>
      </c>
      <c r="I19">
        <v>21.2</v>
      </c>
      <c r="J19">
        <v>70</v>
      </c>
      <c r="K19">
        <v>127</v>
      </c>
      <c r="L19">
        <v>23</v>
      </c>
      <c r="M19">
        <v>104</v>
      </c>
      <c r="N19">
        <f t="shared" si="4"/>
        <v>127</v>
      </c>
      <c r="O19">
        <v>1</v>
      </c>
      <c r="P19">
        <v>0</v>
      </c>
      <c r="Q19">
        <v>94</v>
      </c>
      <c r="R19">
        <v>0</v>
      </c>
      <c r="S19">
        <f t="shared" si="3"/>
        <v>94</v>
      </c>
      <c r="T19">
        <v>6</v>
      </c>
      <c r="U19">
        <v>4</v>
      </c>
    </row>
    <row r="20" spans="1:21" x14ac:dyDescent="0.3">
      <c r="A20">
        <v>4</v>
      </c>
      <c r="B20" t="s">
        <v>13</v>
      </c>
      <c r="C20" t="s">
        <v>37</v>
      </c>
      <c r="D20">
        <v>1376704</v>
      </c>
      <c r="E20">
        <v>191872</v>
      </c>
      <c r="F20">
        <f t="shared" si="0"/>
        <v>1568576</v>
      </c>
      <c r="G20">
        <f t="shared" si="1"/>
        <v>1.49591064453125</v>
      </c>
      <c r="H20">
        <f t="shared" si="2"/>
        <v>1.5</v>
      </c>
      <c r="I20">
        <v>20.7</v>
      </c>
      <c r="J20">
        <v>139</v>
      </c>
      <c r="K20">
        <v>265</v>
      </c>
      <c r="L20">
        <v>45</v>
      </c>
      <c r="M20">
        <v>220</v>
      </c>
      <c r="N20">
        <f t="shared" si="4"/>
        <v>265</v>
      </c>
      <c r="O20">
        <v>1</v>
      </c>
      <c r="P20">
        <v>0</v>
      </c>
      <c r="Q20">
        <v>186</v>
      </c>
      <c r="R20">
        <v>0</v>
      </c>
      <c r="S20">
        <f t="shared" si="3"/>
        <v>186</v>
      </c>
      <c r="T20">
        <v>37</v>
      </c>
      <c r="U20">
        <v>6</v>
      </c>
    </row>
    <row r="21" spans="1:21" x14ac:dyDescent="0.3">
      <c r="A21">
        <v>4</v>
      </c>
      <c r="B21" t="s">
        <v>13</v>
      </c>
      <c r="C21" t="s">
        <v>38</v>
      </c>
      <c r="D21">
        <v>2266081</v>
      </c>
      <c r="E21">
        <v>338560</v>
      </c>
      <c r="F21">
        <f t="shared" si="0"/>
        <v>2604641</v>
      </c>
      <c r="G21">
        <f t="shared" si="1"/>
        <v>2.4839792251586914</v>
      </c>
      <c r="H21">
        <f t="shared" si="2"/>
        <v>2.48</v>
      </c>
      <c r="I21">
        <v>21.8</v>
      </c>
      <c r="J21">
        <v>233</v>
      </c>
      <c r="K21">
        <v>428</v>
      </c>
      <c r="L21">
        <v>57</v>
      </c>
      <c r="M21">
        <v>371</v>
      </c>
      <c r="N21">
        <f t="shared" si="4"/>
        <v>428</v>
      </c>
      <c r="O21">
        <v>1</v>
      </c>
      <c r="P21">
        <v>0</v>
      </c>
      <c r="Q21">
        <v>295</v>
      </c>
      <c r="R21">
        <v>0</v>
      </c>
      <c r="S21">
        <f t="shared" si="3"/>
        <v>295</v>
      </c>
      <c r="T21">
        <v>81</v>
      </c>
      <c r="U21">
        <v>9</v>
      </c>
    </row>
    <row r="22" spans="1:21" x14ac:dyDescent="0.3">
      <c r="A22">
        <v>4</v>
      </c>
      <c r="B22" t="s">
        <v>13</v>
      </c>
      <c r="C22" t="s">
        <v>39</v>
      </c>
      <c r="D22">
        <v>1536592</v>
      </c>
      <c r="E22">
        <v>375168</v>
      </c>
      <c r="F22">
        <f t="shared" si="0"/>
        <v>1911760</v>
      </c>
      <c r="G22">
        <f t="shared" si="1"/>
        <v>1.8231964111328125</v>
      </c>
      <c r="H22">
        <f t="shared" si="2"/>
        <v>1.82</v>
      </c>
      <c r="I22">
        <v>21.1</v>
      </c>
      <c r="J22">
        <v>83</v>
      </c>
      <c r="K22">
        <v>167</v>
      </c>
      <c r="L22">
        <v>35</v>
      </c>
      <c r="M22">
        <v>132</v>
      </c>
      <c r="N22">
        <f t="shared" si="4"/>
        <v>167</v>
      </c>
      <c r="O22">
        <v>1</v>
      </c>
      <c r="P22">
        <v>0</v>
      </c>
      <c r="Q22">
        <v>119</v>
      </c>
      <c r="R22">
        <v>0</v>
      </c>
      <c r="S22">
        <f t="shared" si="3"/>
        <v>119</v>
      </c>
      <c r="T22">
        <v>15</v>
      </c>
      <c r="U22">
        <v>9</v>
      </c>
    </row>
    <row r="23" spans="1:21" x14ac:dyDescent="0.3">
      <c r="A23">
        <v>4</v>
      </c>
      <c r="B23" t="s">
        <v>13</v>
      </c>
      <c r="C23" t="s">
        <v>40</v>
      </c>
      <c r="D23">
        <v>10940005</v>
      </c>
      <c r="E23">
        <v>1934080</v>
      </c>
      <c r="F23">
        <f t="shared" si="0"/>
        <v>12874085</v>
      </c>
      <c r="G23">
        <f t="shared" si="1"/>
        <v>12.277684211730957</v>
      </c>
      <c r="H23">
        <f t="shared" si="2"/>
        <v>12.28</v>
      </c>
      <c r="I23">
        <v>43.8</v>
      </c>
      <c r="J23">
        <v>986</v>
      </c>
      <c r="K23">
        <v>1817</v>
      </c>
      <c r="L23">
        <v>372</v>
      </c>
      <c r="M23">
        <v>1445</v>
      </c>
      <c r="N23">
        <f t="shared" si="4"/>
        <v>1817</v>
      </c>
      <c r="O23">
        <v>1</v>
      </c>
      <c r="P23">
        <v>0</v>
      </c>
      <c r="Q23">
        <v>1383</v>
      </c>
      <c r="R23">
        <v>0</v>
      </c>
      <c r="S23">
        <f t="shared" si="3"/>
        <v>1383</v>
      </c>
      <c r="T23">
        <v>57</v>
      </c>
      <c r="U23">
        <v>33</v>
      </c>
    </row>
    <row r="24" spans="1:21" x14ac:dyDescent="0.3">
      <c r="A24">
        <v>4</v>
      </c>
      <c r="B24" t="s">
        <v>13</v>
      </c>
      <c r="C24" t="s">
        <v>41</v>
      </c>
      <c r="D24">
        <v>8028711</v>
      </c>
      <c r="E24">
        <v>2983616</v>
      </c>
      <c r="F24">
        <f t="shared" si="0"/>
        <v>11012327</v>
      </c>
      <c r="G24">
        <f t="shared" si="1"/>
        <v>10.50217342376709</v>
      </c>
      <c r="H24">
        <f t="shared" si="2"/>
        <v>10.5</v>
      </c>
      <c r="I24">
        <v>36.200000000000003</v>
      </c>
      <c r="J24">
        <v>34</v>
      </c>
      <c r="K24">
        <v>72</v>
      </c>
      <c r="L24">
        <v>13</v>
      </c>
      <c r="M24">
        <v>59</v>
      </c>
      <c r="N24">
        <f t="shared" si="4"/>
        <v>72</v>
      </c>
      <c r="O24">
        <v>1</v>
      </c>
      <c r="P24">
        <v>1</v>
      </c>
      <c r="Q24">
        <v>25</v>
      </c>
      <c r="R24">
        <v>18</v>
      </c>
      <c r="S24">
        <f t="shared" si="3"/>
        <v>43</v>
      </c>
      <c r="T24">
        <v>9</v>
      </c>
      <c r="U24">
        <v>3</v>
      </c>
    </row>
    <row r="25" spans="1:21" x14ac:dyDescent="0.3">
      <c r="A25">
        <v>4</v>
      </c>
      <c r="B25" t="s">
        <v>13</v>
      </c>
      <c r="C25" t="s">
        <v>42</v>
      </c>
      <c r="D25">
        <v>6782917</v>
      </c>
      <c r="E25">
        <v>1371712</v>
      </c>
      <c r="F25">
        <f t="shared" si="0"/>
        <v>8154629</v>
      </c>
      <c r="G25">
        <f t="shared" si="1"/>
        <v>7.776860237121582</v>
      </c>
      <c r="H25">
        <f t="shared" si="2"/>
        <v>7.78</v>
      </c>
      <c r="I25">
        <v>32.700000000000003</v>
      </c>
      <c r="J25">
        <v>498</v>
      </c>
      <c r="K25">
        <v>1000</v>
      </c>
      <c r="L25">
        <v>162</v>
      </c>
      <c r="M25">
        <v>838</v>
      </c>
      <c r="N25">
        <f t="shared" si="4"/>
        <v>1000</v>
      </c>
      <c r="O25">
        <v>1</v>
      </c>
      <c r="P25">
        <v>0</v>
      </c>
      <c r="Q25">
        <v>675</v>
      </c>
      <c r="R25">
        <v>0</v>
      </c>
      <c r="S25">
        <f t="shared" si="3"/>
        <v>675</v>
      </c>
      <c r="T25">
        <v>206</v>
      </c>
      <c r="U25">
        <v>27</v>
      </c>
    </row>
    <row r="26" spans="1:21" x14ac:dyDescent="0.3">
      <c r="A26">
        <v>4</v>
      </c>
      <c r="B26" t="s">
        <v>13</v>
      </c>
      <c r="C26" t="s">
        <v>43</v>
      </c>
      <c r="D26">
        <v>10340425</v>
      </c>
      <c r="E26">
        <v>1860160</v>
      </c>
      <c r="F26">
        <f t="shared" si="0"/>
        <v>12200585</v>
      </c>
      <c r="G26">
        <f t="shared" si="1"/>
        <v>11.635384559631348</v>
      </c>
      <c r="H26">
        <f t="shared" si="2"/>
        <v>11.64</v>
      </c>
      <c r="I26">
        <v>41.9</v>
      </c>
      <c r="J26">
        <v>922</v>
      </c>
      <c r="K26">
        <v>1746</v>
      </c>
      <c r="L26">
        <v>324</v>
      </c>
      <c r="M26">
        <v>1422</v>
      </c>
      <c r="N26">
        <f t="shared" si="4"/>
        <v>1746</v>
      </c>
      <c r="O26">
        <v>1</v>
      </c>
      <c r="P26">
        <v>3</v>
      </c>
      <c r="Q26">
        <v>1083</v>
      </c>
      <c r="R26">
        <v>181</v>
      </c>
      <c r="S26">
        <f t="shared" si="3"/>
        <v>1264</v>
      </c>
      <c r="T26">
        <v>240</v>
      </c>
      <c r="U26">
        <v>159</v>
      </c>
    </row>
    <row r="27" spans="1:21" x14ac:dyDescent="0.3">
      <c r="A27">
        <v>4</v>
      </c>
      <c r="B27" t="s">
        <v>13</v>
      </c>
      <c r="C27" t="s">
        <v>44</v>
      </c>
      <c r="D27">
        <v>1703142</v>
      </c>
      <c r="E27">
        <v>357376</v>
      </c>
      <c r="F27">
        <f t="shared" si="0"/>
        <v>2060518</v>
      </c>
      <c r="G27">
        <f t="shared" si="1"/>
        <v>1.9650630950927734</v>
      </c>
      <c r="H27">
        <f t="shared" si="2"/>
        <v>1.97</v>
      </c>
      <c r="I27">
        <v>21.3</v>
      </c>
      <c r="J27">
        <v>119</v>
      </c>
      <c r="K27">
        <v>231</v>
      </c>
      <c r="L27">
        <v>48</v>
      </c>
      <c r="M27">
        <v>183</v>
      </c>
      <c r="N27">
        <f t="shared" si="4"/>
        <v>231</v>
      </c>
      <c r="O27">
        <v>1</v>
      </c>
      <c r="P27">
        <v>0</v>
      </c>
      <c r="Q27">
        <v>170</v>
      </c>
      <c r="R27">
        <v>0</v>
      </c>
      <c r="S27">
        <f t="shared" si="3"/>
        <v>170</v>
      </c>
      <c r="T27">
        <v>11</v>
      </c>
      <c r="U27">
        <v>6</v>
      </c>
    </row>
    <row r="28" spans="1:21" x14ac:dyDescent="0.3">
      <c r="A28">
        <v>4</v>
      </c>
      <c r="B28" t="s">
        <v>13</v>
      </c>
      <c r="C28" t="s">
        <v>45</v>
      </c>
      <c r="D28">
        <v>6066752</v>
      </c>
      <c r="E28">
        <v>1491392</v>
      </c>
      <c r="F28">
        <f t="shared" si="0"/>
        <v>7558144</v>
      </c>
      <c r="G28">
        <f t="shared" si="1"/>
        <v>7.2080078125</v>
      </c>
      <c r="H28">
        <f t="shared" si="2"/>
        <v>7.21</v>
      </c>
      <c r="I28">
        <v>30.7</v>
      </c>
      <c r="J28">
        <v>379</v>
      </c>
      <c r="K28">
        <v>674</v>
      </c>
      <c r="L28">
        <v>125</v>
      </c>
      <c r="M28">
        <v>549</v>
      </c>
      <c r="N28">
        <f>SUM(L28:M28)</f>
        <v>674</v>
      </c>
      <c r="O28">
        <v>1</v>
      </c>
      <c r="P28">
        <v>0</v>
      </c>
      <c r="Q28">
        <v>513</v>
      </c>
      <c r="R28">
        <v>0</v>
      </c>
      <c r="S28">
        <f t="shared" si="3"/>
        <v>513</v>
      </c>
      <c r="T28">
        <v>36</v>
      </c>
      <c r="U28">
        <v>16</v>
      </c>
    </row>
    <row r="29" spans="1:21" x14ac:dyDescent="0.3">
      <c r="A29">
        <v>4</v>
      </c>
      <c r="B29" t="s">
        <v>13</v>
      </c>
      <c r="C29" t="s">
        <v>46</v>
      </c>
      <c r="D29">
        <v>9750838</v>
      </c>
      <c r="E29">
        <v>1921152</v>
      </c>
      <c r="F29">
        <f t="shared" si="0"/>
        <v>11671990</v>
      </c>
      <c r="G29">
        <f t="shared" si="1"/>
        <v>11.131277084350586</v>
      </c>
      <c r="H29">
        <f t="shared" si="2"/>
        <v>11.13</v>
      </c>
      <c r="I29">
        <v>39.9</v>
      </c>
      <c r="J29">
        <v>820</v>
      </c>
      <c r="K29">
        <v>1497</v>
      </c>
      <c r="L29">
        <v>229</v>
      </c>
      <c r="M29">
        <v>1268</v>
      </c>
      <c r="N29">
        <f t="shared" si="4"/>
        <v>1497</v>
      </c>
      <c r="O29">
        <v>1</v>
      </c>
      <c r="P29">
        <v>0</v>
      </c>
      <c r="Q29">
        <v>1081</v>
      </c>
      <c r="R29">
        <v>0</v>
      </c>
      <c r="S29">
        <f t="shared" si="3"/>
        <v>1081</v>
      </c>
      <c r="T29">
        <v>215</v>
      </c>
      <c r="U29">
        <v>46</v>
      </c>
    </row>
    <row r="30" spans="1:21" x14ac:dyDescent="0.3">
      <c r="A30">
        <v>4</v>
      </c>
      <c r="B30" t="s">
        <v>13</v>
      </c>
      <c r="C30" t="s">
        <v>47</v>
      </c>
      <c r="D30">
        <v>2915626</v>
      </c>
      <c r="E30">
        <v>701696</v>
      </c>
      <c r="F30">
        <f t="shared" si="0"/>
        <v>3617322</v>
      </c>
      <c r="G30">
        <f t="shared" si="1"/>
        <v>3.4497470855712891</v>
      </c>
      <c r="H30">
        <f t="shared" si="2"/>
        <v>3.45</v>
      </c>
      <c r="I30">
        <v>25.6</v>
      </c>
      <c r="J30">
        <v>192</v>
      </c>
      <c r="K30">
        <v>332</v>
      </c>
      <c r="L30">
        <v>59</v>
      </c>
      <c r="M30">
        <v>273</v>
      </c>
      <c r="N30">
        <f t="shared" si="4"/>
        <v>332</v>
      </c>
      <c r="O30">
        <v>1</v>
      </c>
      <c r="P30">
        <v>0</v>
      </c>
      <c r="Q30">
        <v>255</v>
      </c>
      <c r="R30">
        <v>0</v>
      </c>
      <c r="S30">
        <f t="shared" si="3"/>
        <v>255</v>
      </c>
      <c r="T30">
        <v>24</v>
      </c>
      <c r="U30">
        <v>20</v>
      </c>
    </row>
    <row r="31" spans="1:21" x14ac:dyDescent="0.3">
      <c r="A31">
        <v>4</v>
      </c>
      <c r="B31" t="s">
        <v>13</v>
      </c>
      <c r="C31" t="s">
        <v>48</v>
      </c>
      <c r="D31">
        <v>6076745</v>
      </c>
      <c r="E31">
        <v>1108864</v>
      </c>
      <c r="F31">
        <f t="shared" si="0"/>
        <v>7185609</v>
      </c>
      <c r="G31">
        <f t="shared" si="1"/>
        <v>6.8527307510375977</v>
      </c>
      <c r="H31">
        <f t="shared" si="2"/>
        <v>6.85</v>
      </c>
      <c r="I31">
        <v>30.4</v>
      </c>
      <c r="J31">
        <v>487</v>
      </c>
      <c r="K31">
        <v>997</v>
      </c>
      <c r="L31">
        <v>227</v>
      </c>
      <c r="M31">
        <v>770</v>
      </c>
      <c r="N31">
        <f t="shared" si="4"/>
        <v>997</v>
      </c>
      <c r="O31">
        <v>1</v>
      </c>
      <c r="P31">
        <v>0</v>
      </c>
      <c r="Q31">
        <v>697</v>
      </c>
      <c r="R31">
        <v>0</v>
      </c>
      <c r="S31">
        <f t="shared" si="3"/>
        <v>697</v>
      </c>
      <c r="T31">
        <v>81</v>
      </c>
      <c r="U31">
        <v>23</v>
      </c>
    </row>
    <row r="32" spans="1:21" x14ac:dyDescent="0.3">
      <c r="A32">
        <v>4</v>
      </c>
      <c r="B32" t="s">
        <v>13</v>
      </c>
      <c r="C32" t="s">
        <v>49</v>
      </c>
      <c r="D32">
        <v>4717697</v>
      </c>
      <c r="E32">
        <v>1050560</v>
      </c>
      <c r="F32">
        <f t="shared" si="0"/>
        <v>5768257</v>
      </c>
      <c r="G32">
        <f t="shared" si="1"/>
        <v>5.5010385513305664</v>
      </c>
      <c r="H32">
        <f t="shared" si="2"/>
        <v>5.5</v>
      </c>
      <c r="I32">
        <v>27.2</v>
      </c>
      <c r="J32">
        <v>385</v>
      </c>
      <c r="K32">
        <v>619</v>
      </c>
      <c r="L32">
        <v>41</v>
      </c>
      <c r="M32">
        <v>578</v>
      </c>
      <c r="N32">
        <f t="shared" si="4"/>
        <v>619</v>
      </c>
      <c r="O32">
        <v>1</v>
      </c>
      <c r="P32">
        <v>0</v>
      </c>
      <c r="Q32">
        <v>435</v>
      </c>
      <c r="R32">
        <v>0</v>
      </c>
      <c r="S32">
        <f t="shared" si="3"/>
        <v>435</v>
      </c>
      <c r="T32">
        <v>146</v>
      </c>
      <c r="U32">
        <v>13</v>
      </c>
    </row>
    <row r="33" spans="1:21" x14ac:dyDescent="0.3">
      <c r="A33">
        <v>4</v>
      </c>
      <c r="B33" t="s">
        <v>13</v>
      </c>
      <c r="C33" t="s">
        <v>50</v>
      </c>
      <c r="D33">
        <v>603912</v>
      </c>
      <c r="E33">
        <v>124736</v>
      </c>
      <c r="F33">
        <f t="shared" si="0"/>
        <v>728648</v>
      </c>
      <c r="G33">
        <f t="shared" si="1"/>
        <v>0.69489288330078125</v>
      </c>
      <c r="H33">
        <f t="shared" si="2"/>
        <v>0.69</v>
      </c>
      <c r="I33">
        <v>19.600000000000001</v>
      </c>
      <c r="J33">
        <v>49</v>
      </c>
      <c r="K33">
        <v>78</v>
      </c>
      <c r="L33">
        <v>11</v>
      </c>
      <c r="M33">
        <v>67</v>
      </c>
      <c r="N33">
        <f t="shared" si="4"/>
        <v>78</v>
      </c>
      <c r="O33">
        <v>1</v>
      </c>
      <c r="P33">
        <v>0</v>
      </c>
      <c r="Q33">
        <v>61</v>
      </c>
      <c r="R33">
        <v>0</v>
      </c>
      <c r="S33">
        <f t="shared" si="3"/>
        <v>61</v>
      </c>
      <c r="T33">
        <v>2</v>
      </c>
      <c r="U33">
        <v>4</v>
      </c>
    </row>
    <row r="34" spans="1:21" x14ac:dyDescent="0.3">
      <c r="A34">
        <v>4</v>
      </c>
      <c r="B34" t="s">
        <v>13</v>
      </c>
      <c r="C34" t="s">
        <v>51</v>
      </c>
      <c r="D34">
        <v>1443324</v>
      </c>
      <c r="E34">
        <v>226816</v>
      </c>
      <c r="F34">
        <f t="shared" si="0"/>
        <v>1670140</v>
      </c>
      <c r="G34">
        <f t="shared" si="1"/>
        <v>1.5927696228027344</v>
      </c>
      <c r="H34">
        <f t="shared" si="2"/>
        <v>1.59</v>
      </c>
      <c r="I34">
        <v>44.4</v>
      </c>
      <c r="J34">
        <v>148</v>
      </c>
      <c r="K34">
        <v>262</v>
      </c>
      <c r="L34">
        <v>43</v>
      </c>
      <c r="M34">
        <v>219</v>
      </c>
      <c r="N34">
        <f t="shared" si="4"/>
        <v>262</v>
      </c>
      <c r="O34">
        <v>1</v>
      </c>
      <c r="P34">
        <v>0</v>
      </c>
      <c r="Q34">
        <v>191</v>
      </c>
      <c r="R34">
        <v>0</v>
      </c>
      <c r="S34">
        <f t="shared" si="3"/>
        <v>191</v>
      </c>
      <c r="T34">
        <v>32</v>
      </c>
      <c r="U34">
        <v>11</v>
      </c>
    </row>
    <row r="35" spans="1:21" x14ac:dyDescent="0.3">
      <c r="A35">
        <v>4</v>
      </c>
      <c r="B35" t="s">
        <v>13</v>
      </c>
      <c r="C35" t="s">
        <v>52</v>
      </c>
      <c r="D35">
        <v>620567</v>
      </c>
      <c r="E35">
        <v>180160</v>
      </c>
      <c r="F35">
        <f t="shared" si="0"/>
        <v>800727</v>
      </c>
      <c r="G35">
        <f t="shared" si="1"/>
        <v>0.76363277435302734</v>
      </c>
      <c r="H35">
        <f t="shared" si="2"/>
        <v>0.76</v>
      </c>
      <c r="I35">
        <v>19.7</v>
      </c>
      <c r="J35">
        <v>20</v>
      </c>
      <c r="K35">
        <v>38</v>
      </c>
      <c r="L35">
        <v>5</v>
      </c>
      <c r="M35">
        <v>33</v>
      </c>
      <c r="N35">
        <f t="shared" si="4"/>
        <v>38</v>
      </c>
      <c r="O35">
        <v>1</v>
      </c>
      <c r="P35">
        <v>0</v>
      </c>
      <c r="Q35">
        <v>25</v>
      </c>
      <c r="R35">
        <v>0</v>
      </c>
      <c r="S35">
        <f t="shared" si="3"/>
        <v>25</v>
      </c>
      <c r="T35">
        <v>5</v>
      </c>
      <c r="U35">
        <v>4</v>
      </c>
    </row>
    <row r="36" spans="1:21" x14ac:dyDescent="0.3">
      <c r="A36">
        <v>4</v>
      </c>
      <c r="B36" t="s">
        <v>13</v>
      </c>
      <c r="C36" t="s">
        <v>53</v>
      </c>
      <c r="D36">
        <v>7052728</v>
      </c>
      <c r="E36">
        <v>1871168</v>
      </c>
      <c r="F36">
        <f t="shared" si="0"/>
        <v>8923896</v>
      </c>
      <c r="G36">
        <f t="shared" si="1"/>
        <v>8.5104904174804688</v>
      </c>
      <c r="H36">
        <f t="shared" si="2"/>
        <v>8.51</v>
      </c>
      <c r="I36">
        <v>33.799999999999997</v>
      </c>
      <c r="J36">
        <v>362</v>
      </c>
      <c r="K36">
        <v>685</v>
      </c>
      <c r="L36">
        <v>116</v>
      </c>
      <c r="M36">
        <v>569</v>
      </c>
      <c r="N36">
        <f t="shared" si="4"/>
        <v>685</v>
      </c>
      <c r="O36">
        <v>1</v>
      </c>
      <c r="P36">
        <v>0</v>
      </c>
      <c r="Q36">
        <v>497</v>
      </c>
      <c r="R36">
        <v>0</v>
      </c>
      <c r="S36">
        <f t="shared" si="3"/>
        <v>497</v>
      </c>
      <c r="T36">
        <v>91</v>
      </c>
      <c r="U36">
        <v>28</v>
      </c>
    </row>
    <row r="37" spans="1:21" x14ac:dyDescent="0.3">
      <c r="A37">
        <v>5</v>
      </c>
      <c r="B37" t="s">
        <v>18</v>
      </c>
      <c r="C37" t="s">
        <v>54</v>
      </c>
      <c r="D37">
        <v>4977515</v>
      </c>
      <c r="E37">
        <v>1381504</v>
      </c>
      <c r="F37">
        <f t="shared" si="0"/>
        <v>6359019</v>
      </c>
      <c r="G37">
        <f t="shared" si="1"/>
        <v>6.0644330978393555</v>
      </c>
      <c r="H37">
        <f t="shared" si="2"/>
        <v>6.06</v>
      </c>
      <c r="I37">
        <v>28.1</v>
      </c>
      <c r="J37">
        <v>289</v>
      </c>
      <c r="K37">
        <v>443</v>
      </c>
      <c r="L37">
        <v>54</v>
      </c>
      <c r="M37">
        <v>389</v>
      </c>
      <c r="N37">
        <f t="shared" si="4"/>
        <v>443</v>
      </c>
      <c r="O37">
        <v>1</v>
      </c>
      <c r="P37">
        <v>1</v>
      </c>
      <c r="Q37">
        <v>334</v>
      </c>
      <c r="R37">
        <v>26</v>
      </c>
      <c r="S37">
        <f t="shared" si="3"/>
        <v>360</v>
      </c>
      <c r="T37">
        <v>24</v>
      </c>
      <c r="U37">
        <v>46</v>
      </c>
    </row>
    <row r="38" spans="1:21" x14ac:dyDescent="0.3">
      <c r="A38">
        <v>5</v>
      </c>
      <c r="B38" t="s">
        <v>18</v>
      </c>
      <c r="C38" t="s">
        <v>55</v>
      </c>
      <c r="D38">
        <v>8275205</v>
      </c>
      <c r="E38">
        <v>2988352</v>
      </c>
      <c r="F38">
        <f t="shared" si="0"/>
        <v>11263557</v>
      </c>
      <c r="G38">
        <f t="shared" si="1"/>
        <v>10.741765022277832</v>
      </c>
      <c r="H38">
        <f t="shared" si="2"/>
        <v>10.74</v>
      </c>
      <c r="I38">
        <v>37.1</v>
      </c>
      <c r="J38">
        <v>89</v>
      </c>
      <c r="K38">
        <v>147</v>
      </c>
      <c r="L38">
        <v>24</v>
      </c>
      <c r="M38">
        <v>123</v>
      </c>
      <c r="N38">
        <f t="shared" si="4"/>
        <v>147</v>
      </c>
      <c r="O38">
        <v>1</v>
      </c>
      <c r="P38">
        <v>1</v>
      </c>
      <c r="Q38">
        <v>86</v>
      </c>
      <c r="R38">
        <v>26</v>
      </c>
      <c r="S38">
        <f t="shared" si="3"/>
        <v>112</v>
      </c>
      <c r="T38">
        <v>4</v>
      </c>
      <c r="U38">
        <v>10</v>
      </c>
    </row>
    <row r="39" spans="1:21" x14ac:dyDescent="0.3">
      <c r="A39">
        <v>5</v>
      </c>
      <c r="B39" t="s">
        <v>18</v>
      </c>
      <c r="C39" t="s">
        <v>56</v>
      </c>
      <c r="D39">
        <v>8345156</v>
      </c>
      <c r="E39">
        <v>1688384</v>
      </c>
      <c r="F39">
        <f t="shared" si="0"/>
        <v>10033540</v>
      </c>
      <c r="G39">
        <f t="shared" si="1"/>
        <v>9.5687294006347656</v>
      </c>
      <c r="H39">
        <f t="shared" si="2"/>
        <v>9.57</v>
      </c>
      <c r="I39">
        <v>36.9</v>
      </c>
      <c r="J39">
        <v>688</v>
      </c>
      <c r="K39">
        <v>1235</v>
      </c>
      <c r="L39">
        <v>244</v>
      </c>
      <c r="M39">
        <v>991</v>
      </c>
      <c r="N39">
        <f t="shared" si="4"/>
        <v>1235</v>
      </c>
      <c r="O39">
        <v>1</v>
      </c>
      <c r="P39">
        <v>1</v>
      </c>
      <c r="Q39">
        <v>884</v>
      </c>
      <c r="R39">
        <v>77</v>
      </c>
      <c r="S39">
        <f t="shared" si="3"/>
        <v>961</v>
      </c>
      <c r="T39">
        <v>26</v>
      </c>
      <c r="U39">
        <v>84</v>
      </c>
    </row>
    <row r="40" spans="1:21" x14ac:dyDescent="0.3">
      <c r="A40">
        <v>5</v>
      </c>
      <c r="B40" t="s">
        <v>18</v>
      </c>
      <c r="C40" t="s">
        <v>57</v>
      </c>
      <c r="D40">
        <v>19840437</v>
      </c>
      <c r="E40">
        <v>4014528</v>
      </c>
      <c r="F40">
        <f t="shared" si="0"/>
        <v>23854965</v>
      </c>
      <c r="G40">
        <f t="shared" si="1"/>
        <v>22.74986743927002</v>
      </c>
      <c r="H40">
        <f t="shared" si="2"/>
        <v>22.75</v>
      </c>
      <c r="I40">
        <v>66.599999999999994</v>
      </c>
      <c r="J40">
        <v>1732</v>
      </c>
      <c r="K40">
        <v>2965</v>
      </c>
      <c r="L40">
        <v>527</v>
      </c>
      <c r="M40">
        <v>2438</v>
      </c>
      <c r="N40">
        <f t="shared" si="4"/>
        <v>2965</v>
      </c>
      <c r="O40">
        <v>1</v>
      </c>
      <c r="P40">
        <v>1</v>
      </c>
      <c r="Q40">
        <v>2210</v>
      </c>
      <c r="R40">
        <v>98</v>
      </c>
      <c r="S40">
        <f t="shared" si="3"/>
        <v>2308</v>
      </c>
      <c r="T40">
        <v>169</v>
      </c>
      <c r="U40">
        <v>191</v>
      </c>
    </row>
    <row r="41" spans="1:21" x14ac:dyDescent="0.3">
      <c r="A41">
        <v>5</v>
      </c>
      <c r="B41" t="s">
        <v>18</v>
      </c>
      <c r="C41" t="s">
        <v>58</v>
      </c>
      <c r="D41">
        <v>5150727</v>
      </c>
      <c r="E41">
        <v>774464</v>
      </c>
      <c r="F41">
        <f t="shared" si="0"/>
        <v>5925191</v>
      </c>
      <c r="G41">
        <f t="shared" si="1"/>
        <v>5.6507024765014648</v>
      </c>
      <c r="H41">
        <f t="shared" si="2"/>
        <v>5.65</v>
      </c>
      <c r="I41">
        <v>28.5</v>
      </c>
      <c r="J41">
        <v>531</v>
      </c>
      <c r="K41">
        <v>982</v>
      </c>
      <c r="L41">
        <v>200</v>
      </c>
      <c r="M41">
        <v>782</v>
      </c>
      <c r="N41">
        <f t="shared" si="4"/>
        <v>982</v>
      </c>
      <c r="O41">
        <v>1</v>
      </c>
      <c r="P41">
        <v>1</v>
      </c>
      <c r="Q41">
        <v>723</v>
      </c>
      <c r="R41">
        <v>17</v>
      </c>
      <c r="S41">
        <f t="shared" si="3"/>
        <v>740</v>
      </c>
      <c r="T41">
        <v>35</v>
      </c>
      <c r="U41">
        <v>30</v>
      </c>
    </row>
    <row r="42" spans="1:21" x14ac:dyDescent="0.3">
      <c r="A42">
        <v>5</v>
      </c>
      <c r="B42" t="s">
        <v>18</v>
      </c>
      <c r="C42" t="s">
        <v>59</v>
      </c>
      <c r="D42">
        <v>3558509</v>
      </c>
      <c r="E42">
        <v>559360</v>
      </c>
      <c r="F42">
        <f t="shared" si="0"/>
        <v>4117869</v>
      </c>
      <c r="G42">
        <f t="shared" si="1"/>
        <v>3.9271059036254883</v>
      </c>
      <c r="H42">
        <f t="shared" si="2"/>
        <v>3.93</v>
      </c>
      <c r="I42">
        <v>25.2</v>
      </c>
      <c r="J42">
        <v>336</v>
      </c>
      <c r="K42">
        <v>649</v>
      </c>
      <c r="L42">
        <v>160</v>
      </c>
      <c r="M42">
        <v>489</v>
      </c>
      <c r="N42">
        <f t="shared" si="4"/>
        <v>649</v>
      </c>
      <c r="O42">
        <v>1</v>
      </c>
      <c r="P42">
        <v>1</v>
      </c>
      <c r="Q42">
        <v>468</v>
      </c>
      <c r="R42">
        <v>29</v>
      </c>
      <c r="S42">
        <f t="shared" si="3"/>
        <v>497</v>
      </c>
      <c r="T42">
        <v>3</v>
      </c>
      <c r="U42">
        <v>52</v>
      </c>
    </row>
    <row r="43" spans="1:21" x14ac:dyDescent="0.3">
      <c r="A43">
        <v>5</v>
      </c>
      <c r="B43" t="s">
        <v>18</v>
      </c>
      <c r="C43" t="s">
        <v>60</v>
      </c>
      <c r="D43">
        <v>4484527</v>
      </c>
      <c r="E43">
        <v>1025152</v>
      </c>
      <c r="F43">
        <f t="shared" si="0"/>
        <v>5509679</v>
      </c>
      <c r="G43">
        <f t="shared" si="1"/>
        <v>5.2544393539428711</v>
      </c>
      <c r="H43">
        <f t="shared" si="2"/>
        <v>5.25</v>
      </c>
      <c r="I43">
        <v>26.8</v>
      </c>
      <c r="J43">
        <v>313</v>
      </c>
      <c r="K43">
        <v>572</v>
      </c>
      <c r="L43">
        <v>108</v>
      </c>
      <c r="M43">
        <v>464</v>
      </c>
      <c r="N43">
        <f t="shared" si="4"/>
        <v>572</v>
      </c>
      <c r="O43">
        <v>1</v>
      </c>
      <c r="P43">
        <v>1</v>
      </c>
      <c r="Q43">
        <v>369</v>
      </c>
      <c r="R43">
        <v>58</v>
      </c>
      <c r="S43">
        <f t="shared" si="3"/>
        <v>427</v>
      </c>
      <c r="T43">
        <v>23</v>
      </c>
      <c r="U43">
        <v>53</v>
      </c>
    </row>
    <row r="44" spans="1:21" x14ac:dyDescent="0.3">
      <c r="A44">
        <v>5</v>
      </c>
      <c r="B44" t="s">
        <v>18</v>
      </c>
      <c r="C44" t="s">
        <v>61</v>
      </c>
      <c r="D44">
        <v>7039404</v>
      </c>
      <c r="E44">
        <v>1405696</v>
      </c>
      <c r="F44">
        <f t="shared" si="0"/>
        <v>8445100</v>
      </c>
      <c r="G44">
        <f t="shared" si="1"/>
        <v>8.0538749694824219</v>
      </c>
      <c r="H44">
        <f t="shared" si="2"/>
        <v>8.0500000000000007</v>
      </c>
      <c r="I44">
        <v>33.5</v>
      </c>
      <c r="J44">
        <v>636</v>
      </c>
      <c r="K44">
        <v>1075</v>
      </c>
      <c r="L44">
        <v>189</v>
      </c>
      <c r="M44">
        <v>886</v>
      </c>
      <c r="N44">
        <f t="shared" si="4"/>
        <v>1075</v>
      </c>
      <c r="O44">
        <v>1</v>
      </c>
      <c r="P44">
        <v>1</v>
      </c>
      <c r="Q44">
        <v>817</v>
      </c>
      <c r="R44">
        <v>34</v>
      </c>
      <c r="S44">
        <f t="shared" si="3"/>
        <v>851</v>
      </c>
      <c r="T44">
        <v>26</v>
      </c>
      <c r="U44">
        <v>64</v>
      </c>
    </row>
    <row r="45" spans="1:21" x14ac:dyDescent="0.3">
      <c r="D45">
        <f>SUM(D2:D44)</f>
        <v>240924308</v>
      </c>
      <c r="E45">
        <f>SUM(E2:E44)</f>
        <v>51577280</v>
      </c>
      <c r="F45">
        <f t="shared" si="0"/>
        <v>292501588</v>
      </c>
      <c r="G45">
        <f t="shared" si="1"/>
        <v>278.95125198364258</v>
      </c>
      <c r="H45">
        <f>ROUND(G45,2)</f>
        <v>278.95</v>
      </c>
      <c r="I45">
        <f>SUM(I2:I44)</f>
        <v>1350.6</v>
      </c>
      <c r="J45">
        <f>SUM(J2:J44)</f>
        <v>18945</v>
      </c>
      <c r="K45">
        <f>SUM(K2:K44)</f>
        <v>33314</v>
      </c>
      <c r="L45">
        <f>SUM(L2:L44)</f>
        <v>5697</v>
      </c>
      <c r="M45">
        <f>SUM(M2:M44)</f>
        <v>27617</v>
      </c>
      <c r="N45">
        <f>SUM(L45:M45)</f>
        <v>33314</v>
      </c>
      <c r="Q45">
        <f>SUM(Q2:Q44)</f>
        <v>21992</v>
      </c>
      <c r="R45">
        <f>SUM(R2:R44)</f>
        <v>2751</v>
      </c>
      <c r="S45">
        <f>SUM(S2:S44)</f>
        <v>24743</v>
      </c>
      <c r="T45">
        <f>SUM(T2:T44)</f>
        <v>3037</v>
      </c>
      <c r="U45">
        <f>SUM(U2:U44)</f>
        <v>2071</v>
      </c>
    </row>
    <row r="53" spans="5:12" x14ac:dyDescent="0.3">
      <c r="F53" t="s">
        <v>70</v>
      </c>
      <c r="G53" t="s">
        <v>71</v>
      </c>
      <c r="H53" t="s">
        <v>72</v>
      </c>
      <c r="I53" t="s">
        <v>73</v>
      </c>
      <c r="J53" t="s">
        <v>76</v>
      </c>
      <c r="K53" t="s">
        <v>74</v>
      </c>
    </row>
    <row r="54" spans="5:12" x14ac:dyDescent="0.3">
      <c r="E54" t="s">
        <v>14</v>
      </c>
      <c r="F54">
        <v>724</v>
      </c>
      <c r="G54">
        <v>1161</v>
      </c>
      <c r="H54">
        <v>1007</v>
      </c>
      <c r="I54">
        <v>876</v>
      </c>
      <c r="J54">
        <v>112</v>
      </c>
      <c r="K54">
        <v>988</v>
      </c>
    </row>
    <row r="55" spans="5:12" x14ac:dyDescent="0.3">
      <c r="E55" t="s">
        <v>67</v>
      </c>
      <c r="F55">
        <v>1977</v>
      </c>
      <c r="G55">
        <v>3613</v>
      </c>
      <c r="H55">
        <v>2920</v>
      </c>
      <c r="I55">
        <v>2722</v>
      </c>
      <c r="J55">
        <v>230</v>
      </c>
      <c r="K55">
        <v>2952</v>
      </c>
    </row>
    <row r="56" spans="5:12" x14ac:dyDescent="0.3">
      <c r="E56" t="s">
        <v>15</v>
      </c>
      <c r="F56">
        <v>3684</v>
      </c>
      <c r="G56">
        <v>6278</v>
      </c>
      <c r="H56">
        <v>5292</v>
      </c>
      <c r="I56">
        <v>4577</v>
      </c>
      <c r="J56">
        <v>710</v>
      </c>
      <c r="K56">
        <v>5287</v>
      </c>
    </row>
    <row r="57" spans="5:12" x14ac:dyDescent="0.3">
      <c r="E57" t="s">
        <v>68</v>
      </c>
      <c r="F57">
        <v>7946</v>
      </c>
      <c r="G57">
        <v>14194</v>
      </c>
      <c r="H57">
        <v>11836</v>
      </c>
      <c r="I57">
        <v>10312</v>
      </c>
      <c r="J57">
        <v>1675</v>
      </c>
      <c r="K57">
        <v>11987</v>
      </c>
    </row>
    <row r="58" spans="5:12" x14ac:dyDescent="0.3">
      <c r="E58" t="s">
        <v>69</v>
      </c>
      <c r="F58">
        <v>4614</v>
      </c>
      <c r="G58">
        <v>8068</v>
      </c>
      <c r="H58">
        <v>6562</v>
      </c>
      <c r="I58">
        <v>6256</v>
      </c>
      <c r="J58">
        <v>310</v>
      </c>
      <c r="K58">
        <v>6566</v>
      </c>
    </row>
    <row r="59" spans="5:12" ht="15" x14ac:dyDescent="0.35">
      <c r="E59" t="s">
        <v>75</v>
      </c>
      <c r="F59" s="3">
        <v>18945</v>
      </c>
      <c r="G59" s="3">
        <v>33314</v>
      </c>
      <c r="H59" s="4">
        <v>27617</v>
      </c>
      <c r="I59" s="4">
        <v>24743</v>
      </c>
      <c r="J59" s="4">
        <v>3037</v>
      </c>
      <c r="K59" s="4">
        <v>27780</v>
      </c>
    </row>
    <row r="60" spans="5:12" ht="15" x14ac:dyDescent="0.3">
      <c r="L60" s="2"/>
    </row>
    <row r="61" spans="5:12" ht="15" x14ac:dyDescent="0.3">
      <c r="H61" s="2"/>
      <c r="I61" s="2"/>
      <c r="J61" s="2"/>
      <c r="K61" s="2"/>
      <c r="L61" s="2"/>
    </row>
  </sheetData>
  <sortState xmlns:xlrd2="http://schemas.microsoft.com/office/spreadsheetml/2017/richdata2" ref="A1:S45">
    <sortCondition ref="A1:A4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Samir Fayed</cp:lastModifiedBy>
  <dcterms:created xsi:type="dcterms:W3CDTF">2015-06-05T18:17:20Z</dcterms:created>
  <dcterms:modified xsi:type="dcterms:W3CDTF">2024-10-10T09:24:23Z</dcterms:modified>
</cp:coreProperties>
</file>