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058715\Desktop\"/>
    </mc:Choice>
  </mc:AlternateContent>
  <xr:revisionPtr revIDLastSave="0" documentId="13_ncr:1_{6FD3B995-E1C6-4F93-B060-F8F783C1330F}" xr6:coauthVersionLast="47" xr6:coauthVersionMax="47" xr10:uidLastSave="{00000000-0000-0000-0000-000000000000}"/>
  <bookViews>
    <workbookView xWindow="-108" yWindow="-108" windowWidth="23256" windowHeight="14016" xr2:uid="{194C03EA-4436-4D55-A78E-36559B30B36F}"/>
  </bookViews>
  <sheets>
    <sheet name="Density Altitude" sheetId="2" r:id="rId1"/>
  </sheets>
  <definedNames>
    <definedName name="e">'Density Altitude'!$B$7</definedName>
    <definedName name="ExternalData_1" localSheetId="0" hidden="1">'Density Altitude'!$D$1:$E$11</definedName>
    <definedName name="Pmb">'Density Altitude'!$B$6</definedName>
    <definedName name="T">'Density Altitude'!$B$4</definedName>
    <definedName name="Td">'Density Altitude'!$B$5</definedName>
    <definedName name="Tv">'Density Altitude'!$B$8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7" i="2" s="1"/>
  <c r="B4" i="2"/>
  <c r="B8" i="2" l="1"/>
  <c r="B1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1B6265-5ECF-4D21-9357-605401420039}" keepAlive="1" name="Query - Table 0" description="Connection to the 'Table 0' query in the workbook." type="5" refreshedVersion="8" background="1" refreshOnLoad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<sst xmlns="http://schemas.openxmlformats.org/spreadsheetml/2006/main" count="10" uniqueCount="10">
  <si>
    <t>e</t>
  </si>
  <si>
    <t>Tv</t>
  </si>
  <si>
    <t>Validation:</t>
  </si>
  <si>
    <t>https://www.weather.gov/epz/wxcalc_densityaltitude</t>
  </si>
  <si>
    <t>Density Altitude</t>
  </si>
  <si>
    <t>Source:</t>
  </si>
  <si>
    <t>Temperature</t>
  </si>
  <si>
    <t>Dewpoint</t>
  </si>
  <si>
    <t>Pressure</t>
  </si>
  <si>
    <t>https://aviationweather.gov/cgi-bin/data/metar.php?ids=KSGR&amp;hours=0&amp;order=id%2C-obs&amp;sep=true&amp;taf=true&amp;format=html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</si>
</sst>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502921</xdr:colOff>
      <xdr:row>1</xdr:row>
      <xdr:rowOff>4094</xdr:rowOff>
    </xdr:from>
    <xdr:to>
      <xdr:col>13</xdr:col>
      <xdr:colOff>17350</xdr:colOff>
      <xdr:row>24</xdr:row>
      <xdr:rowOff>129539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787CAF-C67E-69B6-2121-EE9B2C350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02141" y="186974"/>
          <a:ext cx="3781629" cy="434692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refreshOnLoad="1" removeDataOnSave="1" connectionId="1" xr16:uid="{5FEA407F-F19C-446D-BF31-B5940AEF671E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614C5F-403C-48A9-B5C9-EB9D164E2C35}" name="Table_0" displayName="Table_0" ref="D1:E11" tableType="queryTable" headerRowCount="0" totalsRowShown="0">
  <tableColumns count="2">
    <tableColumn id="1" xr3:uid="{BD6B7F40-5BD0-473C-A18B-5398BCD55CBF}" uniqueName="1" name="Column1" queryTableFieldId="1" dataDxfId="1"/>
    <tableColumn id="2" xr3:uid="{F5F8E645-A195-4F3A-BBA1-21E700CD4665}" uniqueName="2" name="Column2" queryTableFieldId="2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viationweather.gov/cgi-bin/data/metar.php?ids=KSGR&amp;hours=0&amp;order=id%2C-obs&amp;sep=true&amp;taf=true&amp;format=html" TargetMode="External"/><Relationship Id="rId1" Type="http://schemas.openxmlformats.org/officeDocument/2006/relationships/hyperlink" Target="https://www.weather.gov/epz/wxcalc_densityaltitude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0C5A-E2C7-4417-A270-0669593E8034}">
  <sheetPr codeName="Sheet1"/>
  <dimension ref="A1:E14"/>
  <sheetViews>
    <sheetView tabSelected="1" workbookViewId="0">
      <selection activeCell="E21" sqref="E21"/>
    </sheetView>
  </sheetViews>
  <sheetFormatPr defaultRowHeight="14.4" x14ac:dyDescent="0.3"/>
  <cols>
    <col min="1" max="1" width="13.88671875" bestFit="1" customWidth="1"/>
    <col min="2" max="2" width="12" style="2" bestFit="1" customWidth="1"/>
    <col min="4" max="4" width="17.6640625" bestFit="1" customWidth="1"/>
    <col min="5" max="5" width="80.88671875" bestFit="1" customWidth="1"/>
  </cols>
  <sheetData>
    <row r="1" spans="1:5" x14ac:dyDescent="0.3">
      <c r="D1"/>
      <c r="E1"/>
    </row>
    <row r="2" spans="1:5" x14ac:dyDescent="0.3">
      <c r="D2"/>
      <c r="E2"/>
    </row>
    <row r="3" spans="1:5" x14ac:dyDescent="0.3">
      <c r="D3"/>
      <c r="E3"/>
    </row>
    <row r="4" spans="1:5" x14ac:dyDescent="0.3">
      <c r="A4" t="s">
        <v>6</v>
      </c>
      <c r="B4" s="2" t="str">
        <f>MID(E4,1,FIND("°",E4)-1)</f>
        <v>22.8</v>
      </c>
      <c r="D4"/>
      <c r="E4"/>
    </row>
    <row r="5" spans="1:5" x14ac:dyDescent="0.3">
      <c r="A5" t="s">
        <v>7</v>
      </c>
      <c r="B5" s="2" t="str">
        <f>MID(E5,1,FIND("°",E5)-1)</f>
        <v>20.0</v>
      </c>
      <c r="D5"/>
      <c r="E5"/>
    </row>
    <row r="6" spans="1:5" x14ac:dyDescent="0.3">
      <c r="A6" t="s">
        <v>8</v>
      </c>
      <c r="B6" s="2" t="str">
        <f>MID(E6,1+FIND("(",E6 ),FIND(" mb",E6)-FIND("(",E6 ))</f>
        <v xml:space="preserve">1014.6 </v>
      </c>
      <c r="D6"/>
      <c r="E6"/>
    </row>
    <row r="7" spans="1:5" x14ac:dyDescent="0.3">
      <c r="A7" t="s">
        <v>0</v>
      </c>
      <c r="B7" s="2">
        <f>6.11*POWER(10,((7.5*Td)/(237.7+Td)))</f>
        <v>23.340673695870709</v>
      </c>
      <c r="D7"/>
      <c r="E7"/>
    </row>
    <row r="8" spans="1:5" x14ac:dyDescent="0.3">
      <c r="A8" t="s">
        <v>1</v>
      </c>
      <c r="B8" s="2">
        <f>(T+273.16)/(1-(0.378*e/Pmb))</f>
        <v>298.55618961505809</v>
      </c>
      <c r="D8"/>
      <c r="E8"/>
    </row>
    <row r="9" spans="1:5" ht="15" thickBot="1" x14ac:dyDescent="0.35">
      <c r="D9"/>
      <c r="E9"/>
    </row>
    <row r="10" spans="1:5" ht="15" thickBot="1" x14ac:dyDescent="0.35">
      <c r="A10" t="s">
        <v>4</v>
      </c>
      <c r="B10" s="3">
        <f>INT(145366*(1-POWER((Pmb* 0.51163678)/(Tv*1.8),0.235)))</f>
        <v>1178</v>
      </c>
      <c r="D10"/>
      <c r="E10"/>
    </row>
    <row r="11" spans="1:5" x14ac:dyDescent="0.3">
      <c r="D11"/>
      <c r="E11"/>
    </row>
    <row r="13" spans="1:5" x14ac:dyDescent="0.3">
      <c r="D13" t="s">
        <v>5</v>
      </c>
      <c r="E13" s="1" t="s">
        <v>9</v>
      </c>
    </row>
    <row r="14" spans="1:5" x14ac:dyDescent="0.3">
      <c r="D14" t="s">
        <v>2</v>
      </c>
      <c r="E14" s="1" t="s">
        <v>3</v>
      </c>
    </row>
  </sheetData>
  <phoneticPr fontId="1" type="noConversion"/>
  <hyperlinks>
    <hyperlink ref="E14" r:id="rId1" xr:uid="{38559D9E-756A-45D4-A80D-87C1AF98EB88}"/>
    <hyperlink ref="E13" r:id="rId2" xr:uid="{C9B747F9-322A-42E8-AE82-12DE9E87912B}"/>
  </hyperlinks>
  <pageMargins left="0.7" right="0.7" top="0.75" bottom="0.75" header="0.3" footer="0.3"/>
  <pageSetup orientation="portrait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7 6 7 9 b 2 - d c c f - 4 1 4 9 - b 9 8 1 - 4 1 1 d 7 e 4 7 c 3 0 d "   x m l n s = " h t t p : / / s c h e m a s . m i c r o s o f t . c o m / D a t a M a s h u p " > A A A A A P 8 D A A B Q S w M E F A A C A A g A 5 L h n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D k u G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L h n V / L S G i P 6 A A A A a Q E A A B M A H A B G b 3 J t d W x h c y 9 T Z W N 0 a W 9 u M S 5 t I K I Y A C i g F A A A A A A A A A A A A A A A A A A A A A A A A A A A A G 2 P M W u E Q B C F e 8 H / s O w R U f D U u z K H p D C Q I k 2 I Q o q Q Y t Q 5 d 0 F 3 Z X e 8 J I j / P e u Z F I G b Z o b 3 4 J v 3 L D Y k t W L l t g 8 n 3 / M 9 K 8 B g y 3 a 8 g r p H l n G W s x 7 J 9 5 i b U k + m Q a e 8 Y Z 2 8 Q I f h e h R a E S q y I R d E o 7 1 P U 7 h I W J G f C C T Q J J 2 + p E 0 n 9 7 V U a Q s E 6 Y A E J h n F + C B b m z + X T 6 + B c G y b Z 4 E 2 L Z p c t n f H Y q 9 r G 1 g c c z I T B g T n 7 T h r M w D l g o a e R 1 G 8 R X t 0 2 M w l 2 y L O 2 f K + K h + / 7 o 4 X A l T n i l X f I 6 6 d r v W S y o C y K 6 / Q / T S o 1 b T h F R X P M 9 / E A 4 8 Z O Y M R f t E S s z / 9 + E 9 f I t + T 6 u a 3 0 w 9 Q S w E C L Q A U A A I A C A D k u G d X a E S U j K M A A A D 2 A A A A E g A A A A A A A A A A A A A A A A A A A A A A Q 2 9 u Z m l n L 1 B h Y 2 t h Z 2 U u e G 1 s U E s B A i 0 A F A A C A A g A 5 L h n V w / K 6 a u k A A A A 6 Q A A A B M A A A A A A A A A A A A A A A A A 7 w A A A F t D b 2 5 0 Z W 5 0 X 1 R 5 c G V z X S 5 4 b W x Q S w E C L Q A U A A I A C A D k u G d X 8 t I a I / o A A A B p A Q A A E w A A A A A A A A A A A A A A A A D g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C Q A A A A A A A G Y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R d W V y e U l E I i B W Y W x 1 Z T 0 i c z V l N D c y N G U y L W Q 2 M 2 Y t N D B h N S 1 i M G E 1 L W J i M 2 F m Y T J l Y W E 1 O C I g L z 4 8 R W 5 0 c n k g V H l w Z T 0 i R m l s b E V y c m 9 y Q 2 9 1 b n Q i I F Z h b H V l P S J s M C I g L z 4 8 R W 5 0 c n k g V H l w Z T 0 i R m l s b E x h c 3 R V c G R h d G V k I i B W Y W x 1 Z T 0 i Z D I w M j M t M T E t M D h U M D U 6 M D c 6 M D k u N T g 0 M T Q 2 M 1 o i I C 8 + P E V u d H J 5 I F R 5 c G U 9 I k Z p b G x F c n J v c k N v Z G U i I F Z h b H V l P S J z V W 5 r b m 9 3 b i I g L z 4 8 R W 5 0 c n k g V H l w Z T 0 i R m l s b E N v b H V t b l R 5 c G V z I i B W Y W x 1 Z T 0 i c 0 J n W T 0 i I C 8 + P E V u d H J 5 I F R 5 c G U 9 I k Z p b G x D b 3 V u d C I g V m F s d W U 9 I m w x M S I g L z 4 8 R W 5 0 c n k g V H l w Z T 0 i R m l s b E N v b H V t b k 5 h b W V z I i B W Y W x 1 Z T 0 i c 1 s m c X V v d D t D b 2 x 1 b W 4 x J n F 1 b 3 Q 7 L C Z x d W 9 0 O 0 N v b H V t b j I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4 F a q 8 u h 5 2 S o / u 1 4 Z U / f 0 F A A A A A A I A A A A A A A N m A A D A A A A A E A A A A O d d S A N 7 + p S e 1 / N E 7 l 5 p Q l E A A A A A B I A A A K A A A A A Q A A A A 3 8 G w g o Y B q R 0 V B K r i u f 4 i W l A A A A D B N 7 R 1 u 9 L 9 A s O N Z 7 X j w n 0 E m n X W m F 0 F h m H E G d 9 y e J l D j q / T A N y P Y C / 8 F x P z w A Q V y S K g 0 2 J G l U 6 M z 8 R C 7 A S v F 4 q J v m m C k 7 v K q 6 K q 0 n j Y M n B O g B Q A A A A + B 8 m c F U / / b t E e E y V b / q y L c w F S m Q = = < / D a t a M a s h u p > 
</file>

<file path=customXml/itemProps1.xml><?xml version="1.0" encoding="utf-8"?>
<ds:datastoreItem xmlns:ds="http://schemas.openxmlformats.org/officeDocument/2006/customXml" ds:itemID="{E1583143-1E01-400A-9E6C-E71B7ECEBA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Density Altitude</vt:lpstr>
      <vt:lpstr>e</vt:lpstr>
      <vt:lpstr>Pmb</vt:lpstr>
      <vt:lpstr>T</vt:lpstr>
      <vt:lpstr>Td</vt:lpstr>
      <vt:lpstr>Tv</vt:lpstr>
    </vt:vector>
  </TitlesOfParts>
  <Company>KBR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Majed Abouhatab</dc:creator>
  <cp:lastModifiedBy>Majed Abouhatab</cp:lastModifiedBy>
  <dcterms:created xsi:type="dcterms:W3CDTF">2023-07-11T20:51:57Z</dcterms:created>
  <dcterms:modified xsi:type="dcterms:W3CDTF">2023-11-08T05:07:13Z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2023-07-11T20:54:11Z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e5341cc5-f736-4a69-8b73-88069e4a10bb</vt:lpwstr>
  </property>
  <property fmtid="{D5CDD505-2E9C-101B-9397-08002B2CF9AE}" pid="8" name="MSIP_Label_3b17afdc-1639-4c16-803b-66671fba3b73_ContentBits">
    <vt:lpwstr>0</vt:lpwstr>
  </property>
</Properties>
</file>