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ilynannejelks/Documents/Data Analytics &amp; Big Data/2. Predicting Customer Preferences/Task 3/RelPrice_Environment_Durability/"/>
    </mc:Choice>
  </mc:AlternateContent>
  <bookViews>
    <workbookView xWindow="0" yWindow="460" windowWidth="27320" windowHeight="13920" tabRatio="500" activeTab="1"/>
  </bookViews>
  <sheets>
    <sheet name="Sheet1" sheetId="1" r:id="rId1"/>
    <sheet name="Sheet2" sheetId="2" r:id="rId2"/>
  </sheets>
  <definedNames>
    <definedName name="Course_3_Task_3_Predicted_Products" localSheetId="0">Sheet1!$A$1:$W$14</definedName>
    <definedName name="Course_3_Task_3_Predicted_Products" localSheetId="1">Sheet2!$A$1:$W$14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D19" i="2"/>
  <c r="D18" i="2"/>
  <c r="D17" i="2"/>
  <c r="X3" i="2"/>
  <c r="X4" i="2"/>
  <c r="X5" i="2"/>
  <c r="X6" i="2"/>
  <c r="X7" i="2"/>
  <c r="X8" i="2"/>
  <c r="X9" i="2"/>
  <c r="X10" i="2"/>
  <c r="X11" i="2"/>
  <c r="X12" i="2"/>
  <c r="X13" i="2"/>
  <c r="X14" i="2"/>
  <c r="X2" i="2"/>
  <c r="E19" i="1"/>
  <c r="E18" i="1"/>
  <c r="E17" i="1"/>
  <c r="E16" i="1"/>
</calcChain>
</file>

<file path=xl/connections.xml><?xml version="1.0" encoding="utf-8"?>
<connections xmlns="http://schemas.openxmlformats.org/spreadsheetml/2006/main">
  <connection id="1" name="Course 3 Task 3 Predicted Products" type="6" refreshedVersion="0" background="1" saveData="1">
    <textPr fileType="mac" sourceFile="/Users/marilynannejelks/Documents/Data Analytics &amp; Big Data/2. Predicting Customer Preferences/Task 3/RelPrice_Environment_Durability/Course 3 Task 3 Predicted Products.csv" decimal="," thousands=".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urse 3 Task 3 Predicted Products1" type="6" refreshedVersion="0" background="1" saveData="1">
    <textPr fileType="mac" sourceFile="/Users/marilynannejelks/Documents/Data Analytics &amp; Big Data/2. Predicting Customer Preferences/Task 3/RelPrice_Environment_Durability/Course 3 Task 3 Predicted Products.csv" decimal="," thousands=".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<sst xmlns="http://schemas.openxmlformats.org/spreadsheetml/2006/main" count="199" uniqueCount="69">
  <si>
    <t>X</t>
  </si>
  <si>
    <t>Product_type</t>
  </si>
  <si>
    <t>Product_ID</t>
  </si>
  <si>
    <t>Prices</t>
  </si>
  <si>
    <t>X5Stars</t>
  </si>
  <si>
    <t>X4Stars</t>
  </si>
  <si>
    <t>X3Stars</t>
  </si>
  <si>
    <t>X2Stars</t>
  </si>
  <si>
    <t>X1Stars</t>
  </si>
  <si>
    <t>Positive_service_review</t>
  </si>
  <si>
    <t>Negative_service_review</t>
  </si>
  <si>
    <t>Would_consumer_recomend__product</t>
  </si>
  <si>
    <t>Best_seller_rank</t>
  </si>
  <si>
    <t>Weigth</t>
  </si>
  <si>
    <t>Depth</t>
  </si>
  <si>
    <t>Width</t>
  </si>
  <si>
    <t>Heigth</t>
  </si>
  <si>
    <t>Profit_margin</t>
  </si>
  <si>
    <t>Volume</t>
  </si>
  <si>
    <t>Relative_Price</t>
  </si>
  <si>
    <t>Environment_Impact</t>
  </si>
  <si>
    <t>Durability_standard</t>
  </si>
  <si>
    <t>PC</t>
  </si>
  <si>
    <t>0.7</t>
  </si>
  <si>
    <t>20.63</t>
  </si>
  <si>
    <t>19.25</t>
  </si>
  <si>
    <t>0.25</t>
  </si>
  <si>
    <t>0.51</t>
  </si>
  <si>
    <t>0.6</t>
  </si>
  <si>
    <t>21.89</t>
  </si>
  <si>
    <t>0.2</t>
  </si>
  <si>
    <t>0.9</t>
  </si>
  <si>
    <t>0.22</t>
  </si>
  <si>
    <t>Laptop</t>
  </si>
  <si>
    <t>0.8</t>
  </si>
  <si>
    <t>0.68</t>
  </si>
  <si>
    <t>0.1</t>
  </si>
  <si>
    <t>0.38</t>
  </si>
  <si>
    <t>0.15</t>
  </si>
  <si>
    <t>-0.04</t>
  </si>
  <si>
    <t>0.26</t>
  </si>
  <si>
    <t>0.3</t>
  </si>
  <si>
    <t>16.81</t>
  </si>
  <si>
    <t>0.88</t>
  </si>
  <si>
    <t>0.23</t>
  </si>
  <si>
    <t>0.61</t>
  </si>
  <si>
    <t>0.87</t>
  </si>
  <si>
    <t>Netbook</t>
  </si>
  <si>
    <t>399.99</t>
  </si>
  <si>
    <t>0.08</t>
  </si>
  <si>
    <t>0.94</t>
  </si>
  <si>
    <t>0.95</t>
  </si>
  <si>
    <t>0.09</t>
  </si>
  <si>
    <t>0.24</t>
  </si>
  <si>
    <t>0.17</t>
  </si>
  <si>
    <t>0.4</t>
  </si>
  <si>
    <t>0.11</t>
  </si>
  <si>
    <t>0.21</t>
  </si>
  <si>
    <t>0.97</t>
  </si>
  <si>
    <t>0.37</t>
  </si>
  <si>
    <t>Smartphone</t>
  </si>
  <si>
    <t>0.65</t>
  </si>
  <si>
    <t>0.12</t>
  </si>
  <si>
    <t>-0.55</t>
  </si>
  <si>
    <t>0.59</t>
  </si>
  <si>
    <t>-0.4</t>
  </si>
  <si>
    <t>-1.45</t>
  </si>
  <si>
    <t>0.64</t>
  </si>
  <si>
    <t>Predicted Profit (VolumeXProfitMarginXPrice)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</si>
</sst>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Sales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Sheet1!$D$16:$D$19</c:f>
              <c:strCache>
                <c:ptCount val="4"/>
                <c:pt idx="0">
                  <c:v>PC</c:v>
                </c:pt>
                <c:pt idx="1">
                  <c:v>Laptop</c:v>
                </c:pt>
                <c:pt idx="2">
                  <c:v>Netbook</c:v>
                </c:pt>
                <c:pt idx="3">
                  <c:v>Smartphone</c:v>
                </c:pt>
              </c:strCache>
            </c:strRef>
          </c:cat>
          <c:val>
            <c:numRef>
              <c:f>Sheet1!$E$16:$E$19</c:f>
              <c:numCache>
                <c:formatCode>0.00</c:formatCode>
                <c:ptCount val="4"/>
                <c:pt idx="0">
                  <c:v>771.91855840093</c:v>
                </c:pt>
                <c:pt idx="1">
                  <c:v>586.0894703803614</c:v>
                </c:pt>
                <c:pt idx="2">
                  <c:v>1658.585551934956</c:v>
                </c:pt>
                <c:pt idx="3">
                  <c:v>1573.564182777338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378888480"/>
        <c:axId val="-286919440"/>
      </c:barChart>
      <c:catAx>
        <c:axId val="-3788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919440"/>
        <c:crosses val="autoZero"/>
        <c:auto val="1"/>
        <c:lblAlgn val="ctr"/>
        <c:lblOffset val="100"/>
        <c:noMultiLvlLbl val="0"/>
      </c:catAx>
      <c:valAx>
        <c:axId val="-2869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88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Potential Profits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Sheet2!$C$16:$C$19</c:f>
              <c:strCache>
                <c:ptCount val="4"/>
                <c:pt idx="0">
                  <c:v>PC</c:v>
                </c:pt>
                <c:pt idx="1">
                  <c:v>Laptop</c:v>
                </c:pt>
                <c:pt idx="2">
                  <c:v>Netbook</c:v>
                </c:pt>
                <c:pt idx="3">
                  <c:v>Smartphone</c:v>
                </c:pt>
              </c:strCache>
            </c:strRef>
          </c:cat>
          <c:val>
            <c:numRef>
              <c:f>Sheet2!$D$16:$D$19</c:f>
              <c:numCache>
                <c:formatCode>0.00</c:formatCode>
                <c:ptCount val="4"/>
                <c:pt idx="0">
                  <c:v>122040.2425061576</c:v>
                </c:pt>
                <c:pt idx="1">
                  <c:v>100329.3687764668</c:v>
                </c:pt>
                <c:pt idx="2">
                  <c:v>52943.76247507372</c:v>
                </c:pt>
                <c:pt idx="3">
                  <c:v>26109.83414321173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86254672"/>
        <c:axId val="-378897616"/>
      </c:barChart>
      <c:catAx>
        <c:axId val="-2862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8897616"/>
        <c:crosses val="autoZero"/>
        <c:auto val="1"/>
        <c:lblAlgn val="ctr"/>
        <c:lblOffset val="100"/>
        <c:noMultiLvlLbl val="0"/>
      </c:catAx>
      <c:valAx>
        <c:axId val="-378897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2862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8</xdr:row>
      <xdr:rowOff>158750</xdr:rowOff>
    </xdr:from>
    <xdr:to>
      <xdr:col>12</xdr:col>
      <xdr:colOff>1841500</xdr:colOff>
      <xdr:row>22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17</xdr:row>
      <xdr:rowOff>44450</xdr:rowOff>
    </xdr:from>
    <xdr:to>
      <xdr:col>16</xdr:col>
      <xdr:colOff>425450</xdr:colOff>
      <xdr:row>30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urse 3 Task 3 Predicted Produc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urse 3 Task 3 Predicted Produc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C1" workbookViewId="0">
      <selection activeCell="L27" sqref="L27"/>
    </sheetView>
  </sheetViews>
  <sheetFormatPr baseColWidth="10" defaultRowHeight="16" x14ac:dyDescent="0.2"/>
  <cols>
    <col min="1" max="2" width="3.1640625" bestFit="1" customWidth="1"/>
    <col min="3" max="3" width="16.5" bestFit="1" customWidth="1"/>
    <col min="4" max="4" width="11.1640625" bestFit="1" customWidth="1"/>
    <col min="5" max="5" width="7.6640625" bestFit="1" customWidth="1"/>
    <col min="6" max="10" width="7.1640625" bestFit="1" customWidth="1"/>
    <col min="11" max="11" width="20.6640625" bestFit="1" customWidth="1"/>
    <col min="12" max="12" width="21.5" bestFit="1" customWidth="1"/>
    <col min="13" max="13" width="33.1640625" bestFit="1" customWidth="1"/>
    <col min="14" max="14" width="14.6640625" bestFit="1" customWidth="1"/>
    <col min="15" max="15" width="7.5" bestFit="1" customWidth="1"/>
    <col min="16" max="18" width="7.6640625" bestFit="1" customWidth="1"/>
    <col min="19" max="19" width="12.33203125" bestFit="1" customWidth="1"/>
    <col min="20" max="20" width="18.33203125" bestFit="1" customWidth="1"/>
    <col min="21" max="21" width="12.6640625" bestFit="1" customWidth="1"/>
    <col min="22" max="22" width="18.1640625" bestFit="1" customWidth="1"/>
    <col min="23" max="23" width="17.1640625" bestFit="1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>
        <v>1</v>
      </c>
      <c r="B2">
        <v>1</v>
      </c>
      <c r="C2" t="s">
        <v>22</v>
      </c>
      <c r="D2">
        <v>171</v>
      </c>
      <c r="E2">
        <v>699</v>
      </c>
      <c r="F2">
        <v>96</v>
      </c>
      <c r="G2">
        <v>26</v>
      </c>
      <c r="H2">
        <v>14</v>
      </c>
      <c r="I2">
        <v>14</v>
      </c>
      <c r="J2">
        <v>25</v>
      </c>
      <c r="K2">
        <v>12</v>
      </c>
      <c r="L2">
        <v>3</v>
      </c>
      <c r="M2" t="s">
        <v>23</v>
      </c>
      <c r="N2">
        <v>2498</v>
      </c>
      <c r="O2" s="1">
        <v>43362</v>
      </c>
      <c r="P2" t="s">
        <v>24</v>
      </c>
      <c r="Q2" t="s">
        <v>25</v>
      </c>
      <c r="R2" s="2">
        <v>14458</v>
      </c>
      <c r="S2" t="s">
        <v>26</v>
      </c>
      <c r="T2" s="3">
        <v>466.660219454556</v>
      </c>
      <c r="U2" s="2">
        <v>41275</v>
      </c>
      <c r="V2">
        <v>0</v>
      </c>
      <c r="W2" t="s">
        <v>27</v>
      </c>
    </row>
    <row r="3" spans="1:23" x14ac:dyDescent="0.2">
      <c r="A3">
        <v>2</v>
      </c>
      <c r="B3">
        <v>2</v>
      </c>
      <c r="C3" t="s">
        <v>22</v>
      </c>
      <c r="D3">
        <v>172</v>
      </c>
      <c r="E3">
        <v>860</v>
      </c>
      <c r="F3">
        <v>51</v>
      </c>
      <c r="G3">
        <v>11</v>
      </c>
      <c r="H3">
        <v>10</v>
      </c>
      <c r="I3">
        <v>10</v>
      </c>
      <c r="J3">
        <v>21</v>
      </c>
      <c r="K3">
        <v>7</v>
      </c>
      <c r="L3">
        <v>5</v>
      </c>
      <c r="M3" t="s">
        <v>28</v>
      </c>
      <c r="N3">
        <v>490</v>
      </c>
      <c r="O3">
        <v>27</v>
      </c>
      <c r="P3" t="s">
        <v>29</v>
      </c>
      <c r="Q3" s="1">
        <v>43127</v>
      </c>
      <c r="R3" s="2">
        <v>41518</v>
      </c>
      <c r="S3" t="s">
        <v>30</v>
      </c>
      <c r="T3" s="3">
        <v>305.25833894637401</v>
      </c>
      <c r="U3" t="s">
        <v>31</v>
      </c>
      <c r="V3">
        <v>1</v>
      </c>
      <c r="W3" t="s">
        <v>32</v>
      </c>
    </row>
    <row r="4" spans="1:23" x14ac:dyDescent="0.2">
      <c r="A4">
        <v>3</v>
      </c>
      <c r="B4">
        <v>3</v>
      </c>
      <c r="C4" t="s">
        <v>33</v>
      </c>
      <c r="D4">
        <v>173</v>
      </c>
      <c r="E4">
        <v>1199</v>
      </c>
      <c r="F4">
        <v>74</v>
      </c>
      <c r="G4">
        <v>10</v>
      </c>
      <c r="H4">
        <v>3</v>
      </c>
      <c r="I4">
        <v>3</v>
      </c>
      <c r="J4">
        <v>11</v>
      </c>
      <c r="K4">
        <v>11</v>
      </c>
      <c r="L4">
        <v>5</v>
      </c>
      <c r="M4" t="s">
        <v>34</v>
      </c>
      <c r="N4">
        <v>111</v>
      </c>
      <c r="O4" s="1">
        <v>43257</v>
      </c>
      <c r="P4" s="2">
        <v>34547</v>
      </c>
      <c r="Q4" s="1">
        <v>43324</v>
      </c>
      <c r="R4" t="s">
        <v>35</v>
      </c>
      <c r="S4" t="s">
        <v>36</v>
      </c>
      <c r="T4" s="3">
        <v>383.32961911303198</v>
      </c>
      <c r="U4" s="2">
        <v>27030</v>
      </c>
      <c r="V4">
        <v>0</v>
      </c>
      <c r="W4" t="s">
        <v>37</v>
      </c>
    </row>
    <row r="5" spans="1:23" x14ac:dyDescent="0.2">
      <c r="A5">
        <v>4</v>
      </c>
      <c r="B5">
        <v>4</v>
      </c>
      <c r="C5" t="s">
        <v>33</v>
      </c>
      <c r="D5">
        <v>175</v>
      </c>
      <c r="E5">
        <v>1199</v>
      </c>
      <c r="F5">
        <v>7</v>
      </c>
      <c r="G5">
        <v>2</v>
      </c>
      <c r="H5">
        <v>1</v>
      </c>
      <c r="I5">
        <v>1</v>
      </c>
      <c r="J5">
        <v>1</v>
      </c>
      <c r="K5">
        <v>2</v>
      </c>
      <c r="L5">
        <v>1</v>
      </c>
      <c r="M5" t="s">
        <v>28</v>
      </c>
      <c r="N5">
        <v>4446</v>
      </c>
      <c r="O5">
        <v>13</v>
      </c>
      <c r="P5" s="1">
        <v>43175</v>
      </c>
      <c r="Q5" s="1">
        <v>43322</v>
      </c>
      <c r="R5" s="1">
        <v>43191</v>
      </c>
      <c r="S5" t="s">
        <v>38</v>
      </c>
      <c r="T5" s="3">
        <v>111.725132038401</v>
      </c>
      <c r="U5" t="s">
        <v>39</v>
      </c>
      <c r="V5">
        <v>1</v>
      </c>
      <c r="W5" t="s">
        <v>40</v>
      </c>
    </row>
    <row r="6" spans="1:23" x14ac:dyDescent="0.2">
      <c r="A6">
        <v>5</v>
      </c>
      <c r="B6">
        <v>5</v>
      </c>
      <c r="C6" t="s">
        <v>33</v>
      </c>
      <c r="D6">
        <v>176</v>
      </c>
      <c r="E6">
        <v>1999</v>
      </c>
      <c r="F6">
        <v>1</v>
      </c>
      <c r="G6">
        <v>1</v>
      </c>
      <c r="H6">
        <v>1</v>
      </c>
      <c r="I6">
        <v>3</v>
      </c>
      <c r="J6">
        <v>0</v>
      </c>
      <c r="K6">
        <v>0</v>
      </c>
      <c r="L6">
        <v>1</v>
      </c>
      <c r="M6" t="s">
        <v>41</v>
      </c>
      <c r="N6">
        <v>2820</v>
      </c>
      <c r="O6" s="1">
        <v>43262</v>
      </c>
      <c r="P6" t="s">
        <v>42</v>
      </c>
      <c r="Q6" s="1">
        <v>43353</v>
      </c>
      <c r="R6" t="s">
        <v>43</v>
      </c>
      <c r="S6" t="s">
        <v>44</v>
      </c>
      <c r="T6" s="3">
        <v>91.034719228928495</v>
      </c>
      <c r="U6" t="s">
        <v>45</v>
      </c>
      <c r="V6">
        <v>1</v>
      </c>
      <c r="W6" t="s">
        <v>46</v>
      </c>
    </row>
    <row r="7" spans="1:23" x14ac:dyDescent="0.2">
      <c r="A7">
        <v>6</v>
      </c>
      <c r="B7">
        <v>6</v>
      </c>
      <c r="C7" t="s">
        <v>47</v>
      </c>
      <c r="D7">
        <v>178</v>
      </c>
      <c r="E7" t="s">
        <v>48</v>
      </c>
      <c r="F7">
        <v>19</v>
      </c>
      <c r="G7">
        <v>8</v>
      </c>
      <c r="H7">
        <v>4</v>
      </c>
      <c r="I7">
        <v>1</v>
      </c>
      <c r="J7">
        <v>10</v>
      </c>
      <c r="K7">
        <v>2</v>
      </c>
      <c r="L7">
        <v>4</v>
      </c>
      <c r="M7" t="s">
        <v>28</v>
      </c>
      <c r="N7">
        <v>4140</v>
      </c>
      <c r="O7" s="1">
        <v>43317</v>
      </c>
      <c r="P7" s="2">
        <v>15919</v>
      </c>
      <c r="Q7" s="2">
        <v>15646</v>
      </c>
      <c r="R7" s="1">
        <v>43132</v>
      </c>
      <c r="S7" t="s">
        <v>49</v>
      </c>
      <c r="T7" s="3">
        <v>157.57897499817599</v>
      </c>
      <c r="U7" t="s">
        <v>36</v>
      </c>
      <c r="V7">
        <v>1</v>
      </c>
      <c r="W7" t="s">
        <v>50</v>
      </c>
    </row>
    <row r="8" spans="1:23" x14ac:dyDescent="0.2">
      <c r="A8">
        <v>7</v>
      </c>
      <c r="B8">
        <v>7</v>
      </c>
      <c r="C8" t="s">
        <v>47</v>
      </c>
      <c r="D8">
        <v>180</v>
      </c>
      <c r="E8">
        <v>329</v>
      </c>
      <c r="F8">
        <v>312</v>
      </c>
      <c r="G8">
        <v>112</v>
      </c>
      <c r="H8">
        <v>28</v>
      </c>
      <c r="I8">
        <v>31</v>
      </c>
      <c r="J8">
        <v>47</v>
      </c>
      <c r="K8">
        <v>28</v>
      </c>
      <c r="L8">
        <v>16</v>
      </c>
      <c r="M8" t="s">
        <v>23</v>
      </c>
      <c r="N8">
        <v>2699</v>
      </c>
      <c r="O8" s="1">
        <v>43255</v>
      </c>
      <c r="P8" s="2">
        <v>43009</v>
      </c>
      <c r="Q8" s="2">
        <v>46935</v>
      </c>
      <c r="R8" t="s">
        <v>51</v>
      </c>
      <c r="S8" t="s">
        <v>52</v>
      </c>
      <c r="T8" s="3">
        <v>1216.9036064204299</v>
      </c>
      <c r="U8" t="s">
        <v>53</v>
      </c>
      <c r="V8">
        <v>1</v>
      </c>
      <c r="W8" t="s">
        <v>54</v>
      </c>
    </row>
    <row r="9" spans="1:23" x14ac:dyDescent="0.2">
      <c r="A9">
        <v>8</v>
      </c>
      <c r="B9">
        <v>8</v>
      </c>
      <c r="C9" t="s">
        <v>47</v>
      </c>
      <c r="D9">
        <v>181</v>
      </c>
      <c r="E9">
        <v>439</v>
      </c>
      <c r="F9">
        <v>23</v>
      </c>
      <c r="G9">
        <v>18</v>
      </c>
      <c r="H9">
        <v>7</v>
      </c>
      <c r="I9">
        <v>22</v>
      </c>
      <c r="J9">
        <v>18</v>
      </c>
      <c r="K9">
        <v>5</v>
      </c>
      <c r="L9">
        <v>16</v>
      </c>
      <c r="M9" t="s">
        <v>55</v>
      </c>
      <c r="N9">
        <v>1704</v>
      </c>
      <c r="O9" s="1">
        <v>43316</v>
      </c>
      <c r="P9">
        <v>8</v>
      </c>
      <c r="Q9" s="1">
        <v>43292</v>
      </c>
      <c r="R9" s="1">
        <v>43221</v>
      </c>
      <c r="S9" t="s">
        <v>56</v>
      </c>
      <c r="T9" s="3">
        <v>193.31111405786299</v>
      </c>
      <c r="U9" t="s">
        <v>57</v>
      </c>
      <c r="V9">
        <v>0</v>
      </c>
      <c r="W9" t="s">
        <v>40</v>
      </c>
    </row>
    <row r="10" spans="1:23" x14ac:dyDescent="0.2">
      <c r="A10">
        <v>9</v>
      </c>
      <c r="B10">
        <v>9</v>
      </c>
      <c r="C10" t="s">
        <v>47</v>
      </c>
      <c r="D10">
        <v>183</v>
      </c>
      <c r="E10">
        <v>330</v>
      </c>
      <c r="F10">
        <v>3</v>
      </c>
      <c r="G10">
        <v>4</v>
      </c>
      <c r="H10">
        <v>0</v>
      </c>
      <c r="I10">
        <v>1</v>
      </c>
      <c r="J10">
        <v>0</v>
      </c>
      <c r="K10">
        <v>1</v>
      </c>
      <c r="L10">
        <v>0</v>
      </c>
      <c r="M10" t="s">
        <v>23</v>
      </c>
      <c r="N10">
        <v>5128</v>
      </c>
      <c r="O10" s="1">
        <v>43163</v>
      </c>
      <c r="P10" s="1">
        <v>43197</v>
      </c>
      <c r="Q10" s="1">
        <v>43200</v>
      </c>
      <c r="R10" t="s">
        <v>58</v>
      </c>
      <c r="S10" t="s">
        <v>52</v>
      </c>
      <c r="T10" s="3">
        <v>90.791856458487402</v>
      </c>
      <c r="U10" t="s">
        <v>49</v>
      </c>
      <c r="V10">
        <v>0</v>
      </c>
      <c r="W10" t="s">
        <v>53</v>
      </c>
    </row>
    <row r="11" spans="1:23" x14ac:dyDescent="0.2">
      <c r="A11">
        <v>12</v>
      </c>
      <c r="B11">
        <v>12</v>
      </c>
      <c r="C11" t="s">
        <v>60</v>
      </c>
      <c r="D11">
        <v>193</v>
      </c>
      <c r="E11">
        <v>199</v>
      </c>
      <c r="F11">
        <v>99</v>
      </c>
      <c r="G11">
        <v>26</v>
      </c>
      <c r="H11">
        <v>12</v>
      </c>
      <c r="I11">
        <v>16</v>
      </c>
      <c r="J11">
        <v>35</v>
      </c>
      <c r="K11">
        <v>8</v>
      </c>
      <c r="L11">
        <v>6</v>
      </c>
      <c r="M11" t="s">
        <v>55</v>
      </c>
      <c r="N11">
        <v>1277</v>
      </c>
      <c r="O11" t="s">
        <v>31</v>
      </c>
      <c r="P11" s="1">
        <v>43283</v>
      </c>
      <c r="Q11" s="1">
        <v>43136</v>
      </c>
      <c r="R11" t="s">
        <v>55</v>
      </c>
      <c r="S11" t="s">
        <v>56</v>
      </c>
      <c r="T11" s="3">
        <v>496.05134353229897</v>
      </c>
      <c r="U11" t="s">
        <v>61</v>
      </c>
      <c r="V11">
        <v>1</v>
      </c>
      <c r="W11" t="s">
        <v>59</v>
      </c>
    </row>
    <row r="12" spans="1:23" x14ac:dyDescent="0.2">
      <c r="A12">
        <v>13</v>
      </c>
      <c r="B12">
        <v>13</v>
      </c>
      <c r="C12" t="s">
        <v>60</v>
      </c>
      <c r="D12">
        <v>194</v>
      </c>
      <c r="E12">
        <v>49</v>
      </c>
      <c r="F12">
        <v>100</v>
      </c>
      <c r="G12">
        <v>26</v>
      </c>
      <c r="H12">
        <v>37</v>
      </c>
      <c r="I12">
        <v>33</v>
      </c>
      <c r="J12">
        <v>48</v>
      </c>
      <c r="K12">
        <v>14</v>
      </c>
      <c r="L12">
        <v>6</v>
      </c>
      <c r="M12" t="s">
        <v>28</v>
      </c>
      <c r="N12">
        <v>16966</v>
      </c>
      <c r="O12" t="s">
        <v>23</v>
      </c>
      <c r="P12" s="2">
        <v>24504</v>
      </c>
      <c r="Q12" s="2">
        <v>12175</v>
      </c>
      <c r="R12" t="s">
        <v>59</v>
      </c>
      <c r="S12" t="s">
        <v>62</v>
      </c>
      <c r="T12" s="3">
        <v>523.54840827081705</v>
      </c>
      <c r="U12" t="s">
        <v>63</v>
      </c>
      <c r="V12">
        <v>0</v>
      </c>
      <c r="W12" t="s">
        <v>64</v>
      </c>
    </row>
    <row r="13" spans="1:23" x14ac:dyDescent="0.2">
      <c r="A13">
        <v>14</v>
      </c>
      <c r="B13">
        <v>14</v>
      </c>
      <c r="C13" t="s">
        <v>60</v>
      </c>
      <c r="D13">
        <v>195</v>
      </c>
      <c r="E13">
        <v>149</v>
      </c>
      <c r="F13">
        <v>42</v>
      </c>
      <c r="G13">
        <v>8</v>
      </c>
      <c r="H13">
        <v>4</v>
      </c>
      <c r="I13">
        <v>4</v>
      </c>
      <c r="J13">
        <v>9</v>
      </c>
      <c r="K13">
        <v>4</v>
      </c>
      <c r="L13">
        <v>1</v>
      </c>
      <c r="M13" t="s">
        <v>23</v>
      </c>
      <c r="N13">
        <v>6316</v>
      </c>
      <c r="O13" t="s">
        <v>34</v>
      </c>
      <c r="P13" s="1">
        <v>43283</v>
      </c>
      <c r="Q13" s="1">
        <v>43164</v>
      </c>
      <c r="R13" t="s">
        <v>55</v>
      </c>
      <c r="S13" t="s">
        <v>38</v>
      </c>
      <c r="T13" s="3">
        <v>254.888482104845</v>
      </c>
      <c r="U13" t="s">
        <v>65</v>
      </c>
      <c r="V13">
        <v>1</v>
      </c>
      <c r="W13" t="s">
        <v>30</v>
      </c>
    </row>
    <row r="14" spans="1:23" x14ac:dyDescent="0.2">
      <c r="A14">
        <v>15</v>
      </c>
      <c r="B14">
        <v>15</v>
      </c>
      <c r="C14" t="s">
        <v>60</v>
      </c>
      <c r="D14">
        <v>196</v>
      </c>
      <c r="E14">
        <v>300</v>
      </c>
      <c r="F14">
        <v>50</v>
      </c>
      <c r="G14">
        <v>19</v>
      </c>
      <c r="H14">
        <v>13</v>
      </c>
      <c r="I14">
        <v>20</v>
      </c>
      <c r="J14">
        <v>22</v>
      </c>
      <c r="K14">
        <v>5</v>
      </c>
      <c r="L14">
        <v>7</v>
      </c>
      <c r="M14" t="s">
        <v>28</v>
      </c>
      <c r="N14">
        <v>44465</v>
      </c>
      <c r="O14" t="s">
        <v>31</v>
      </c>
      <c r="P14" s="1">
        <v>43253</v>
      </c>
      <c r="Q14">
        <v>5</v>
      </c>
      <c r="R14" t="s">
        <v>55</v>
      </c>
      <c r="S14" t="s">
        <v>56</v>
      </c>
      <c r="T14" s="3">
        <v>299.07594886937699</v>
      </c>
      <c r="U14" t="s">
        <v>66</v>
      </c>
      <c r="V14">
        <v>1</v>
      </c>
      <c r="W14" t="s">
        <v>67</v>
      </c>
    </row>
    <row r="16" spans="1:23" x14ac:dyDescent="0.2">
      <c r="D16" t="s">
        <v>22</v>
      </c>
      <c r="E16" s="4">
        <f>SUMIF(C2:C14,D16,T2:T14)</f>
        <v>771.91855840093001</v>
      </c>
    </row>
    <row r="17" spans="4:5" x14ac:dyDescent="0.2">
      <c r="D17" t="s">
        <v>33</v>
      </c>
      <c r="E17" s="4">
        <f>SUMIF(C2:C14,D17,T2:T14)</f>
        <v>586.08947038036149</v>
      </c>
    </row>
    <row r="18" spans="4:5" x14ac:dyDescent="0.2">
      <c r="D18" t="s">
        <v>47</v>
      </c>
      <c r="E18" s="4">
        <f>SUMIF(C2:C14,D18,T2:T14)</f>
        <v>1658.5855519349564</v>
      </c>
    </row>
    <row r="19" spans="4:5" x14ac:dyDescent="0.2">
      <c r="D19" t="s">
        <v>60</v>
      </c>
      <c r="E19" s="4">
        <f>SUMIF(C2:C14,D19,T2:T14)</f>
        <v>1573.5641827773381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C1" workbookViewId="0">
      <selection activeCell="S24" sqref="S24"/>
    </sheetView>
  </sheetViews>
  <sheetFormatPr baseColWidth="10" defaultRowHeight="16" x14ac:dyDescent="0.2"/>
  <cols>
    <col min="1" max="2" width="3.1640625" bestFit="1" customWidth="1"/>
    <col min="3" max="3" width="16.5" bestFit="1" customWidth="1"/>
    <col min="4" max="4" width="10.1640625" bestFit="1" customWidth="1"/>
    <col min="5" max="5" width="7.6640625" bestFit="1" customWidth="1"/>
    <col min="6" max="10" width="7.1640625" bestFit="1" customWidth="1"/>
    <col min="11" max="11" width="9.5" customWidth="1"/>
    <col min="12" max="12" width="6.33203125" customWidth="1"/>
    <col min="13" max="13" width="6" customWidth="1"/>
    <col min="14" max="14" width="6.33203125" customWidth="1"/>
    <col min="15" max="15" width="7.5" bestFit="1" customWidth="1"/>
    <col min="16" max="18" width="7.6640625" bestFit="1" customWidth="1"/>
    <col min="19" max="19" width="12.33203125" bestFit="1" customWidth="1"/>
    <col min="20" max="20" width="18.33203125" bestFit="1" customWidth="1"/>
    <col min="21" max="21" width="12.6640625" bestFit="1" customWidth="1"/>
    <col min="22" max="22" width="18.1640625" bestFit="1" customWidth="1"/>
    <col min="23" max="23" width="17.1640625" bestFit="1" customWidth="1"/>
    <col min="24" max="24" width="38.33203125" bestFit="1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68</v>
      </c>
    </row>
    <row r="2" spans="1:24" x14ac:dyDescent="0.2">
      <c r="A2">
        <v>1</v>
      </c>
      <c r="B2">
        <v>1</v>
      </c>
      <c r="C2" t="s">
        <v>22</v>
      </c>
      <c r="D2">
        <v>171</v>
      </c>
      <c r="E2" s="4">
        <v>699</v>
      </c>
      <c r="F2">
        <v>96</v>
      </c>
      <c r="G2">
        <v>26</v>
      </c>
      <c r="H2">
        <v>14</v>
      </c>
      <c r="I2">
        <v>14</v>
      </c>
      <c r="J2">
        <v>25</v>
      </c>
      <c r="K2">
        <v>12</v>
      </c>
      <c r="L2">
        <v>3</v>
      </c>
      <c r="M2" t="s">
        <v>23</v>
      </c>
      <c r="N2">
        <v>2498</v>
      </c>
      <c r="O2" s="1">
        <v>43362</v>
      </c>
      <c r="P2" t="s">
        <v>24</v>
      </c>
      <c r="Q2" t="s">
        <v>25</v>
      </c>
      <c r="R2" s="2">
        <v>14458</v>
      </c>
      <c r="S2" s="4">
        <v>0.25</v>
      </c>
      <c r="T2" s="5">
        <v>438.04202563656798</v>
      </c>
      <c r="U2" s="2">
        <v>41275</v>
      </c>
      <c r="V2">
        <v>0</v>
      </c>
      <c r="W2" t="s">
        <v>27</v>
      </c>
      <c r="X2" s="4">
        <f>T2*S2*E2</f>
        <v>76547.843979990255</v>
      </c>
    </row>
    <row r="3" spans="1:24" x14ac:dyDescent="0.2">
      <c r="A3">
        <v>2</v>
      </c>
      <c r="B3">
        <v>2</v>
      </c>
      <c r="C3" t="s">
        <v>22</v>
      </c>
      <c r="D3">
        <v>172</v>
      </c>
      <c r="E3" s="4">
        <v>860</v>
      </c>
      <c r="F3">
        <v>51</v>
      </c>
      <c r="G3">
        <v>11</v>
      </c>
      <c r="H3">
        <v>10</v>
      </c>
      <c r="I3">
        <v>10</v>
      </c>
      <c r="J3">
        <v>21</v>
      </c>
      <c r="K3">
        <v>7</v>
      </c>
      <c r="L3">
        <v>5</v>
      </c>
      <c r="M3" t="s">
        <v>28</v>
      </c>
      <c r="N3">
        <v>490</v>
      </c>
      <c r="O3">
        <v>27</v>
      </c>
      <c r="P3" t="s">
        <v>29</v>
      </c>
      <c r="Q3" s="1">
        <v>43127</v>
      </c>
      <c r="R3" s="2">
        <v>41518</v>
      </c>
      <c r="S3" s="4">
        <v>0.2</v>
      </c>
      <c r="T3" s="5">
        <v>264.49068910562403</v>
      </c>
      <c r="U3" t="s">
        <v>31</v>
      </c>
      <c r="V3">
        <v>1</v>
      </c>
      <c r="W3" t="s">
        <v>32</v>
      </c>
      <c r="X3" s="4">
        <f t="shared" ref="X3:X14" si="0">T3*S3*E3</f>
        <v>45492.39852616733</v>
      </c>
    </row>
    <row r="4" spans="1:24" x14ac:dyDescent="0.2">
      <c r="A4">
        <v>3</v>
      </c>
      <c r="B4">
        <v>3</v>
      </c>
      <c r="C4" t="s">
        <v>33</v>
      </c>
      <c r="D4">
        <v>173</v>
      </c>
      <c r="E4" s="4">
        <v>1199</v>
      </c>
      <c r="F4">
        <v>74</v>
      </c>
      <c r="G4">
        <v>10</v>
      </c>
      <c r="H4">
        <v>3</v>
      </c>
      <c r="I4">
        <v>3</v>
      </c>
      <c r="J4">
        <v>11</v>
      </c>
      <c r="K4">
        <v>11</v>
      </c>
      <c r="L4">
        <v>5</v>
      </c>
      <c r="M4" t="s">
        <v>34</v>
      </c>
      <c r="N4">
        <v>111</v>
      </c>
      <c r="O4" s="1">
        <v>43257</v>
      </c>
      <c r="P4" s="2">
        <v>34547</v>
      </c>
      <c r="Q4" s="1">
        <v>43324</v>
      </c>
      <c r="R4" t="s">
        <v>35</v>
      </c>
      <c r="S4" s="4">
        <v>0.1</v>
      </c>
      <c r="T4" s="5">
        <v>370.83887541050399</v>
      </c>
      <c r="U4" s="2">
        <v>27030</v>
      </c>
      <c r="V4">
        <v>0</v>
      </c>
      <c r="W4" t="s">
        <v>37</v>
      </c>
      <c r="X4" s="4">
        <f t="shared" si="0"/>
        <v>44463.581161719434</v>
      </c>
    </row>
    <row r="5" spans="1:24" x14ac:dyDescent="0.2">
      <c r="A5">
        <v>4</v>
      </c>
      <c r="B5">
        <v>4</v>
      </c>
      <c r="C5" t="s">
        <v>33</v>
      </c>
      <c r="D5">
        <v>175</v>
      </c>
      <c r="E5" s="4">
        <v>1199</v>
      </c>
      <c r="F5">
        <v>7</v>
      </c>
      <c r="G5">
        <v>2</v>
      </c>
      <c r="H5">
        <v>1</v>
      </c>
      <c r="I5">
        <v>1</v>
      </c>
      <c r="J5">
        <v>1</v>
      </c>
      <c r="K5">
        <v>2</v>
      </c>
      <c r="L5">
        <v>1</v>
      </c>
      <c r="M5" t="s">
        <v>28</v>
      </c>
      <c r="N5">
        <v>4446</v>
      </c>
      <c r="O5">
        <v>13</v>
      </c>
      <c r="P5" s="1">
        <v>43175</v>
      </c>
      <c r="Q5" s="1">
        <v>43322</v>
      </c>
      <c r="R5" s="1">
        <v>43191</v>
      </c>
      <c r="S5" s="4">
        <v>0.15</v>
      </c>
      <c r="T5" s="5">
        <v>104.72360397142501</v>
      </c>
      <c r="U5" t="s">
        <v>39</v>
      </c>
      <c r="V5">
        <v>1</v>
      </c>
      <c r="W5" t="s">
        <v>40</v>
      </c>
      <c r="X5" s="4">
        <f t="shared" si="0"/>
        <v>18834.540174260786</v>
      </c>
    </row>
    <row r="6" spans="1:24" x14ac:dyDescent="0.2">
      <c r="A6">
        <v>5</v>
      </c>
      <c r="B6">
        <v>5</v>
      </c>
      <c r="C6" t="s">
        <v>33</v>
      </c>
      <c r="D6">
        <v>176</v>
      </c>
      <c r="E6" s="4">
        <v>1999</v>
      </c>
      <c r="F6">
        <v>1</v>
      </c>
      <c r="G6">
        <v>1</v>
      </c>
      <c r="H6">
        <v>1</v>
      </c>
      <c r="I6">
        <v>3</v>
      </c>
      <c r="J6">
        <v>0</v>
      </c>
      <c r="K6">
        <v>0</v>
      </c>
      <c r="L6">
        <v>1</v>
      </c>
      <c r="M6" t="s">
        <v>41</v>
      </c>
      <c r="N6">
        <v>2820</v>
      </c>
      <c r="O6" s="1">
        <v>43262</v>
      </c>
      <c r="P6" t="s">
        <v>42</v>
      </c>
      <c r="Q6" s="1">
        <v>43353</v>
      </c>
      <c r="R6" t="s">
        <v>43</v>
      </c>
      <c r="S6" s="4">
        <v>0.23</v>
      </c>
      <c r="T6" s="5">
        <v>80.542983318804204</v>
      </c>
      <c r="U6" t="s">
        <v>45</v>
      </c>
      <c r="V6">
        <v>1</v>
      </c>
      <c r="W6" t="s">
        <v>46</v>
      </c>
      <c r="X6" s="4">
        <f t="shared" si="0"/>
        <v>37031.247440486608</v>
      </c>
    </row>
    <row r="7" spans="1:24" x14ac:dyDescent="0.2">
      <c r="A7">
        <v>6</v>
      </c>
      <c r="B7">
        <v>6</v>
      </c>
      <c r="C7" t="s">
        <v>47</v>
      </c>
      <c r="D7">
        <v>178</v>
      </c>
      <c r="E7" s="4">
        <v>399.99</v>
      </c>
      <c r="F7">
        <v>19</v>
      </c>
      <c r="G7">
        <v>8</v>
      </c>
      <c r="H7">
        <v>4</v>
      </c>
      <c r="I7">
        <v>1</v>
      </c>
      <c r="J7">
        <v>10</v>
      </c>
      <c r="K7">
        <v>2</v>
      </c>
      <c r="L7">
        <v>4</v>
      </c>
      <c r="M7" t="s">
        <v>28</v>
      </c>
      <c r="N7">
        <v>4140</v>
      </c>
      <c r="O7" s="1">
        <v>43317</v>
      </c>
      <c r="P7" s="2">
        <v>15919</v>
      </c>
      <c r="Q7" s="2">
        <v>15646</v>
      </c>
      <c r="R7" s="1">
        <v>43132</v>
      </c>
      <c r="S7" s="4">
        <v>0.08</v>
      </c>
      <c r="T7" s="5">
        <v>147.23235650388199</v>
      </c>
      <c r="U7" t="s">
        <v>36</v>
      </c>
      <c r="V7">
        <v>1</v>
      </c>
      <c r="W7" t="s">
        <v>50</v>
      </c>
      <c r="X7" s="4">
        <f t="shared" si="0"/>
        <v>4711.3176222390211</v>
      </c>
    </row>
    <row r="8" spans="1:24" x14ac:dyDescent="0.2">
      <c r="A8">
        <v>7</v>
      </c>
      <c r="B8">
        <v>7</v>
      </c>
      <c r="C8" t="s">
        <v>47</v>
      </c>
      <c r="D8">
        <v>180</v>
      </c>
      <c r="E8" s="4">
        <v>329</v>
      </c>
      <c r="F8">
        <v>312</v>
      </c>
      <c r="G8">
        <v>112</v>
      </c>
      <c r="H8">
        <v>28</v>
      </c>
      <c r="I8">
        <v>31</v>
      </c>
      <c r="J8">
        <v>47</v>
      </c>
      <c r="K8">
        <v>28</v>
      </c>
      <c r="L8">
        <v>16</v>
      </c>
      <c r="M8" t="s">
        <v>23</v>
      </c>
      <c r="N8">
        <v>2699</v>
      </c>
      <c r="O8" s="1">
        <v>43255</v>
      </c>
      <c r="P8" s="2">
        <v>43009</v>
      </c>
      <c r="Q8" s="2">
        <v>46935</v>
      </c>
      <c r="R8" t="s">
        <v>51</v>
      </c>
      <c r="S8" s="4">
        <v>0.09</v>
      </c>
      <c r="T8" s="5">
        <v>1281.2327548579301</v>
      </c>
      <c r="U8" t="s">
        <v>53</v>
      </c>
      <c r="V8">
        <v>1</v>
      </c>
      <c r="W8" t="s">
        <v>54</v>
      </c>
      <c r="X8" s="4">
        <f t="shared" si="0"/>
        <v>37937.301871343312</v>
      </c>
    </row>
    <row r="9" spans="1:24" x14ac:dyDescent="0.2">
      <c r="A9">
        <v>8</v>
      </c>
      <c r="B9">
        <v>8</v>
      </c>
      <c r="C9" t="s">
        <v>47</v>
      </c>
      <c r="D9">
        <v>181</v>
      </c>
      <c r="E9" s="4">
        <v>439</v>
      </c>
      <c r="F9">
        <v>23</v>
      </c>
      <c r="G9">
        <v>18</v>
      </c>
      <c r="H9">
        <v>7</v>
      </c>
      <c r="I9">
        <v>22</v>
      </c>
      <c r="J9">
        <v>18</v>
      </c>
      <c r="K9">
        <v>5</v>
      </c>
      <c r="L9">
        <v>16</v>
      </c>
      <c r="M9" t="s">
        <v>55</v>
      </c>
      <c r="N9">
        <v>1704</v>
      </c>
      <c r="O9" s="1">
        <v>43316</v>
      </c>
      <c r="P9">
        <v>8</v>
      </c>
      <c r="Q9" s="1">
        <v>43292</v>
      </c>
      <c r="R9" s="1">
        <v>43221</v>
      </c>
      <c r="S9" s="4">
        <v>0.11</v>
      </c>
      <c r="T9" s="5">
        <v>157.500281499511</v>
      </c>
      <c r="U9" t="s">
        <v>57</v>
      </c>
      <c r="V9">
        <v>0</v>
      </c>
      <c r="W9" t="s">
        <v>40</v>
      </c>
      <c r="X9" s="4">
        <f t="shared" si="0"/>
        <v>7605.6885936113868</v>
      </c>
    </row>
    <row r="10" spans="1:24" x14ac:dyDescent="0.2">
      <c r="A10">
        <v>9</v>
      </c>
      <c r="B10">
        <v>9</v>
      </c>
      <c r="C10" t="s">
        <v>47</v>
      </c>
      <c r="D10">
        <v>183</v>
      </c>
      <c r="E10" s="4">
        <v>330</v>
      </c>
      <c r="F10">
        <v>3</v>
      </c>
      <c r="G10">
        <v>4</v>
      </c>
      <c r="H10">
        <v>0</v>
      </c>
      <c r="I10">
        <v>1</v>
      </c>
      <c r="J10">
        <v>0</v>
      </c>
      <c r="K10">
        <v>1</v>
      </c>
      <c r="L10">
        <v>0</v>
      </c>
      <c r="M10" t="s">
        <v>23</v>
      </c>
      <c r="N10">
        <v>5128</v>
      </c>
      <c r="O10" s="1">
        <v>43163</v>
      </c>
      <c r="P10" s="1">
        <v>43197</v>
      </c>
      <c r="Q10" s="1">
        <v>43200</v>
      </c>
      <c r="R10" t="s">
        <v>58</v>
      </c>
      <c r="S10" s="4">
        <v>0.09</v>
      </c>
      <c r="T10" s="5">
        <v>90.554019793939801</v>
      </c>
      <c r="U10" t="s">
        <v>49</v>
      </c>
      <c r="V10">
        <v>0</v>
      </c>
      <c r="W10" t="s">
        <v>53</v>
      </c>
      <c r="X10" s="4">
        <f t="shared" si="0"/>
        <v>2689.4543878800123</v>
      </c>
    </row>
    <row r="11" spans="1:24" x14ac:dyDescent="0.2">
      <c r="A11">
        <v>12</v>
      </c>
      <c r="B11">
        <v>12</v>
      </c>
      <c r="C11" t="s">
        <v>60</v>
      </c>
      <c r="D11">
        <v>193</v>
      </c>
      <c r="E11" s="4">
        <v>199</v>
      </c>
      <c r="F11">
        <v>99</v>
      </c>
      <c r="G11">
        <v>26</v>
      </c>
      <c r="H11">
        <v>12</v>
      </c>
      <c r="I11">
        <v>16</v>
      </c>
      <c r="J11">
        <v>35</v>
      </c>
      <c r="K11">
        <v>8</v>
      </c>
      <c r="L11">
        <v>6</v>
      </c>
      <c r="M11" t="s">
        <v>55</v>
      </c>
      <c r="N11">
        <v>1277</v>
      </c>
      <c r="O11" t="s">
        <v>31</v>
      </c>
      <c r="P11" s="1">
        <v>43283</v>
      </c>
      <c r="Q11" s="1">
        <v>43136</v>
      </c>
      <c r="R11" t="s">
        <v>55</v>
      </c>
      <c r="S11" s="4">
        <v>0.11</v>
      </c>
      <c r="T11" s="5">
        <v>454.03399514473602</v>
      </c>
      <c r="U11" t="s">
        <v>61</v>
      </c>
      <c r="V11">
        <v>1</v>
      </c>
      <c r="W11" t="s">
        <v>59</v>
      </c>
      <c r="X11" s="4">
        <f t="shared" si="0"/>
        <v>9938.8041537182708</v>
      </c>
    </row>
    <row r="12" spans="1:24" x14ac:dyDescent="0.2">
      <c r="A12">
        <v>13</v>
      </c>
      <c r="B12">
        <v>13</v>
      </c>
      <c r="C12" t="s">
        <v>60</v>
      </c>
      <c r="D12">
        <v>194</v>
      </c>
      <c r="E12" s="4">
        <v>49</v>
      </c>
      <c r="F12">
        <v>100</v>
      </c>
      <c r="G12">
        <v>26</v>
      </c>
      <c r="H12">
        <v>37</v>
      </c>
      <c r="I12">
        <v>33</v>
      </c>
      <c r="J12">
        <v>48</v>
      </c>
      <c r="K12">
        <v>14</v>
      </c>
      <c r="L12">
        <v>6</v>
      </c>
      <c r="M12" t="s">
        <v>28</v>
      </c>
      <c r="N12">
        <v>16966</v>
      </c>
      <c r="O12" t="s">
        <v>23</v>
      </c>
      <c r="P12" s="2">
        <v>24504</v>
      </c>
      <c r="Q12" s="2">
        <v>12175</v>
      </c>
      <c r="R12" t="s">
        <v>59</v>
      </c>
      <c r="S12" s="4">
        <v>0.12</v>
      </c>
      <c r="T12" s="5">
        <v>409.29335881362698</v>
      </c>
      <c r="U12" t="s">
        <v>63</v>
      </c>
      <c r="V12">
        <v>0</v>
      </c>
      <c r="W12" t="s">
        <v>64</v>
      </c>
      <c r="X12" s="4">
        <f t="shared" si="0"/>
        <v>2406.6449498241263</v>
      </c>
    </row>
    <row r="13" spans="1:24" x14ac:dyDescent="0.2">
      <c r="A13">
        <v>14</v>
      </c>
      <c r="B13">
        <v>14</v>
      </c>
      <c r="C13" t="s">
        <v>60</v>
      </c>
      <c r="D13">
        <v>195</v>
      </c>
      <c r="E13" s="4">
        <v>149</v>
      </c>
      <c r="F13">
        <v>42</v>
      </c>
      <c r="G13">
        <v>8</v>
      </c>
      <c r="H13">
        <v>4</v>
      </c>
      <c r="I13">
        <v>4</v>
      </c>
      <c r="J13">
        <v>9</v>
      </c>
      <c r="K13">
        <v>4</v>
      </c>
      <c r="L13">
        <v>1</v>
      </c>
      <c r="M13" t="s">
        <v>23</v>
      </c>
      <c r="N13">
        <v>6316</v>
      </c>
      <c r="O13" t="s">
        <v>34</v>
      </c>
      <c r="P13" s="1">
        <v>43283</v>
      </c>
      <c r="Q13" s="1">
        <v>43164</v>
      </c>
      <c r="R13" t="s">
        <v>55</v>
      </c>
      <c r="S13" s="4">
        <v>0.15</v>
      </c>
      <c r="T13" s="5">
        <v>239.92473567226301</v>
      </c>
      <c r="U13" t="s">
        <v>65</v>
      </c>
      <c r="V13">
        <v>1</v>
      </c>
      <c r="W13" t="s">
        <v>30</v>
      </c>
      <c r="X13" s="4">
        <f t="shared" si="0"/>
        <v>5362.317842275078</v>
      </c>
    </row>
    <row r="14" spans="1:24" x14ac:dyDescent="0.2">
      <c r="A14">
        <v>15</v>
      </c>
      <c r="B14">
        <v>15</v>
      </c>
      <c r="C14" t="s">
        <v>60</v>
      </c>
      <c r="D14">
        <v>196</v>
      </c>
      <c r="E14" s="4">
        <v>300</v>
      </c>
      <c r="F14">
        <v>50</v>
      </c>
      <c r="G14">
        <v>19</v>
      </c>
      <c r="H14">
        <v>13</v>
      </c>
      <c r="I14">
        <v>20</v>
      </c>
      <c r="J14">
        <v>22</v>
      </c>
      <c r="K14">
        <v>5</v>
      </c>
      <c r="L14">
        <v>7</v>
      </c>
      <c r="M14" t="s">
        <v>28</v>
      </c>
      <c r="N14">
        <v>44465</v>
      </c>
      <c r="O14" t="s">
        <v>31</v>
      </c>
      <c r="P14" s="1">
        <v>43253</v>
      </c>
      <c r="Q14">
        <v>5</v>
      </c>
      <c r="R14" t="s">
        <v>55</v>
      </c>
      <c r="S14" s="4">
        <v>0.11</v>
      </c>
      <c r="T14" s="5">
        <v>254.608096890735</v>
      </c>
      <c r="U14" t="s">
        <v>66</v>
      </c>
      <c r="V14">
        <v>1</v>
      </c>
      <c r="W14" t="s">
        <v>67</v>
      </c>
      <c r="X14" s="4">
        <f t="shared" si="0"/>
        <v>8402.0671973942553</v>
      </c>
    </row>
    <row r="16" spans="1:24" x14ac:dyDescent="0.2">
      <c r="C16" t="s">
        <v>22</v>
      </c>
      <c r="D16" s="4">
        <f>SUMIF(C2:C14,C16,X2:X14)</f>
        <v>122040.24250615758</v>
      </c>
    </row>
    <row r="17" spans="3:4" x14ac:dyDescent="0.2">
      <c r="C17" t="s">
        <v>33</v>
      </c>
      <c r="D17" s="4">
        <f>SUMIF(C2:C14,C17,X2:X14)</f>
        <v>100329.36877646683</v>
      </c>
    </row>
    <row r="18" spans="3:4" x14ac:dyDescent="0.2">
      <c r="C18" t="s">
        <v>47</v>
      </c>
      <c r="D18" s="4">
        <f>SUMIF(C2:C14,C18,X2:X14)</f>
        <v>52943.762475073723</v>
      </c>
    </row>
    <row r="19" spans="3:4" x14ac:dyDescent="0.2">
      <c r="C19" t="s">
        <v>60</v>
      </c>
      <c r="D19" s="4">
        <f>SUMIF(C2:C14,C19,X2:X14)</f>
        <v>26109.83414321173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2018-10-18T10:10:55Z</dcterms:created>
  <dcterms:modified xsi:type="dcterms:W3CDTF">2018-10-28T11:39:09Z</dcterms:modified>
</cp:coreProperties>
</file>