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rinus\Documents\GitHub\Praktikum\Praktikum\222 - Heißluftmotor\"/>
    </mc:Choice>
  </mc:AlternateContent>
  <bookViews>
    <workbookView xWindow="0" yWindow="0" windowWidth="14376" windowHeight="4788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G20" i="1"/>
  <c r="F20" i="1"/>
  <c r="E20" i="1"/>
  <c r="D20" i="1"/>
  <c r="C20" i="1"/>
  <c r="B20" i="1"/>
  <c r="I19" i="1"/>
  <c r="G19" i="1"/>
  <c r="F19" i="1"/>
  <c r="E19" i="1"/>
  <c r="D19" i="1"/>
  <c r="C19" i="1"/>
  <c r="B19" i="1"/>
  <c r="I26" i="1"/>
  <c r="G26" i="1"/>
  <c r="F26" i="1"/>
  <c r="E26" i="1"/>
  <c r="D26" i="1"/>
  <c r="C26" i="1"/>
  <c r="B26" i="1"/>
  <c r="I25" i="1"/>
  <c r="G25" i="1"/>
  <c r="F25" i="1"/>
  <c r="E25" i="1"/>
  <c r="D25" i="1"/>
  <c r="C25" i="1"/>
  <c r="B25" i="1"/>
  <c r="I32" i="1"/>
  <c r="G32" i="1"/>
  <c r="F32" i="1"/>
  <c r="E32" i="1"/>
  <c r="D32" i="1"/>
  <c r="C32" i="1"/>
  <c r="B32" i="1"/>
  <c r="I31" i="1"/>
  <c r="G31" i="1"/>
  <c r="F31" i="1"/>
  <c r="E31" i="1"/>
  <c r="D31" i="1"/>
  <c r="C31" i="1"/>
  <c r="B31" i="1"/>
  <c r="C13" i="1" l="1"/>
  <c r="D13" i="1"/>
  <c r="E13" i="1"/>
  <c r="F13" i="1"/>
  <c r="G13" i="1"/>
  <c r="I13" i="1"/>
  <c r="C14" i="1"/>
  <c r="D14" i="1"/>
  <c r="E14" i="1"/>
  <c r="F14" i="1"/>
  <c r="G14" i="1"/>
  <c r="I14" i="1"/>
  <c r="B14" i="1"/>
  <c r="B13" i="1"/>
  <c r="C7" i="1"/>
  <c r="D7" i="1"/>
  <c r="E7" i="1"/>
  <c r="F7" i="1"/>
  <c r="G7" i="1"/>
  <c r="I7" i="1"/>
  <c r="B6" i="1"/>
  <c r="B7" i="1"/>
  <c r="I6" i="1"/>
  <c r="C6" i="1"/>
  <c r="D6" i="1"/>
  <c r="E6" i="1"/>
  <c r="F6" i="1"/>
  <c r="G6" i="1"/>
</calcChain>
</file>

<file path=xl/sharedStrings.xml><?xml version="1.0" encoding="utf-8"?>
<sst xmlns="http://schemas.openxmlformats.org/spreadsheetml/2006/main" count="25" uniqueCount="17">
  <si>
    <t>Nr</t>
  </si>
  <si>
    <t>Uh [V]</t>
  </si>
  <si>
    <t>Ih [A]</t>
  </si>
  <si>
    <t>DM [ml/min]</t>
  </si>
  <si>
    <t>T1 [°C]</t>
  </si>
  <si>
    <t>T2 [°C]</t>
  </si>
  <si>
    <t>Frequenz [RPM]</t>
  </si>
  <si>
    <t>Fläche [hPacm^3]</t>
  </si>
  <si>
    <t>Mittelwert</t>
  </si>
  <si>
    <t>Standartabweichung</t>
  </si>
  <si>
    <t>Δ Frq. [RPM]</t>
  </si>
  <si>
    <t>Daten aus Tab 4</t>
  </si>
  <si>
    <t>Daten aus Tab. 5</t>
  </si>
  <si>
    <t>Daten aus Tab. 6</t>
  </si>
  <si>
    <t>Daten aus Tab. 7</t>
  </si>
  <si>
    <t>Daten aus Tab. 8</t>
  </si>
  <si>
    <t>Tabelle 10: Wärmekraftmaschine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</si>
</sst>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7" xfId="0" applyBorder="1"/>
    <xf numFmtId="0" fontId="0" fillId="0" borderId="10" xfId="0" applyBorder="1"/>
    <xf numFmtId="2" fontId="0" fillId="0" borderId="5" xfId="0" applyNumberFormat="1" applyBorder="1"/>
    <xf numFmtId="2" fontId="0" fillId="0" borderId="11" xfId="0" applyNumberFormat="1" applyBorder="1"/>
    <xf numFmtId="2" fontId="0" fillId="0" borderId="8" xfId="0" applyNumberFormat="1" applyBorder="1"/>
    <xf numFmtId="164" fontId="0" fillId="0" borderId="5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5" fontId="0" fillId="0" borderId="5" xfId="0" applyNumberFormat="1" applyBorder="1"/>
    <xf numFmtId="165" fontId="0" fillId="0" borderId="11" xfId="0" applyNumberFormat="1" applyBorder="1"/>
    <xf numFmtId="165" fontId="0" fillId="0" borderId="8" xfId="0" applyNumberFormat="1" applyBorder="1"/>
    <xf numFmtId="1" fontId="0" fillId="0" borderId="5" xfId="0" applyNumberFormat="1" applyBorder="1"/>
    <xf numFmtId="1" fontId="0" fillId="0" borderId="11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5"/>
  <sheetViews>
    <sheetView tabSelected="1" topLeftCell="A22" zoomScale="92" workbookViewId="0">
      <selection activeCell="G38" sqref="G38"/>
    </sheetView>
  </sheetViews>
  <sheetFormatPr baseColWidth="10" defaultRowHeight="14.4" x14ac:dyDescent="0.3"/>
  <cols>
    <col min="1" max="1" width="19.33203125" bestFit="1" customWidth="1"/>
    <col min="4" max="4" width="12.44140625" bestFit="1" customWidth="1"/>
    <col min="7" max="7" width="15.109375" bestFit="1" customWidth="1"/>
    <col min="8" max="8" width="11.88671875" bestFit="1" customWidth="1"/>
    <col min="9" max="9" width="16.5546875" bestFit="1" customWidth="1"/>
  </cols>
  <sheetData>
    <row r="1" spans="1:9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</v>
      </c>
      <c r="I1" s="3" t="s">
        <v>7</v>
      </c>
    </row>
    <row r="2" spans="1:9" x14ac:dyDescent="0.3">
      <c r="A2" s="4">
        <v>1</v>
      </c>
      <c r="B2" s="7">
        <v>12.39</v>
      </c>
      <c r="C2" s="10">
        <v>2.7</v>
      </c>
      <c r="D2" s="13">
        <v>218.3</v>
      </c>
      <c r="E2" s="7">
        <v>24.7</v>
      </c>
      <c r="F2" s="7">
        <v>17.5</v>
      </c>
      <c r="G2" s="13">
        <v>374.7</v>
      </c>
      <c r="H2" s="7">
        <v>0.3</v>
      </c>
      <c r="I2" s="19">
        <v>23697</v>
      </c>
    </row>
    <row r="3" spans="1:9" x14ac:dyDescent="0.3">
      <c r="A3" s="4">
        <v>2</v>
      </c>
      <c r="B3" s="7">
        <v>12.42</v>
      </c>
      <c r="C3" s="10">
        <v>2.72</v>
      </c>
      <c r="D3" s="13">
        <v>217.2</v>
      </c>
      <c r="E3" s="7">
        <v>24.8</v>
      </c>
      <c r="F3" s="7">
        <v>17.2</v>
      </c>
      <c r="G3" s="13">
        <v>375.3</v>
      </c>
      <c r="H3" s="7">
        <v>0.2</v>
      </c>
      <c r="I3" s="19">
        <v>23499</v>
      </c>
    </row>
    <row r="4" spans="1:9" x14ac:dyDescent="0.3">
      <c r="A4" s="4">
        <v>3</v>
      </c>
      <c r="B4" s="7">
        <v>12.44</v>
      </c>
      <c r="C4" s="10">
        <v>2.72</v>
      </c>
      <c r="D4" s="13">
        <v>219</v>
      </c>
      <c r="E4" s="7">
        <v>24.9</v>
      </c>
      <c r="F4" s="7">
        <v>17.5</v>
      </c>
      <c r="G4" s="13">
        <v>373.7</v>
      </c>
      <c r="H4" s="7">
        <v>0.3</v>
      </c>
      <c r="I4" s="19">
        <v>23157</v>
      </c>
    </row>
    <row r="5" spans="1:9" x14ac:dyDescent="0.3">
      <c r="A5" s="4">
        <v>4</v>
      </c>
      <c r="B5" s="7">
        <v>12.45</v>
      </c>
      <c r="C5" s="10">
        <v>2.72</v>
      </c>
      <c r="D5" s="13">
        <v>218.8</v>
      </c>
      <c r="E5" s="7">
        <v>24.8</v>
      </c>
      <c r="F5" s="7">
        <v>17.5</v>
      </c>
      <c r="G5" s="13">
        <v>374.6</v>
      </c>
      <c r="H5" s="7">
        <v>0.2</v>
      </c>
      <c r="I5" s="19">
        <v>23517</v>
      </c>
    </row>
    <row r="6" spans="1:9" x14ac:dyDescent="0.3">
      <c r="A6" s="4" t="s">
        <v>8</v>
      </c>
      <c r="B6" s="7">
        <f>AVERAGE(B2:B5)</f>
        <v>12.425000000000001</v>
      </c>
      <c r="C6" s="10">
        <f t="shared" ref="C6:G6" si="0">AVERAGE(C2:C5)</f>
        <v>2.7150000000000003</v>
      </c>
      <c r="D6" s="13">
        <f t="shared" si="0"/>
        <v>218.32499999999999</v>
      </c>
      <c r="E6" s="7">
        <f t="shared" si="0"/>
        <v>24.8</v>
      </c>
      <c r="F6" s="7">
        <f t="shared" si="0"/>
        <v>17.425000000000001</v>
      </c>
      <c r="G6" s="13">
        <f t="shared" si="0"/>
        <v>374.57500000000005</v>
      </c>
      <c r="H6" s="7"/>
      <c r="I6" s="19">
        <f>AVERAGE(I2:I5)</f>
        <v>23467.5</v>
      </c>
    </row>
    <row r="7" spans="1:9" x14ac:dyDescent="0.3">
      <c r="A7" s="4" t="s">
        <v>9</v>
      </c>
      <c r="B7" s="7">
        <f>_xlfn.STDEV.S(B2:B5)</f>
        <v>2.6457513110645342E-2</v>
      </c>
      <c r="C7" s="10">
        <f t="shared" ref="C7:I7" si="1">_xlfn.STDEV.S(C2:C5)</f>
        <v>1.0000000000000009E-2</v>
      </c>
      <c r="D7" s="13">
        <f t="shared" si="1"/>
        <v>0.80570879768479542</v>
      </c>
      <c r="E7" s="7">
        <f t="shared" si="1"/>
        <v>8.1649658092772318E-2</v>
      </c>
      <c r="F7" s="7">
        <f t="shared" si="1"/>
        <v>0.15000000000000036</v>
      </c>
      <c r="G7" s="13">
        <f t="shared" si="1"/>
        <v>0.66017674401128734</v>
      </c>
      <c r="H7" s="7"/>
      <c r="I7" s="19">
        <f t="shared" si="1"/>
        <v>225.47948908936263</v>
      </c>
    </row>
    <row r="8" spans="1:9" x14ac:dyDescent="0.3">
      <c r="A8" s="6" t="s">
        <v>11</v>
      </c>
      <c r="B8" s="8"/>
      <c r="C8" s="11"/>
      <c r="D8" s="14"/>
      <c r="E8" s="8"/>
      <c r="F8" s="8"/>
      <c r="G8" s="17"/>
      <c r="H8" s="8"/>
      <c r="I8" s="20"/>
    </row>
    <row r="9" spans="1:9" x14ac:dyDescent="0.3">
      <c r="A9" s="4"/>
      <c r="B9" s="7"/>
      <c r="C9" s="7"/>
      <c r="D9" s="13"/>
      <c r="E9" s="7"/>
      <c r="F9" s="7"/>
      <c r="G9" s="16"/>
      <c r="H9" s="7"/>
      <c r="I9" s="19"/>
    </row>
    <row r="10" spans="1:9" x14ac:dyDescent="0.3">
      <c r="A10" s="4">
        <v>1</v>
      </c>
      <c r="B10" s="7">
        <v>12.75</v>
      </c>
      <c r="C10" s="7">
        <v>2.74</v>
      </c>
      <c r="D10" s="13">
        <v>217.6</v>
      </c>
      <c r="E10" s="7">
        <v>23.7</v>
      </c>
      <c r="F10" s="7">
        <v>17.5</v>
      </c>
      <c r="G10" s="16">
        <v>251.4</v>
      </c>
      <c r="H10" s="7">
        <v>0.3</v>
      </c>
      <c r="I10" s="19">
        <v>31046</v>
      </c>
    </row>
    <row r="11" spans="1:9" x14ac:dyDescent="0.3">
      <c r="A11" s="4">
        <v>2</v>
      </c>
      <c r="B11" s="7">
        <v>12.44</v>
      </c>
      <c r="C11" s="7">
        <v>2.74</v>
      </c>
      <c r="D11" s="13">
        <v>218.6</v>
      </c>
      <c r="E11" s="7">
        <v>23.5</v>
      </c>
      <c r="F11" s="7">
        <v>17.5</v>
      </c>
      <c r="G11" s="16">
        <v>262</v>
      </c>
      <c r="H11" s="7">
        <v>0.1</v>
      </c>
      <c r="I11" s="19">
        <v>31293</v>
      </c>
    </row>
    <row r="12" spans="1:9" x14ac:dyDescent="0.3">
      <c r="A12" s="4">
        <v>3</v>
      </c>
      <c r="B12" s="7">
        <v>12.45</v>
      </c>
      <c r="C12" s="7">
        <v>2.74</v>
      </c>
      <c r="D12" s="13">
        <v>220</v>
      </c>
      <c r="E12" s="7">
        <v>23.6</v>
      </c>
      <c r="F12" s="7">
        <v>17.5</v>
      </c>
      <c r="G12" s="16">
        <v>256.3</v>
      </c>
      <c r="H12" s="7">
        <v>0.2</v>
      </c>
      <c r="I12" s="19">
        <v>31520</v>
      </c>
    </row>
    <row r="13" spans="1:9" x14ac:dyDescent="0.3">
      <c r="A13" s="4" t="s">
        <v>8</v>
      </c>
      <c r="B13" s="7">
        <f>AVERAGE(B10:B12)</f>
        <v>12.546666666666667</v>
      </c>
      <c r="C13" s="7">
        <f t="shared" ref="C13:I13" si="2">AVERAGE(C10:C12)</f>
        <v>2.74</v>
      </c>
      <c r="D13" s="13">
        <f t="shared" si="2"/>
        <v>218.73333333333335</v>
      </c>
      <c r="E13" s="7">
        <f t="shared" si="2"/>
        <v>23.600000000000005</v>
      </c>
      <c r="F13" s="7">
        <f t="shared" si="2"/>
        <v>17.5</v>
      </c>
      <c r="G13" s="16">
        <f t="shared" si="2"/>
        <v>256.56666666666666</v>
      </c>
      <c r="H13" s="7"/>
      <c r="I13" s="19">
        <f t="shared" si="2"/>
        <v>31286.333333333332</v>
      </c>
    </row>
    <row r="14" spans="1:9" x14ac:dyDescent="0.3">
      <c r="A14" s="4" t="s">
        <v>9</v>
      </c>
      <c r="B14" s="7">
        <f>_xlfn.STDEV.S(B10:B12)</f>
        <v>0.17616280348965116</v>
      </c>
      <c r="C14" s="7">
        <f t="shared" ref="C14:I14" si="3">_xlfn.STDEV.S(C10:C12)</f>
        <v>0</v>
      </c>
      <c r="D14" s="13">
        <f t="shared" si="3"/>
        <v>1.2055427546683446</v>
      </c>
      <c r="E14" s="7">
        <f t="shared" si="3"/>
        <v>9.9999999999999645E-2</v>
      </c>
      <c r="F14" s="7">
        <f t="shared" si="3"/>
        <v>0</v>
      </c>
      <c r="G14" s="16">
        <f t="shared" si="3"/>
        <v>5.3050290605550217</v>
      </c>
      <c r="H14" s="7"/>
      <c r="I14" s="19">
        <f t="shared" si="3"/>
        <v>237.07031305782115</v>
      </c>
    </row>
    <row r="15" spans="1:9" x14ac:dyDescent="0.3">
      <c r="A15" s="6" t="s">
        <v>12</v>
      </c>
      <c r="B15" s="8"/>
      <c r="C15" s="8"/>
      <c r="D15" s="14"/>
      <c r="E15" s="8"/>
      <c r="F15" s="8"/>
      <c r="G15" s="17"/>
      <c r="H15" s="8"/>
      <c r="I15" s="20"/>
    </row>
    <row r="16" spans="1:9" x14ac:dyDescent="0.3">
      <c r="A16" s="4">
        <v>1</v>
      </c>
      <c r="B16" s="10">
        <v>12.46</v>
      </c>
      <c r="C16" s="10">
        <v>2.74</v>
      </c>
      <c r="D16" s="13">
        <v>217</v>
      </c>
      <c r="E16" s="7">
        <v>24.1</v>
      </c>
      <c r="F16" s="13">
        <v>17.5</v>
      </c>
      <c r="G16" s="13">
        <v>285.3</v>
      </c>
      <c r="H16" s="7">
        <v>0.1</v>
      </c>
      <c r="I16" s="19">
        <v>29746</v>
      </c>
    </row>
    <row r="17" spans="1:9" x14ac:dyDescent="0.3">
      <c r="A17" s="4">
        <v>2</v>
      </c>
      <c r="B17" s="10">
        <v>12.44</v>
      </c>
      <c r="C17" s="10">
        <v>2.74</v>
      </c>
      <c r="D17" s="13">
        <v>219.1</v>
      </c>
      <c r="E17" s="7">
        <v>24.1</v>
      </c>
      <c r="F17" s="13">
        <v>24.1</v>
      </c>
      <c r="G17" s="13">
        <v>287.3</v>
      </c>
      <c r="H17" s="7">
        <v>0.3</v>
      </c>
      <c r="I17" s="19">
        <v>29482</v>
      </c>
    </row>
    <row r="18" spans="1:9" x14ac:dyDescent="0.3">
      <c r="A18" s="4">
        <v>3</v>
      </c>
      <c r="B18" s="10">
        <v>12.43</v>
      </c>
      <c r="C18" s="10">
        <v>2.74</v>
      </c>
      <c r="D18" s="13">
        <v>218.3</v>
      </c>
      <c r="E18" s="7">
        <v>24.1</v>
      </c>
      <c r="F18" s="13">
        <v>24.1</v>
      </c>
      <c r="G18" s="13">
        <v>289.10000000000002</v>
      </c>
      <c r="H18" s="7">
        <v>0.2</v>
      </c>
      <c r="I18" s="19">
        <v>29364</v>
      </c>
    </row>
    <row r="19" spans="1:9" x14ac:dyDescent="0.3">
      <c r="A19" s="4" t="s">
        <v>8</v>
      </c>
      <c r="B19" s="10">
        <f>AVERAGE(B15:B18)</f>
        <v>12.443333333333333</v>
      </c>
      <c r="C19" s="10">
        <f t="shared" ref="C19:G19" si="4">AVERAGE(C15:C18)</f>
        <v>2.74</v>
      </c>
      <c r="D19" s="13">
        <f t="shared" si="4"/>
        <v>218.13333333333335</v>
      </c>
      <c r="E19" s="7">
        <f t="shared" si="4"/>
        <v>24.100000000000005</v>
      </c>
      <c r="F19" s="16">
        <f t="shared" si="4"/>
        <v>21.900000000000002</v>
      </c>
      <c r="G19" s="13">
        <f t="shared" si="4"/>
        <v>287.23333333333335</v>
      </c>
      <c r="H19" s="7"/>
      <c r="I19" s="19">
        <f>AVERAGE(I15:I18)</f>
        <v>29530.666666666668</v>
      </c>
    </row>
    <row r="20" spans="1:9" x14ac:dyDescent="0.3">
      <c r="A20" s="4" t="s">
        <v>9</v>
      </c>
      <c r="B20" s="10">
        <f>_xlfn.STDEV.S(B15:B18)</f>
        <v>1.527525231652011E-2</v>
      </c>
      <c r="C20" s="10">
        <f t="shared" ref="C20:G20" si="5">_xlfn.STDEV.S(C15:C18)</f>
        <v>0</v>
      </c>
      <c r="D20" s="13">
        <f t="shared" si="5"/>
        <v>1.0598742063723081</v>
      </c>
      <c r="E20" s="7">
        <f t="shared" si="5"/>
        <v>4.3511678576336583E-15</v>
      </c>
      <c r="F20" s="16">
        <f t="shared" si="5"/>
        <v>3.8105117766515275</v>
      </c>
      <c r="G20" s="13">
        <f t="shared" si="5"/>
        <v>1.9008769905844394</v>
      </c>
      <c r="H20" s="7"/>
      <c r="I20" s="19">
        <f t="shared" ref="I20" si="6">_xlfn.STDEV.S(I15:I18)</f>
        <v>195.59481929062775</v>
      </c>
    </row>
    <row r="21" spans="1:9" x14ac:dyDescent="0.3">
      <c r="A21" s="6" t="s">
        <v>13</v>
      </c>
      <c r="B21" s="11"/>
      <c r="C21" s="11"/>
      <c r="D21" s="14"/>
      <c r="E21" s="8"/>
      <c r="F21" s="14"/>
      <c r="G21" s="14"/>
      <c r="H21" s="8"/>
      <c r="I21" s="20"/>
    </row>
    <row r="22" spans="1:9" x14ac:dyDescent="0.3">
      <c r="A22" s="4">
        <v>1</v>
      </c>
      <c r="B22" s="10">
        <v>12.46</v>
      </c>
      <c r="C22" s="10">
        <v>2.74</v>
      </c>
      <c r="D22" s="13">
        <v>216.5</v>
      </c>
      <c r="E22" s="7">
        <v>24.4</v>
      </c>
      <c r="F22" s="7">
        <v>17.5</v>
      </c>
      <c r="G22" s="16">
        <v>319.7</v>
      </c>
      <c r="H22" s="7">
        <v>0.2</v>
      </c>
      <c r="I22" s="19">
        <v>27201</v>
      </c>
    </row>
    <row r="23" spans="1:9" x14ac:dyDescent="0.3">
      <c r="A23" s="4">
        <v>2</v>
      </c>
      <c r="B23" s="10">
        <v>12.46</v>
      </c>
      <c r="C23" s="10">
        <v>2.74</v>
      </c>
      <c r="D23" s="13">
        <v>217.6</v>
      </c>
      <c r="E23" s="7">
        <v>24.4</v>
      </c>
      <c r="F23" s="7">
        <v>17.5</v>
      </c>
      <c r="G23" s="16">
        <v>317.8</v>
      </c>
      <c r="H23" s="7">
        <v>0.2</v>
      </c>
      <c r="I23" s="19">
        <v>27303</v>
      </c>
    </row>
    <row r="24" spans="1:9" x14ac:dyDescent="0.3">
      <c r="A24" s="4">
        <v>3</v>
      </c>
      <c r="B24" s="10">
        <v>12.47</v>
      </c>
      <c r="C24" s="10">
        <v>2.74</v>
      </c>
      <c r="D24" s="13">
        <v>217.6</v>
      </c>
      <c r="E24" s="7">
        <v>24.4</v>
      </c>
      <c r="F24" s="7">
        <v>17.5</v>
      </c>
      <c r="G24" s="16">
        <v>324.7</v>
      </c>
      <c r="H24" s="7">
        <v>0.3</v>
      </c>
      <c r="I24" s="19">
        <v>26936</v>
      </c>
    </row>
    <row r="25" spans="1:9" x14ac:dyDescent="0.3">
      <c r="A25" s="4" t="s">
        <v>8</v>
      </c>
      <c r="B25" s="10">
        <f>AVERAGE(B21:B24)</f>
        <v>12.463333333333333</v>
      </c>
      <c r="C25" s="10">
        <f t="shared" ref="C25:G25" si="7">AVERAGE(C21:C24)</f>
        <v>2.74</v>
      </c>
      <c r="D25" s="13">
        <f t="shared" si="7"/>
        <v>217.23333333333335</v>
      </c>
      <c r="E25" s="7">
        <f t="shared" si="7"/>
        <v>24.399999999999995</v>
      </c>
      <c r="F25" s="7">
        <f t="shared" si="7"/>
        <v>17.5</v>
      </c>
      <c r="G25" s="16">
        <f t="shared" si="7"/>
        <v>320.73333333333335</v>
      </c>
      <c r="H25" s="7"/>
      <c r="I25" s="19">
        <f>AVERAGE(I21:I24)</f>
        <v>27146.666666666668</v>
      </c>
    </row>
    <row r="26" spans="1:9" x14ac:dyDescent="0.3">
      <c r="A26" s="4" t="s">
        <v>9</v>
      </c>
      <c r="B26" s="10">
        <f>_xlfn.STDEV.S(B21:B24)</f>
        <v>5.7735026918961348E-3</v>
      </c>
      <c r="C26" s="10">
        <f t="shared" ref="C26:G26" si="8">_xlfn.STDEV.S(C21:C24)</f>
        <v>0</v>
      </c>
      <c r="D26" s="13">
        <f t="shared" si="8"/>
        <v>0.63508529610858511</v>
      </c>
      <c r="E26" s="7">
        <f t="shared" si="8"/>
        <v>4.3511678576336583E-15</v>
      </c>
      <c r="F26" s="7">
        <f t="shared" si="8"/>
        <v>0</v>
      </c>
      <c r="G26" s="16">
        <f t="shared" si="8"/>
        <v>3.5641735835019688</v>
      </c>
      <c r="H26" s="7"/>
      <c r="I26" s="19">
        <f t="shared" ref="I26" si="9">_xlfn.STDEV.S(I21:I24)</f>
        <v>189.43688482799047</v>
      </c>
    </row>
    <row r="27" spans="1:9" x14ac:dyDescent="0.3">
      <c r="A27" s="6" t="s">
        <v>14</v>
      </c>
      <c r="B27" s="11"/>
      <c r="C27" s="11"/>
      <c r="D27" s="14"/>
      <c r="E27" s="8"/>
      <c r="F27" s="8"/>
      <c r="G27" s="17"/>
      <c r="H27" s="8"/>
      <c r="I27" s="20"/>
    </row>
    <row r="28" spans="1:9" x14ac:dyDescent="0.3">
      <c r="A28" s="4">
        <v>1</v>
      </c>
      <c r="B28" s="10">
        <v>12.48</v>
      </c>
      <c r="C28" s="10">
        <v>2.74</v>
      </c>
      <c r="D28" s="13">
        <v>220.3</v>
      </c>
      <c r="E28" s="7">
        <v>24.8</v>
      </c>
      <c r="F28" s="7">
        <v>17.5</v>
      </c>
      <c r="G28" s="16">
        <v>351</v>
      </c>
      <c r="H28" s="7">
        <v>0.4</v>
      </c>
      <c r="I28" s="19">
        <v>24851</v>
      </c>
    </row>
    <row r="29" spans="1:9" x14ac:dyDescent="0.3">
      <c r="A29" s="4">
        <v>2</v>
      </c>
      <c r="B29" s="10">
        <v>12.47</v>
      </c>
      <c r="C29" s="10">
        <v>2.74</v>
      </c>
      <c r="D29" s="13">
        <v>219.3</v>
      </c>
      <c r="E29" s="7">
        <v>24.8</v>
      </c>
      <c r="F29" s="7">
        <v>17.5</v>
      </c>
      <c r="G29" s="16">
        <v>355.4</v>
      </c>
      <c r="H29" s="7">
        <v>0.3</v>
      </c>
      <c r="I29" s="19">
        <v>24879</v>
      </c>
    </row>
    <row r="30" spans="1:9" x14ac:dyDescent="0.3">
      <c r="A30" s="4">
        <v>3</v>
      </c>
      <c r="B30" s="10">
        <v>12.46</v>
      </c>
      <c r="C30" s="10">
        <v>2.74</v>
      </c>
      <c r="D30" s="13">
        <v>219.2</v>
      </c>
      <c r="E30" s="7">
        <v>24.8</v>
      </c>
      <c r="F30" s="7">
        <v>17.5</v>
      </c>
      <c r="G30" s="16">
        <v>347.6</v>
      </c>
      <c r="H30" s="7">
        <v>0.3</v>
      </c>
      <c r="I30" s="19">
        <v>25530</v>
      </c>
    </row>
    <row r="31" spans="1:9" x14ac:dyDescent="0.3">
      <c r="A31" s="4" t="s">
        <v>8</v>
      </c>
      <c r="B31" s="10">
        <f>AVERAGE(B27:B30)</f>
        <v>12.47</v>
      </c>
      <c r="C31" s="10">
        <f t="shared" ref="C31:G31" si="10">AVERAGE(C27:C30)</f>
        <v>2.74</v>
      </c>
      <c r="D31" s="13">
        <f t="shared" si="10"/>
        <v>219.6</v>
      </c>
      <c r="E31" s="7">
        <f t="shared" si="10"/>
        <v>24.8</v>
      </c>
      <c r="F31" s="7">
        <f t="shared" si="10"/>
        <v>17.5</v>
      </c>
      <c r="G31" s="16">
        <f t="shared" si="10"/>
        <v>351.33333333333331</v>
      </c>
      <c r="H31" s="7"/>
      <c r="I31" s="19">
        <f>AVERAGE(I27:I30)</f>
        <v>25086.666666666668</v>
      </c>
    </row>
    <row r="32" spans="1:9" ht="15" thickBot="1" x14ac:dyDescent="0.35">
      <c r="A32" s="5" t="s">
        <v>9</v>
      </c>
      <c r="B32" s="12">
        <f>_xlfn.STDEV.S(B27:B30)</f>
        <v>9.9999999999997868E-3</v>
      </c>
      <c r="C32" s="12">
        <f t="shared" ref="C32:G32" si="11">_xlfn.STDEV.S(C27:C30)</f>
        <v>0</v>
      </c>
      <c r="D32" s="15">
        <f t="shared" si="11"/>
        <v>0.60827625302982946</v>
      </c>
      <c r="E32" s="9">
        <f t="shared" si="11"/>
        <v>0</v>
      </c>
      <c r="F32" s="9">
        <f t="shared" si="11"/>
        <v>0</v>
      </c>
      <c r="G32" s="18">
        <f t="shared" si="11"/>
        <v>3.910669166949968</v>
      </c>
      <c r="H32" s="9"/>
      <c r="I32" s="21">
        <f t="shared" ref="I32" si="12">_xlfn.STDEV.S(I27:I30)</f>
        <v>384.19309381264691</v>
      </c>
    </row>
    <row r="33" spans="1:2" x14ac:dyDescent="0.3">
      <c r="A33" t="s">
        <v>15</v>
      </c>
    </row>
    <row r="35" spans="1:2" x14ac:dyDescent="0.3">
      <c r="A35" s="22" t="s">
        <v>16</v>
      </c>
      <c r="B35" s="22"/>
    </row>
  </sheetData>
  <mergeCells count="1">
    <mergeCell ref="A35:B35"/>
  </mergeCells>
  <pageMargins left="0.7" right="0.7" top="0.78740157499999996" bottom="0.78740157499999996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Quirinus</dc:creator>
  <cp:lastModifiedBy>Quirinus</cp:lastModifiedBy>
  <cp:lastPrinted>2017-12-17T22:52:11Z</cp:lastPrinted>
  <dcterms:created xsi:type="dcterms:W3CDTF">2017-12-17T16:53:33Z</dcterms:created>
  <dcterms:modified xsi:type="dcterms:W3CDTF">2017-12-17T22:52:13Z</dcterms:modified>
</cp:coreProperties>
</file>