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ben Frey\Heidelberg\PAP\PAP2.1\Praktikum\Praktikum\Praktikum\234 - Lichtquellen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13" i="1"/>
  <c r="M14" i="1"/>
  <c r="M15" i="1"/>
  <c r="M25" i="1"/>
  <c r="M26" i="1"/>
  <c r="M27" i="1"/>
  <c r="M30" i="1"/>
  <c r="M24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4" i="1"/>
  <c r="D3" i="1"/>
</calcChain>
</file>

<file path=xl/sharedStrings.xml><?xml version="1.0" encoding="utf-8"?>
<sst xmlns="http://schemas.openxmlformats.org/spreadsheetml/2006/main" count="51" uniqueCount="29">
  <si>
    <t>Peakpos. [nm]</t>
  </si>
  <si>
    <t>HWB [nm]</t>
  </si>
  <si>
    <t>Hohe int 300;850</t>
  </si>
  <si>
    <t>Hohe int 300;550</t>
  </si>
  <si>
    <t>Hohe int 600;850</t>
  </si>
  <si>
    <t>Geringe int 350;800</t>
  </si>
  <si>
    <t>σ</t>
  </si>
  <si>
    <t>σ [nm]</t>
  </si>
  <si>
    <t>m</t>
  </si>
  <si>
    <t>1 Nebenserie</t>
  </si>
  <si>
    <t>λ_cal [nm]</t>
  </si>
  <si>
    <t>Δλ_cal [nm]</t>
  </si>
  <si>
    <t>λ_exp [nm]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</si>
  <si>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λ_exp [nm]</t>
    </r>
  </si>
  <si>
    <t>2 Nebenserie</t>
  </si>
  <si>
    <t>Hauptserie</t>
  </si>
  <si>
    <t>Δs</t>
  </si>
  <si>
    <t>Δp</t>
  </si>
  <si>
    <t>Δd</t>
  </si>
  <si>
    <t>E_3p [eV]</t>
  </si>
  <si>
    <t>E_3s [eV]</t>
  </si>
  <si>
    <t>E_Ry [eV]</t>
  </si>
  <si>
    <t>-3,0247±0,0014</t>
  </si>
  <si>
    <t>-5,1282±0,0018</t>
  </si>
  <si>
    <t>-13,21±0,26</t>
  </si>
  <si>
    <t>-3,025±0,005</t>
  </si>
  <si>
    <t>0,044±0,025</t>
  </si>
  <si>
    <t>1,3699±0,0006</t>
  </si>
  <si>
    <t>0,8792±0,0009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</si>
</sst>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1" fillId="2" borderId="10" xfId="0" applyFont="1" applyFill="1" applyBorder="1"/>
    <xf numFmtId="2" fontId="1" fillId="2" borderId="11" xfId="0" applyNumberFormat="1" applyFont="1" applyFill="1" applyBorder="1"/>
    <xf numFmtId="0" fontId="1" fillId="0" borderId="1" xfId="0" applyFont="1" applyFill="1" applyBorder="1"/>
    <xf numFmtId="0" fontId="1" fillId="0" borderId="2" xfId="0" quotePrefix="1" applyFont="1" applyBorder="1"/>
    <xf numFmtId="0" fontId="0" fillId="0" borderId="5" xfId="0" quotePrefix="1" applyBorder="1"/>
    <xf numFmtId="0" fontId="1" fillId="0" borderId="3" xfId="0" applyFont="1" applyBorder="1"/>
    <xf numFmtId="0" fontId="1" fillId="0" borderId="6" xfId="0" applyFont="1" applyBorder="1"/>
    <xf numFmtId="0" fontId="0" fillId="0" borderId="8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tabSelected="1" workbookViewId="0">
      <selection activeCell="O22" sqref="O22"/>
    </sheetView>
  </sheetViews>
  <sheetFormatPr baseColWidth="10" defaultRowHeight="15" x14ac:dyDescent="0.25"/>
  <cols>
    <col min="2" max="2" width="13.7109375" bestFit="1" customWidth="1"/>
    <col min="6" max="6" width="18" bestFit="1" customWidth="1"/>
    <col min="12" max="12" width="12.140625" bestFit="1" customWidth="1"/>
    <col min="13" max="13" width="8.140625" customWidth="1"/>
    <col min="16" max="16" width="14.85546875" bestFit="1" customWidth="1"/>
  </cols>
  <sheetData>
    <row r="1" spans="2:16" ht="15.75" thickBot="1" x14ac:dyDescent="0.3"/>
    <row r="2" spans="2:16" ht="15.75" thickBot="1" x14ac:dyDescent="0.3">
      <c r="B2" s="8" t="s">
        <v>0</v>
      </c>
      <c r="C2" s="9" t="s">
        <v>1</v>
      </c>
      <c r="D2" s="10" t="s">
        <v>7</v>
      </c>
      <c r="F2" t="s">
        <v>2</v>
      </c>
      <c r="H2" t="s">
        <v>15</v>
      </c>
    </row>
    <row r="3" spans="2:16" ht="15.75" thickBot="1" x14ac:dyDescent="0.3">
      <c r="B3" s="2">
        <v>330.5</v>
      </c>
      <c r="C3" s="3">
        <v>1</v>
      </c>
      <c r="D3" s="4">
        <f>C3/(2*(2*LN(2))^(1/2))</f>
        <v>0.42466090014400953</v>
      </c>
      <c r="H3" s="8" t="s">
        <v>8</v>
      </c>
      <c r="I3" s="11" t="s">
        <v>10</v>
      </c>
      <c r="J3" s="11" t="s">
        <v>11</v>
      </c>
      <c r="K3" s="11" t="s">
        <v>12</v>
      </c>
      <c r="L3" s="9" t="s">
        <v>13</v>
      </c>
      <c r="M3" s="10" t="s">
        <v>6</v>
      </c>
      <c r="O3" s="13" t="s">
        <v>19</v>
      </c>
      <c r="P3" s="14" t="s">
        <v>22</v>
      </c>
    </row>
    <row r="4" spans="2:16" x14ac:dyDescent="0.25">
      <c r="B4" s="2">
        <v>498.4</v>
      </c>
      <c r="C4" s="3">
        <v>0.9</v>
      </c>
      <c r="D4" s="4">
        <f t="shared" ref="D4:D34" si="0">C4/(2*(2*LN(2))^(1/2))</f>
        <v>0.3821948101296086</v>
      </c>
      <c r="H4" s="2">
        <v>4</v>
      </c>
      <c r="I4" s="3">
        <v>332.1</v>
      </c>
      <c r="J4" s="3">
        <v>0.6</v>
      </c>
      <c r="K4" s="3">
        <v>330.5</v>
      </c>
      <c r="L4" s="3"/>
      <c r="M4" s="4">
        <f t="shared" ref="M4:M8" si="1">(I4-K4)/(L4+J4)^2</f>
        <v>4.4444444444445077</v>
      </c>
      <c r="O4" s="2" t="s">
        <v>20</v>
      </c>
      <c r="P4" s="15" t="s">
        <v>23</v>
      </c>
    </row>
    <row r="5" spans="2:16" ht="15.75" thickBot="1" x14ac:dyDescent="0.3">
      <c r="B5" s="2">
        <v>568.9</v>
      </c>
      <c r="C5" s="3">
        <v>1</v>
      </c>
      <c r="D5" s="4">
        <f t="shared" si="0"/>
        <v>0.42466090014400953</v>
      </c>
      <c r="H5" s="5">
        <v>5</v>
      </c>
      <c r="I5" s="6">
        <v>286.39999999999998</v>
      </c>
      <c r="J5" s="6">
        <v>0.2</v>
      </c>
      <c r="K5" s="6"/>
      <c r="L5" s="6"/>
      <c r="M5" s="7"/>
      <c r="O5" s="16" t="s">
        <v>16</v>
      </c>
      <c r="P5" s="15" t="s">
        <v>27</v>
      </c>
    </row>
    <row r="6" spans="2:16" x14ac:dyDescent="0.25">
      <c r="B6" s="2">
        <v>763.6</v>
      </c>
      <c r="C6" s="3">
        <v>1.1000000000000001</v>
      </c>
      <c r="D6" s="4">
        <f t="shared" si="0"/>
        <v>0.46712699015841053</v>
      </c>
      <c r="M6" s="1"/>
      <c r="O6" s="16" t="s">
        <v>17</v>
      </c>
      <c r="P6" s="15" t="s">
        <v>28</v>
      </c>
    </row>
    <row r="7" spans="2:16" ht="15.75" thickBot="1" x14ac:dyDescent="0.3">
      <c r="B7" s="5">
        <v>819.5</v>
      </c>
      <c r="C7" s="6">
        <v>2.5</v>
      </c>
      <c r="D7" s="7">
        <f t="shared" si="0"/>
        <v>1.0616522503600239</v>
      </c>
      <c r="M7" s="1"/>
      <c r="O7" s="16" t="s">
        <v>21</v>
      </c>
      <c r="P7" s="15" t="s">
        <v>24</v>
      </c>
    </row>
    <row r="8" spans="2:16" ht="15.75" thickBot="1" x14ac:dyDescent="0.3">
      <c r="D8" s="1"/>
      <c r="M8" s="1"/>
      <c r="O8" s="16" t="s">
        <v>19</v>
      </c>
      <c r="P8" s="15" t="s">
        <v>25</v>
      </c>
    </row>
    <row r="9" spans="2:16" ht="15.75" thickBot="1" x14ac:dyDescent="0.3">
      <c r="B9" s="8" t="s">
        <v>0</v>
      </c>
      <c r="C9" s="9" t="s">
        <v>1</v>
      </c>
      <c r="D9" s="10" t="s">
        <v>7</v>
      </c>
      <c r="H9" t="s">
        <v>14</v>
      </c>
      <c r="M9" s="1"/>
      <c r="O9" s="17" t="s">
        <v>18</v>
      </c>
      <c r="P9" s="18" t="s">
        <v>26</v>
      </c>
    </row>
    <row r="10" spans="2:16" ht="15.75" thickBot="1" x14ac:dyDescent="0.3">
      <c r="B10" s="2">
        <v>330.5</v>
      </c>
      <c r="C10" s="3">
        <v>1</v>
      </c>
      <c r="D10" s="4">
        <f t="shared" si="0"/>
        <v>0.42466090014400953</v>
      </c>
      <c r="F10" t="s">
        <v>3</v>
      </c>
      <c r="H10" s="8" t="s">
        <v>8</v>
      </c>
      <c r="I10" s="11" t="s">
        <v>10</v>
      </c>
      <c r="J10" s="11" t="s">
        <v>11</v>
      </c>
      <c r="K10" s="11" t="s">
        <v>12</v>
      </c>
      <c r="L10" s="9" t="s">
        <v>13</v>
      </c>
      <c r="M10" s="12" t="s">
        <v>6</v>
      </c>
    </row>
    <row r="11" spans="2:16" x14ac:dyDescent="0.25">
      <c r="B11" s="2">
        <v>416.1</v>
      </c>
      <c r="C11" s="3">
        <v>0.7</v>
      </c>
      <c r="D11" s="4">
        <f t="shared" si="0"/>
        <v>0.29726263010080667</v>
      </c>
      <c r="H11" s="2">
        <v>4</v>
      </c>
      <c r="I11" s="3">
        <v>1171.7</v>
      </c>
      <c r="J11" s="3">
        <v>1.8</v>
      </c>
      <c r="K11" s="3"/>
      <c r="L11" s="3"/>
      <c r="M11" s="4"/>
    </row>
    <row r="12" spans="2:16" x14ac:dyDescent="0.25">
      <c r="B12" s="2">
        <v>420.3</v>
      </c>
      <c r="C12" s="3">
        <v>0.9</v>
      </c>
      <c r="D12" s="4">
        <f t="shared" si="0"/>
        <v>0.3821948101296086</v>
      </c>
      <c r="H12" s="2">
        <v>5</v>
      </c>
      <c r="I12" s="3">
        <v>622.20000000000005</v>
      </c>
      <c r="J12" s="3">
        <v>0.6</v>
      </c>
      <c r="K12" s="3"/>
      <c r="L12" s="3"/>
      <c r="M12" s="4"/>
    </row>
    <row r="13" spans="2:16" x14ac:dyDescent="0.25">
      <c r="B13" s="2">
        <v>427.1</v>
      </c>
      <c r="C13" s="3">
        <v>1.4</v>
      </c>
      <c r="D13" s="4">
        <f t="shared" si="0"/>
        <v>0.59452526020161334</v>
      </c>
      <c r="H13" s="2">
        <v>6</v>
      </c>
      <c r="I13" s="3">
        <v>518.70000000000005</v>
      </c>
      <c r="J13" s="3">
        <v>0.3</v>
      </c>
      <c r="K13" s="3">
        <v>515.5</v>
      </c>
      <c r="L13" s="3">
        <v>0.38</v>
      </c>
      <c r="M13" s="4">
        <f t="shared" ref="M12:M16" si="2">(I13-K13)/(L13+J13)^2</f>
        <v>6.9204152249135946</v>
      </c>
    </row>
    <row r="14" spans="2:16" x14ac:dyDescent="0.25">
      <c r="B14" s="2">
        <v>430.2</v>
      </c>
      <c r="C14" s="3">
        <v>0.7</v>
      </c>
      <c r="D14" s="4">
        <f t="shared" si="0"/>
        <v>0.29726263010080667</v>
      </c>
      <c r="H14" s="2">
        <v>7</v>
      </c>
      <c r="I14" s="3">
        <v>477.6</v>
      </c>
      <c r="J14" s="3">
        <v>0.3</v>
      </c>
      <c r="K14" s="3">
        <v>475.3</v>
      </c>
      <c r="L14" s="3">
        <v>0.3</v>
      </c>
      <c r="M14" s="4">
        <f t="shared" si="2"/>
        <v>6.3888888888889204</v>
      </c>
    </row>
    <row r="15" spans="2:16" x14ac:dyDescent="0.25">
      <c r="B15" s="2">
        <v>433.9</v>
      </c>
      <c r="C15" s="3">
        <v>1</v>
      </c>
      <c r="D15" s="4">
        <f t="shared" si="0"/>
        <v>0.42466090014400953</v>
      </c>
      <c r="H15" s="2">
        <v>8</v>
      </c>
      <c r="I15" s="3">
        <v>456.6</v>
      </c>
      <c r="J15" s="3">
        <v>0.2</v>
      </c>
      <c r="K15" s="3">
        <v>455.6</v>
      </c>
      <c r="L15" s="3">
        <v>0.3</v>
      </c>
      <c r="M15" s="4">
        <f t="shared" si="2"/>
        <v>4</v>
      </c>
    </row>
    <row r="16" spans="2:16" ht="15.75" thickBot="1" x14ac:dyDescent="0.3">
      <c r="B16" s="2">
        <v>455.6</v>
      </c>
      <c r="C16" s="3">
        <v>0.7</v>
      </c>
      <c r="D16" s="4">
        <f t="shared" si="0"/>
        <v>0.29726263010080667</v>
      </c>
      <c r="H16" s="5">
        <v>9</v>
      </c>
      <c r="I16" s="6">
        <v>444.2</v>
      </c>
      <c r="J16" s="6">
        <v>0.2</v>
      </c>
      <c r="K16" s="6"/>
      <c r="L16" s="6"/>
      <c r="M16" s="7"/>
    </row>
    <row r="17" spans="2:13" x14ac:dyDescent="0.25">
      <c r="B17" s="2">
        <v>467.1</v>
      </c>
      <c r="C17" s="3">
        <v>0.8</v>
      </c>
      <c r="D17" s="4">
        <f t="shared" si="0"/>
        <v>0.33972872011520766</v>
      </c>
      <c r="M17" s="1"/>
    </row>
    <row r="18" spans="2:13" x14ac:dyDescent="0.25">
      <c r="B18" s="2">
        <v>475.3</v>
      </c>
      <c r="C18" s="3">
        <v>0.7</v>
      </c>
      <c r="D18" s="4">
        <f t="shared" si="0"/>
        <v>0.29726263010080667</v>
      </c>
      <c r="M18" s="1"/>
    </row>
    <row r="19" spans="2:13" x14ac:dyDescent="0.25">
      <c r="B19" s="2">
        <v>493.6</v>
      </c>
      <c r="C19" s="3">
        <v>0.6</v>
      </c>
      <c r="D19" s="4">
        <f t="shared" si="0"/>
        <v>0.25479654008640573</v>
      </c>
      <c r="M19" s="1"/>
    </row>
    <row r="20" spans="2:13" x14ac:dyDescent="0.25">
      <c r="B20" s="2">
        <v>498.4</v>
      </c>
      <c r="C20" s="3">
        <v>1</v>
      </c>
      <c r="D20" s="4">
        <f t="shared" si="0"/>
        <v>0.42466090014400953</v>
      </c>
      <c r="M20" s="1"/>
    </row>
    <row r="21" spans="2:13" ht="15.75" thickBot="1" x14ac:dyDescent="0.3">
      <c r="B21" s="5">
        <v>515.5</v>
      </c>
      <c r="C21" s="6">
        <v>0.9</v>
      </c>
      <c r="D21" s="7">
        <f t="shared" si="0"/>
        <v>0.3821948101296086</v>
      </c>
      <c r="M21" s="1"/>
    </row>
    <row r="22" spans="2:13" ht="15.75" thickBot="1" x14ac:dyDescent="0.3">
      <c r="D22" s="1"/>
      <c r="H22" t="s">
        <v>9</v>
      </c>
      <c r="M22" s="1"/>
    </row>
    <row r="23" spans="2:13" ht="15.75" thickBot="1" x14ac:dyDescent="0.3">
      <c r="B23" s="8" t="s">
        <v>0</v>
      </c>
      <c r="C23" s="9" t="s">
        <v>1</v>
      </c>
      <c r="D23" s="10" t="s">
        <v>7</v>
      </c>
      <c r="H23" s="8" t="s">
        <v>8</v>
      </c>
      <c r="I23" s="11" t="s">
        <v>10</v>
      </c>
      <c r="J23" s="11" t="s">
        <v>11</v>
      </c>
      <c r="K23" s="11" t="s">
        <v>12</v>
      </c>
      <c r="L23" s="9" t="s">
        <v>13</v>
      </c>
      <c r="M23" s="12" t="s">
        <v>6</v>
      </c>
    </row>
    <row r="24" spans="2:13" x14ac:dyDescent="0.25">
      <c r="B24" s="2">
        <v>696.7</v>
      </c>
      <c r="C24" s="3">
        <v>1</v>
      </c>
      <c r="D24" s="4">
        <f t="shared" si="0"/>
        <v>0.42466090014400953</v>
      </c>
      <c r="F24" t="s">
        <v>4</v>
      </c>
      <c r="H24" s="2">
        <v>3</v>
      </c>
      <c r="I24" s="3">
        <v>819.4</v>
      </c>
      <c r="J24" s="3">
        <v>0.8</v>
      </c>
      <c r="K24" s="3">
        <v>819.4</v>
      </c>
      <c r="L24" s="3">
        <v>1.06</v>
      </c>
      <c r="M24" s="4">
        <f>(I24-K24)/(L24+J24)^2</f>
        <v>0</v>
      </c>
    </row>
    <row r="25" spans="2:13" x14ac:dyDescent="0.25">
      <c r="B25" s="2">
        <v>706.9</v>
      </c>
      <c r="C25" s="3">
        <v>1.1000000000000001</v>
      </c>
      <c r="D25" s="4">
        <f t="shared" si="0"/>
        <v>0.46712699015841053</v>
      </c>
      <c r="H25" s="2">
        <v>4</v>
      </c>
      <c r="I25" s="3">
        <v>570.17999999999995</v>
      </c>
      <c r="J25" s="3">
        <v>0.4</v>
      </c>
      <c r="K25" s="3">
        <v>568.9</v>
      </c>
      <c r="L25" s="3">
        <v>0.42</v>
      </c>
      <c r="M25" s="4">
        <f t="shared" ref="M25:M33" si="3">(I25-K25)/(L25+J25)^2</f>
        <v>1.903628792385444</v>
      </c>
    </row>
    <row r="26" spans="2:13" x14ac:dyDescent="0.25">
      <c r="B26" s="2">
        <v>738.6</v>
      </c>
      <c r="C26" s="3">
        <v>1.1000000000000001</v>
      </c>
      <c r="D26" s="4">
        <f t="shared" si="0"/>
        <v>0.46712699015841053</v>
      </c>
      <c r="H26" s="2">
        <v>5</v>
      </c>
      <c r="I26" s="3">
        <v>499.81</v>
      </c>
      <c r="J26" s="3">
        <v>0.3</v>
      </c>
      <c r="K26" s="3">
        <v>498.4</v>
      </c>
      <c r="L26" s="3">
        <v>0.42</v>
      </c>
      <c r="M26" s="4">
        <f t="shared" si="3"/>
        <v>2.7199074074074558</v>
      </c>
    </row>
    <row r="27" spans="2:13" x14ac:dyDescent="0.25">
      <c r="B27" s="2">
        <v>751.3</v>
      </c>
      <c r="C27" s="3">
        <v>0.8</v>
      </c>
      <c r="D27" s="4">
        <f t="shared" si="0"/>
        <v>0.33972872011520766</v>
      </c>
      <c r="H27" s="2">
        <v>6</v>
      </c>
      <c r="I27" s="3">
        <v>468.41</v>
      </c>
      <c r="J27" s="3">
        <v>0.2</v>
      </c>
      <c r="K27" s="3">
        <v>467.1</v>
      </c>
      <c r="L27" s="3">
        <v>0.34</v>
      </c>
      <c r="M27" s="4">
        <f t="shared" si="3"/>
        <v>4.4924554183813514</v>
      </c>
    </row>
    <row r="28" spans="2:13" x14ac:dyDescent="0.25">
      <c r="B28" s="2">
        <v>763.6</v>
      </c>
      <c r="C28" s="3">
        <v>2</v>
      </c>
      <c r="D28" s="4">
        <f t="shared" si="0"/>
        <v>0.84932180028801907</v>
      </c>
      <c r="H28" s="2">
        <v>7</v>
      </c>
      <c r="I28" s="3">
        <v>451.32</v>
      </c>
      <c r="J28" s="3">
        <v>0.2</v>
      </c>
      <c r="K28" s="3"/>
      <c r="L28" s="3"/>
      <c r="M28" s="4"/>
    </row>
    <row r="29" spans="2:13" x14ac:dyDescent="0.25">
      <c r="B29" s="2">
        <v>772.5</v>
      </c>
      <c r="C29" s="3">
        <v>1.2</v>
      </c>
      <c r="D29" s="4">
        <f t="shared" si="0"/>
        <v>0.50959308017281146</v>
      </c>
      <c r="H29" s="2">
        <v>8</v>
      </c>
      <c r="I29" s="3">
        <v>440.87</v>
      </c>
      <c r="J29" s="3">
        <v>0.2</v>
      </c>
      <c r="K29" s="3"/>
      <c r="L29" s="3"/>
      <c r="M29" s="4"/>
    </row>
    <row r="30" spans="2:13" x14ac:dyDescent="0.25">
      <c r="B30" s="2">
        <v>811.5</v>
      </c>
      <c r="C30" s="3">
        <v>1.7</v>
      </c>
      <c r="D30" s="4">
        <f t="shared" si="0"/>
        <v>0.72192353024481615</v>
      </c>
      <c r="H30" s="2">
        <v>9</v>
      </c>
      <c r="I30" s="3">
        <v>433.99</v>
      </c>
      <c r="J30" s="3">
        <v>0.2</v>
      </c>
      <c r="K30" s="3">
        <v>433.9</v>
      </c>
      <c r="L30" s="3">
        <v>0.42</v>
      </c>
      <c r="M30" s="4">
        <f t="shared" si="3"/>
        <v>0.23413111342359996</v>
      </c>
    </row>
    <row r="31" spans="2:13" ht="15.75" thickBot="1" x14ac:dyDescent="0.3">
      <c r="B31" s="5">
        <v>819.4</v>
      </c>
      <c r="C31" s="6">
        <v>1.8</v>
      </c>
      <c r="D31" s="7">
        <f t="shared" si="0"/>
        <v>0.7643896202592172</v>
      </c>
      <c r="H31" s="2">
        <v>10</v>
      </c>
      <c r="I31" s="3">
        <v>429.19</v>
      </c>
      <c r="J31" s="3">
        <v>0.2</v>
      </c>
      <c r="K31" s="3"/>
      <c r="L31" s="3"/>
      <c r="M31" s="4"/>
    </row>
    <row r="32" spans="2:13" ht="15.75" thickBot="1" x14ac:dyDescent="0.3">
      <c r="D32" s="1"/>
      <c r="H32" s="2">
        <v>11</v>
      </c>
      <c r="I32" s="3">
        <v>425.71</v>
      </c>
      <c r="J32" s="3">
        <v>0.2</v>
      </c>
      <c r="K32" s="3"/>
      <c r="L32" s="3"/>
      <c r="M32" s="4"/>
    </row>
    <row r="33" spans="2:13" ht="15.75" thickBot="1" x14ac:dyDescent="0.3">
      <c r="B33" s="8" t="s">
        <v>0</v>
      </c>
      <c r="C33" s="9" t="s">
        <v>1</v>
      </c>
      <c r="D33" s="10" t="s">
        <v>7</v>
      </c>
      <c r="H33" s="5">
        <v>12</v>
      </c>
      <c r="I33" s="6">
        <v>423.1</v>
      </c>
      <c r="J33" s="6">
        <v>0.2</v>
      </c>
      <c r="K33" s="6"/>
      <c r="L33" s="6"/>
      <c r="M33" s="7"/>
    </row>
    <row r="34" spans="2:13" ht="15.75" thickBot="1" x14ac:dyDescent="0.3">
      <c r="B34" s="5">
        <v>589.4</v>
      </c>
      <c r="C34" s="6">
        <v>0.7</v>
      </c>
      <c r="D34" s="7">
        <f t="shared" si="0"/>
        <v>0.29726263010080667</v>
      </c>
      <c r="F34" t="s">
        <v>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 Frey</cp:lastModifiedBy>
  <dcterms:created xsi:type="dcterms:W3CDTF">2018-01-06T12:18:23Z</dcterms:created>
  <dcterms:modified xsi:type="dcterms:W3CDTF">2018-01-06T16:02:09Z</dcterms:modified>
</cp:coreProperties>
</file>