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co"/>
  <workbookPr/>
  <bookViews>
    <workbookView activeTab="5" xWindow="240" yWindow="60" windowWidth="0" windowHeight="0" tabRatio="372"/>
  </bookViews>
  <sheets>
    <sheet name="5V ULN Full" sheetId="1" r:id="rId4"/>
    <sheet name="5V ULN Half" sheetId="2" r:id="rId5"/>
    <sheet name="8V ULN Half" sheetId="3" r:id="rId6"/>
    <sheet name="10V L298 Half" sheetId="4" r:id="rId7"/>
    <sheet name="12V ULN Half" sheetId="5" r:id="rId8"/>
    <sheet name="Consolidated" sheetId="6" r:id="rId9"/>
    <sheet name="Test Matrix" sheetId="7" r:id="rId10"/>
  </sheets>
  <calcPr/>
  <extLst>
    <ext uri="smNativeData">
      <pm:revision xmlns:pm="smNativeData" day="1633063373" val="1034" rev="124" rev64="64" revOS="4" revMin="124" revMax="0"/>
      <pm:docPrefs xmlns:pm="smNativeData" id="1633063373" fixedDigits="0" showNotice="1" showFrameBounds="1" autoChart="1" recalcOnPrint="1" recalcOnCopy="1" compatTextArt="1" tab="567" useDefinedPrintRange="1" printArea="currentSheet"/>
      <pm:compatibility xmlns:pm="smNativeData" id="1633063373" overlapCells="1"/>
      <pm:defCurrency xmlns:pm="smNativeData" id="1633063373"/>
    </ext>
  </extLst>
</workbook>
</file>

<file path=xl/sharedStrings.xml><?xml version="1.0" encoding="utf-8"?>
<sst xmlns="http://schemas.openxmlformats.org/spreadsheetml/2006/main" count="138" uniqueCount="53">
  <si>
    <t>5V Motor</t>
  </si>
  <si>
    <t>Voltage at Motor</t>
  </si>
  <si>
    <t>V</t>
  </si>
  <si>
    <t>PS Voltage</t>
  </si>
  <si>
    <t>Quiescent Current</t>
  </si>
  <si>
    <t>mA</t>
  </si>
  <si>
    <t>Lever Arm</t>
  </si>
  <si>
    <t>cm</t>
  </si>
  <si>
    <t>Driver</t>
  </si>
  <si>
    <t>ULN2003</t>
  </si>
  <si>
    <t>Pattern</t>
  </si>
  <si>
    <t>Full</t>
  </si>
  <si>
    <t>Speed (step/s)</t>
  </si>
  <si>
    <t>Weight lifted (g)</t>
  </si>
  <si>
    <t>Gross Current (mA)</t>
  </si>
  <si>
    <t>Torque (gf.cm)</t>
  </si>
  <si>
    <t>Net Current (mA)</t>
  </si>
  <si>
    <t>Net Power (mW)</t>
  </si>
  <si>
    <t>Half</t>
  </si>
  <si>
    <t>5V Motor modified 4 wire</t>
  </si>
  <si>
    <t>L298</t>
  </si>
  <si>
    <t>12V motor</t>
  </si>
  <si>
    <t>Consolidated Results Table for analysis</t>
  </si>
  <si>
    <t>5_ULN_F Torque</t>
  </si>
  <si>
    <t>5_ULN_F Power</t>
  </si>
  <si>
    <t>5_ULN_H Torque</t>
  </si>
  <si>
    <t>5_ULN_H Power</t>
  </si>
  <si>
    <t>8_ULN_H Torque</t>
  </si>
  <si>
    <t>8_ULN_H Power</t>
  </si>
  <si>
    <t>10_L298_H Torque</t>
  </si>
  <si>
    <t>10_ULN_H Power</t>
  </si>
  <si>
    <t>12_ULN_H Torque</t>
  </si>
  <si>
    <t>12_ULN_H Power</t>
  </si>
  <si>
    <t>5_ULN_F T/P</t>
  </si>
  <si>
    <t>5_ULN_H T/P</t>
  </si>
  <si>
    <t>8_ULN_H T/P</t>
  </si>
  <si>
    <t>10_L298_H T/P</t>
  </si>
  <si>
    <t>12_ULN_H T/P</t>
  </si>
  <si>
    <t>Motor</t>
  </si>
  <si>
    <t>Supply V</t>
  </si>
  <si>
    <t>Motor V</t>
  </si>
  <si>
    <t>Step Pattern</t>
  </si>
  <si>
    <t>Test ID</t>
  </si>
  <si>
    <t>5V</t>
  </si>
  <si>
    <t>Full Wave</t>
  </si>
  <si>
    <t>5_ULN_F</t>
  </si>
  <si>
    <t>Half Wave</t>
  </si>
  <si>
    <t>5_ULN_H</t>
  </si>
  <si>
    <t>8_ULN_H</t>
  </si>
  <si>
    <t>5V Modded</t>
  </si>
  <si>
    <t>10_L298_H</t>
  </si>
  <si>
    <t>12V</t>
  </si>
  <si>
    <t>12_ULN_H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</si>
</sst>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" formatCode="0.00"/>
  </numFmts>
  <fonts count="2">
    <font>
      <name val="Arial"/>
      <family val="2"/>
      <color rgb="FF000000"/>
      <sz val="10"/>
      <extLst>
        <ext uri="smNativeData">
          <pm:charSpec xmlns:pm="smNativeData" id="163306337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3306337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FFFFFF"/>
        <extLst>
          <ext uri="smNativeData">
            <pm:shade xmlns:pm="smNativeData" id="1633063373" type="1" fgLvl="40" fgClr="004472C4" bgLvl="100" bgClr="00FFFFFF"/>
          </ext>
        </extLst>
      </patternFill>
    </fill>
    <fill>
      <patternFill patternType="none"/>
    </fill>
    <fill>
      <patternFill patternType="solid">
        <fgColor rgb="FFB4C7E7"/>
        <bgColor rgb="FFFFFFFF"/>
        <extLst>
          <ext uri="smNativeData">
            <pm:shade xmlns:pm="smNativeData" id="1633063373" type="1" fgLvl="40" fgClr="004472C4" bgLvl="100" bgClr="00FFFFFF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0633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06337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0633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0633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2" borderId="1" applyNumberFormat="0" applyFont="1" applyFill="1" applyBorder="0" applyAlignment="0" applyProtection="0"/>
  </cellStyleXfs>
  <cellXfs count="11">
    <xf numFmtId="0" fontId="0" fillId="0" borderId="0" xfId="0"/>
    <xf numFmtId="0" fontId="0" fillId="2" borderId="1" xfId="1"/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1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2" xfId="0" applyFill="1" applyBorder="1"/>
    <xf numFmtId="0" fontId="0" fillId="4" borderId="3" xfId="1" applyBorder="1"/>
    <xf numFmtId="0" fontId="1" fillId="4" borderId="3" xfId="1" applyFont="1" applyBorder="1" applyAlignment="1">
      <alignment wrapText="1"/>
    </xf>
    <xf numFmtId="0" fontId="1" fillId="4" borderId="3" xfId="1" applyFont="1" applyBorder="1" applyAlignment="1">
      <alignment horizontal="center" wrapText="1"/>
    </xf>
  </cellXfs>
  <cellStyles count="2">
    <cellStyle name="Normal" xfId="0" builtinId="0" customBuiltin="1"/>
    <cellStyle name="40% - Accent1" xfId="1" builtinId="31" customBuiltin="1"/>
  </cellStyles>
  <tableStyles count="0"/>
  <extLst>
    <ext uri="smNativeData">
      <pm:charStyles xmlns:pm="smNativeData" id="1633063373" count="1">
        <pm:charStyle name="Normal" fontId="0" Id="1"/>
      </pm:charStyles>
      <pm:colors xmlns:pm="smNativeData" id="1633063373" count="2">
        <pm:color name="Colour 24" rgb="4472C4"/>
        <pm:color name="Colour 25" rgb="B4C7E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gb" sz="1200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Torque vs Speed (5V ULN Full)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lineChart>
        <c:grouping val="standard"/>
        <c:ser>
          <c:idx val="0"/>
          <c:order val="0"/>
          <c:tx>
            <c:strRef>
              <c:f>'5V ULN Full'!$D$8</c:f>
              <c:strCache>
                <c:ptCount val="1"/>
                <c:pt idx="0">
                  <c:v>Torque (gf.cm)</c:v>
                </c:pt>
              </c:strCache>
            </c:strRef>
          </c:tx>
          <c:cat>
            <c:numRef>
              <c:f>'5V ULN Full'!$A$9:$A$35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'5V ULN Full'!$D$9:$D$35</c:f>
              <c:numCache>
                <c:formatCode>General</c:formatCode>
                <c:ptCount val="27"/>
                <c:pt idx="0">
                  <c:v>622</c:v>
                </c:pt>
                <c:pt idx="1">
                  <c:v>600</c:v>
                </c:pt>
                <c:pt idx="2">
                  <c:v>546</c:v>
                </c:pt>
                <c:pt idx="3">
                  <c:v>540</c:v>
                </c:pt>
                <c:pt idx="4">
                  <c:v>540</c:v>
                </c:pt>
                <c:pt idx="5">
                  <c:v>530</c:v>
                </c:pt>
                <c:pt idx="6">
                  <c:v>516</c:v>
                </c:pt>
                <c:pt idx="7">
                  <c:v>506</c:v>
                </c:pt>
                <c:pt idx="8">
                  <c:v>484</c:v>
                </c:pt>
                <c:pt idx="9">
                  <c:v>506</c:v>
                </c:pt>
                <c:pt idx="10">
                  <c:v>526</c:v>
                </c:pt>
                <c:pt idx="11">
                  <c:v>580</c:v>
                </c:pt>
                <c:pt idx="12">
                  <c:v>558</c:v>
                </c:pt>
                <c:pt idx="13">
                  <c:v>538</c:v>
                </c:pt>
                <c:pt idx="14">
                  <c:v>538</c:v>
                </c:pt>
                <c:pt idx="15">
                  <c:v>528</c:v>
                </c:pt>
                <c:pt idx="16">
                  <c:v>470</c:v>
                </c:pt>
                <c:pt idx="17">
                  <c:v>470</c:v>
                </c:pt>
                <c:pt idx="18">
                  <c:v>460</c:v>
                </c:pt>
                <c:pt idx="19">
                  <c:v>460</c:v>
                </c:pt>
                <c:pt idx="20">
                  <c:v>290</c:v>
                </c:pt>
                <c:pt idx="21">
                  <c:v>288</c:v>
                </c:pt>
                <c:pt idx="22">
                  <c:v>286</c:v>
                </c:pt>
                <c:pt idx="23">
                  <c:v>298</c:v>
                </c:pt>
                <c:pt idx="24">
                  <c:v>290</c:v>
                </c:pt>
                <c:pt idx="25">
                  <c:v>268</c:v>
                </c:pt>
                <c:pt idx="26">
                  <c:v>30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800" b="1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  <a:r>
                  <a:t>Speed (step/s)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437500"/>
              <c:y val="0.827750"/>
              <c:w val="0.140500"/>
              <c:h val="0.04650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 rot="-5400000"/>
          <a:lstStyle/>
          <a:p>
            <a:pPr>
              <a:defRPr lang="en-gb" sz="800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 rot="-5400000"/>
              <a:lstStyle/>
              <a:p>
                <a:pPr>
                  <a:defRPr lang="en-gb" sz="800" b="1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  <a:r>
                  <a:t>Torque (gf.cm)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039750"/>
              <c:y val="0.377500"/>
              <c:w val="0.042000"/>
              <c:h val="0.20075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gb" sz="800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0"/>
        <c:crosses val="autoZero"/>
        <c:crossBetween val="between"/>
      </c:valAx>
    </c:plotArea>
    <c:legend>
      <c:legendPos val="b"/>
      <c:layout/>
      <c:overlay val="0"/>
      <c:spPr>
        <a:ln w="9525">
          <a:noFill/>
        </a:ln>
      </c:spPr>
      <c:txPr>
        <a:bodyPr/>
        <a:lstStyle/>
        <a:p>
          <a:pPr>
            <a:defRPr lang="en-gb" sz="1000" b="0" i="0" u="none" strike="noStrike" kern="100">
              <a:solidFill>
                <a:srgbClr val="000000"/>
              </a:solidFill>
              <a:latin typeface="Arial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gb" sz="197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33063373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gb" sz="1200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Torque vs Speed (5V ULN Half)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lineChart>
        <c:grouping val="standard"/>
        <c:ser>
          <c:idx val="0"/>
          <c:order val="0"/>
          <c:tx>
            <c:strRef>
              <c:f>'5V ULN Half'!$D$8</c:f>
              <c:strCache>
                <c:ptCount val="1"/>
                <c:pt idx="0">
                  <c:v>Torque (gf.cm)</c:v>
                </c:pt>
              </c:strCache>
            </c:strRef>
          </c:tx>
          <c:cat>
            <c:numRef>
              <c:f>'5V ULN Half'!$A$9:$A$35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'5V ULN Half'!$D$9:$D$35</c:f>
              <c:numCache>
                <c:formatCode>General</c:formatCode>
                <c:ptCount val="27"/>
                <c:pt idx="0">
                  <c:v>588</c:v>
                </c:pt>
                <c:pt idx="1">
                  <c:v>554</c:v>
                </c:pt>
                <c:pt idx="2">
                  <c:v>546</c:v>
                </c:pt>
                <c:pt idx="3">
                  <c:v>526</c:v>
                </c:pt>
                <c:pt idx="4">
                  <c:v>526</c:v>
                </c:pt>
                <c:pt idx="5">
                  <c:v>526</c:v>
                </c:pt>
                <c:pt idx="6">
                  <c:v>496</c:v>
                </c:pt>
                <c:pt idx="7">
                  <c:v>484</c:v>
                </c:pt>
                <c:pt idx="8">
                  <c:v>484</c:v>
                </c:pt>
                <c:pt idx="9">
                  <c:v>502</c:v>
                </c:pt>
                <c:pt idx="10">
                  <c:v>502</c:v>
                </c:pt>
                <c:pt idx="11">
                  <c:v>484</c:v>
                </c:pt>
                <c:pt idx="12">
                  <c:v>484</c:v>
                </c:pt>
                <c:pt idx="13">
                  <c:v>484</c:v>
                </c:pt>
                <c:pt idx="14">
                  <c:v>474</c:v>
                </c:pt>
                <c:pt idx="15">
                  <c:v>474</c:v>
                </c:pt>
                <c:pt idx="16">
                  <c:v>406</c:v>
                </c:pt>
                <c:pt idx="17">
                  <c:v>406</c:v>
                </c:pt>
                <c:pt idx="18">
                  <c:v>406</c:v>
                </c:pt>
                <c:pt idx="19">
                  <c:v>394</c:v>
                </c:pt>
                <c:pt idx="20">
                  <c:v>272</c:v>
                </c:pt>
                <c:pt idx="21">
                  <c:v>272</c:v>
                </c:pt>
                <c:pt idx="22">
                  <c:v>272</c:v>
                </c:pt>
                <c:pt idx="23">
                  <c:v>272</c:v>
                </c:pt>
                <c:pt idx="24">
                  <c:v>260</c:v>
                </c:pt>
                <c:pt idx="25">
                  <c:v>260</c:v>
                </c:pt>
                <c:pt idx="26">
                  <c:v>260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800" b="1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  <a:r>
                  <a:t>Speed (step/s)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461500"/>
              <c:y val="0.830000"/>
              <c:w val="0.140500"/>
              <c:h val="0.04625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 rot="-5400000"/>
          <a:lstStyle/>
          <a:p>
            <a:pPr>
              <a:defRPr lang="en-gb" sz="800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 rot="-5400000"/>
              <a:lstStyle/>
              <a:p>
                <a:pPr>
                  <a:defRPr lang="en-gb" sz="800" b="1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  <a:r>
                  <a:t>Torque (gf.cm)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044750"/>
              <c:y val="0.377750"/>
              <c:w val="0.042000"/>
              <c:h val="0.20050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gb" sz="800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0"/>
        <c:crosses val="autoZero"/>
        <c:crossBetween val="between"/>
      </c:valAx>
    </c:plotArea>
    <c:legend>
      <c:legendPos val="b"/>
      <c:layout/>
      <c:overlay val="0"/>
      <c:spPr>
        <a:ln w="9525">
          <a:noFill/>
        </a:ln>
      </c:spPr>
      <c:txPr>
        <a:bodyPr/>
        <a:lstStyle/>
        <a:p>
          <a:pPr>
            <a:defRPr lang="en-gb" sz="1000" b="0" i="0" u="none" strike="noStrike" kern="100">
              <a:solidFill>
                <a:srgbClr val="000000"/>
              </a:solidFill>
              <a:latin typeface="Arial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gb" sz="197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33063373" val="7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gb" sz="1200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Torque vs Speed (8V ULN Half)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lineChart>
        <c:grouping val="standard"/>
        <c:ser>
          <c:idx val="0"/>
          <c:order val="0"/>
          <c:tx>
            <c:strRef>
              <c:f>'8V ULN Half'!$D$8</c:f>
              <c:strCache>
                <c:ptCount val="1"/>
                <c:pt idx="0">
                  <c:v>Torque (gf.cm)</c:v>
                </c:pt>
              </c:strCache>
            </c:strRef>
          </c:tx>
          <c:cat>
            <c:numRef>
              <c:f>'8V ULN Half'!$A$9:$A$35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'8V ULN Half'!$D$9:$D$35</c:f>
              <c:numCache>
                <c:formatCode>General</c:formatCode>
                <c:ptCount val="27"/>
                <c:pt idx="0">
                  <c:v>922</c:v>
                </c:pt>
                <c:pt idx="1">
                  <c:v>922</c:v>
                </c:pt>
                <c:pt idx="2">
                  <c:v>912</c:v>
                </c:pt>
                <c:pt idx="3">
                  <c:v>912</c:v>
                </c:pt>
                <c:pt idx="4">
                  <c:v>912</c:v>
                </c:pt>
                <c:pt idx="5">
                  <c:v>912</c:v>
                </c:pt>
                <c:pt idx="6">
                  <c:v>852</c:v>
                </c:pt>
                <c:pt idx="7">
                  <c:v>852</c:v>
                </c:pt>
                <c:pt idx="8">
                  <c:v>834</c:v>
                </c:pt>
                <c:pt idx="9">
                  <c:v>822</c:v>
                </c:pt>
                <c:pt idx="10">
                  <c:v>810</c:v>
                </c:pt>
                <c:pt idx="11">
                  <c:v>810</c:v>
                </c:pt>
                <c:pt idx="12">
                  <c:v>810</c:v>
                </c:pt>
                <c:pt idx="13">
                  <c:v>788</c:v>
                </c:pt>
                <c:pt idx="14">
                  <c:v>788</c:v>
                </c:pt>
                <c:pt idx="15">
                  <c:v>788</c:v>
                </c:pt>
                <c:pt idx="16">
                  <c:v>734</c:v>
                </c:pt>
                <c:pt idx="17">
                  <c:v>734</c:v>
                </c:pt>
                <c:pt idx="18">
                  <c:v>734</c:v>
                </c:pt>
                <c:pt idx="19">
                  <c:v>734</c:v>
                </c:pt>
                <c:pt idx="20">
                  <c:v>682</c:v>
                </c:pt>
                <c:pt idx="21">
                  <c:v>682</c:v>
                </c:pt>
                <c:pt idx="22">
                  <c:v>682</c:v>
                </c:pt>
                <c:pt idx="23">
                  <c:v>682</c:v>
                </c:pt>
                <c:pt idx="24">
                  <c:v>682</c:v>
                </c:pt>
                <c:pt idx="25">
                  <c:v>672</c:v>
                </c:pt>
                <c:pt idx="26">
                  <c:v>672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800" b="1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  <a:r>
                  <a:t>Speed (step/s)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456750"/>
              <c:y val="0.827750"/>
              <c:w val="0.140500"/>
              <c:h val="0.04625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 rot="-5400000"/>
          <a:lstStyle/>
          <a:p>
            <a:pPr>
              <a:defRPr lang="en-gb" sz="800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 rot="-5400000"/>
              <a:lstStyle/>
              <a:p>
                <a:pPr>
                  <a:defRPr lang="en-gb" sz="800" b="1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  <a:r>
                  <a:t>Torque (gf.cm)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055750"/>
              <c:y val="0.372500"/>
              <c:w val="0.042000"/>
              <c:h val="0.20075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gb" sz="800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0"/>
        <c:crosses val="autoZero"/>
        <c:crossBetween val="between"/>
      </c:valAx>
    </c:plotArea>
    <c:legend>
      <c:legendPos val="b"/>
      <c:layout/>
      <c:overlay val="0"/>
      <c:spPr>
        <a:ln w="9525">
          <a:noFill/>
        </a:ln>
      </c:spPr>
      <c:txPr>
        <a:bodyPr/>
        <a:lstStyle/>
        <a:p>
          <a:pPr>
            <a:defRPr lang="en-gb" sz="1000" b="0" i="0" u="none" strike="noStrike" kern="100">
              <a:solidFill>
                <a:srgbClr val="000000"/>
              </a:solidFill>
              <a:latin typeface="Arial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gb" sz="197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33063373" val="7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gb" sz="1200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Torque vs Speed (8V ULN Half)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lineChart>
        <c:grouping val="standard"/>
        <c:ser>
          <c:idx val="0"/>
          <c:order val="0"/>
          <c:tx>
            <c:strRef>
              <c:f>'10V L298 Half'!$D$8</c:f>
              <c:strCache>
                <c:ptCount val="1"/>
                <c:pt idx="0">
                  <c:v>Torque (gf.cm)</c:v>
                </c:pt>
              </c:strCache>
            </c:strRef>
          </c:tx>
          <c:cat>
            <c:numRef>
              <c:f>'10V L298 Half'!$A$9:$A$35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'10V L298 Half'!$D$9:$D$35</c:f>
              <c:numCache>
                <c:formatCode>General</c:formatCode>
                <c:ptCount val="27"/>
                <c:pt idx="0">
                  <c:v>1172</c:v>
                </c:pt>
                <c:pt idx="1">
                  <c:v>1172</c:v>
                </c:pt>
                <c:pt idx="2">
                  <c:v>1172</c:v>
                </c:pt>
                <c:pt idx="3">
                  <c:v>1172</c:v>
                </c:pt>
                <c:pt idx="4">
                  <c:v>1172</c:v>
                </c:pt>
                <c:pt idx="5">
                  <c:v>1140</c:v>
                </c:pt>
                <c:pt idx="6">
                  <c:v>1140</c:v>
                </c:pt>
                <c:pt idx="7">
                  <c:v>1140</c:v>
                </c:pt>
                <c:pt idx="8">
                  <c:v>1140</c:v>
                </c:pt>
                <c:pt idx="9">
                  <c:v>1096</c:v>
                </c:pt>
                <c:pt idx="10">
                  <c:v>1056</c:v>
                </c:pt>
                <c:pt idx="11">
                  <c:v>1036</c:v>
                </c:pt>
                <c:pt idx="12">
                  <c:v>1076</c:v>
                </c:pt>
                <c:pt idx="13">
                  <c:v>1034</c:v>
                </c:pt>
                <c:pt idx="14">
                  <c:v>1046</c:v>
                </c:pt>
                <c:pt idx="15">
                  <c:v>1046</c:v>
                </c:pt>
                <c:pt idx="16">
                  <c:v>1046</c:v>
                </c:pt>
                <c:pt idx="17">
                  <c:v>1046</c:v>
                </c:pt>
                <c:pt idx="18">
                  <c:v>1046</c:v>
                </c:pt>
                <c:pt idx="19">
                  <c:v>1068</c:v>
                </c:pt>
                <c:pt idx="20">
                  <c:v>960</c:v>
                </c:pt>
                <c:pt idx="21">
                  <c:v>936</c:v>
                </c:pt>
                <c:pt idx="22">
                  <c:v>958</c:v>
                </c:pt>
                <c:pt idx="23">
                  <c:v>958</c:v>
                </c:pt>
                <c:pt idx="24">
                  <c:v>972</c:v>
                </c:pt>
                <c:pt idx="25">
                  <c:v>972</c:v>
                </c:pt>
                <c:pt idx="26">
                  <c:v>994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800" b="1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  <a:r>
                  <a:t>Speed (step/s)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456750"/>
              <c:y val="0.827750"/>
              <c:w val="0.140500"/>
              <c:h val="0.04625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 rot="-5400000"/>
          <a:lstStyle/>
          <a:p>
            <a:pPr>
              <a:defRPr lang="en-gb" sz="800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 rot="-5400000"/>
              <a:lstStyle/>
              <a:p>
                <a:pPr>
                  <a:defRPr lang="en-gb" sz="800" b="1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  <a:r>
                  <a:t>Torque (gf.cm)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055750"/>
              <c:y val="0.372500"/>
              <c:w val="0.042000"/>
              <c:h val="0.20075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gb" sz="800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0"/>
        <c:crosses val="autoZero"/>
        <c:crossBetween val="between"/>
      </c:valAx>
    </c:plotArea>
    <c:legend>
      <c:legendPos val="b"/>
      <c:layout/>
      <c:overlay val="0"/>
      <c:spPr>
        <a:ln w="9525">
          <a:noFill/>
        </a:ln>
      </c:spPr>
      <c:txPr>
        <a:bodyPr/>
        <a:lstStyle/>
        <a:p>
          <a:pPr>
            <a:defRPr lang="en-gb" sz="1000" b="0" i="0" u="none" strike="noStrike" kern="100">
              <a:solidFill>
                <a:srgbClr val="000000"/>
              </a:solidFill>
              <a:latin typeface="Arial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gb" sz="197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33063373" val="7"/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gb" sz="1200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Torque vs Speed (12V ULN Half)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lineChart>
        <c:grouping val="standard"/>
        <c:ser>
          <c:idx val="0"/>
          <c:order val="0"/>
          <c:tx>
            <c:strRef>
              <c:f>'12V ULN Half'!$D$8</c:f>
              <c:strCache>
                <c:ptCount val="1"/>
                <c:pt idx="0">
                  <c:v>Torque (gf.cm)</c:v>
                </c:pt>
              </c:strCache>
            </c:strRef>
          </c:tx>
          <c:cat>
            <c:numRef>
              <c:f>'12V ULN Half'!$A$9:$A$35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'12V ULN Half'!$D$9:$D$35</c:f>
              <c:numCache>
                <c:formatCode>General</c:formatCode>
                <c:ptCount val="27"/>
                <c:pt idx="0">
                  <c:v>776</c:v>
                </c:pt>
                <c:pt idx="1">
                  <c:v>776</c:v>
                </c:pt>
                <c:pt idx="2">
                  <c:v>776</c:v>
                </c:pt>
                <c:pt idx="3">
                  <c:v>776</c:v>
                </c:pt>
                <c:pt idx="4">
                  <c:v>776</c:v>
                </c:pt>
                <c:pt idx="5">
                  <c:v>746</c:v>
                </c:pt>
                <c:pt idx="6">
                  <c:v>746</c:v>
                </c:pt>
                <c:pt idx="7">
                  <c:v>746</c:v>
                </c:pt>
                <c:pt idx="8">
                  <c:v>738</c:v>
                </c:pt>
                <c:pt idx="9">
                  <c:v>738</c:v>
                </c:pt>
                <c:pt idx="10">
                  <c:v>682</c:v>
                </c:pt>
                <c:pt idx="11">
                  <c:v>682</c:v>
                </c:pt>
                <c:pt idx="12">
                  <c:v>682</c:v>
                </c:pt>
                <c:pt idx="13">
                  <c:v>682</c:v>
                </c:pt>
                <c:pt idx="14">
                  <c:v>684</c:v>
                </c:pt>
                <c:pt idx="15">
                  <c:v>650</c:v>
                </c:pt>
                <c:pt idx="16">
                  <c:v>622</c:v>
                </c:pt>
                <c:pt idx="17">
                  <c:v>608</c:v>
                </c:pt>
                <c:pt idx="18">
                  <c:v>598</c:v>
                </c:pt>
                <c:pt idx="19">
                  <c:v>620</c:v>
                </c:pt>
                <c:pt idx="20">
                  <c:v>544</c:v>
                </c:pt>
                <c:pt idx="21">
                  <c:v>544</c:v>
                </c:pt>
                <c:pt idx="22">
                  <c:v>556</c:v>
                </c:pt>
                <c:pt idx="23">
                  <c:v>556</c:v>
                </c:pt>
                <c:pt idx="24">
                  <c:v>556</c:v>
                </c:pt>
                <c:pt idx="25">
                  <c:v>556</c:v>
                </c:pt>
                <c:pt idx="26">
                  <c:v>556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800" b="1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  <a:r>
                  <a:t>Speed (step/s)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456750"/>
              <c:y val="0.827750"/>
              <c:w val="0.140500"/>
              <c:h val="0.04625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 rot="-5400000"/>
          <a:lstStyle/>
          <a:p>
            <a:pPr>
              <a:defRPr lang="en-gb" sz="800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 rot="-5400000"/>
              <a:lstStyle/>
              <a:p>
                <a:pPr>
                  <a:defRPr lang="en-gb" sz="800" b="1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  <a:r>
                  <a:t>Torque (gf.cm)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055750"/>
              <c:y val="0.372500"/>
              <c:w val="0.042000"/>
              <c:h val="0.20075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gb" sz="800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0"/>
        <c:crosses val="autoZero"/>
        <c:crossBetween val="between"/>
      </c:valAx>
    </c:plotArea>
    <c:legend>
      <c:legendPos val="b"/>
      <c:layout/>
      <c:overlay val="0"/>
      <c:spPr>
        <a:ln w="9525">
          <a:noFill/>
        </a:ln>
      </c:spPr>
      <c:txPr>
        <a:bodyPr/>
        <a:lstStyle/>
        <a:p>
          <a:pPr>
            <a:defRPr lang="en-gb" sz="1000" b="0" i="0" u="none" strike="noStrike" kern="100">
              <a:solidFill>
                <a:srgbClr val="000000"/>
              </a:solidFill>
              <a:latin typeface="Arial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gb" sz="197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33063373" val="7"/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gb" sz="1200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Torque vs Speed</a:t>
            </a:r>
          </a:p>
        </c:rich>
      </c:tx>
      <c:layout>
        <c:manualLayout>
          <c:xMode val="edge"/>
          <c:yMode val="edge"/>
          <c:wMode val="factor"/>
          <c:hMode val="factor"/>
          <c:x val="0.356250"/>
          <c:y val="0.032250"/>
          <c:w val="0.266250"/>
          <c:h val="0.069250"/>
        </c:manualLayout>
      </c:layout>
      <c:overlay val="0"/>
      <c:spPr>
        <a:noFill/>
        <a:ln w="9525">
          <a:noFill/>
        </a:ln>
      </c:spPr>
    </c:title>
    <c:plotArea>
      <c:layout/>
      <c:lineChart>
        <c:grouping val="standard"/>
        <c:ser>
          <c:idx val="0"/>
          <c:order val="0"/>
          <c:tx>
            <c:strRef>
              <c:f>Consolidated!$B$8</c:f>
              <c:strCache>
                <c:ptCount val="1"/>
                <c:pt idx="0">
                  <c:v>5_ULN_F Torque</c:v>
                </c:pt>
              </c:strCache>
            </c:strRef>
          </c:tx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Consolidated!$A$9:$A$35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Consolidated!$B$9:$B$35</c:f>
              <c:numCache>
                <c:formatCode>General</c:formatCode>
                <c:ptCount val="27"/>
                <c:pt idx="0">
                  <c:v>622</c:v>
                </c:pt>
                <c:pt idx="1">
                  <c:v>600</c:v>
                </c:pt>
                <c:pt idx="2">
                  <c:v>546</c:v>
                </c:pt>
                <c:pt idx="3">
                  <c:v>540</c:v>
                </c:pt>
                <c:pt idx="4">
                  <c:v>540</c:v>
                </c:pt>
                <c:pt idx="5">
                  <c:v>530</c:v>
                </c:pt>
                <c:pt idx="6">
                  <c:v>516</c:v>
                </c:pt>
                <c:pt idx="7">
                  <c:v>506</c:v>
                </c:pt>
                <c:pt idx="8">
                  <c:v>484</c:v>
                </c:pt>
                <c:pt idx="9">
                  <c:v>506</c:v>
                </c:pt>
                <c:pt idx="10">
                  <c:v>526</c:v>
                </c:pt>
                <c:pt idx="11">
                  <c:v>580</c:v>
                </c:pt>
                <c:pt idx="12">
                  <c:v>558</c:v>
                </c:pt>
                <c:pt idx="13">
                  <c:v>538</c:v>
                </c:pt>
                <c:pt idx="14">
                  <c:v>538</c:v>
                </c:pt>
                <c:pt idx="15">
                  <c:v>528</c:v>
                </c:pt>
                <c:pt idx="16">
                  <c:v>470</c:v>
                </c:pt>
                <c:pt idx="17">
                  <c:v>470</c:v>
                </c:pt>
                <c:pt idx="18">
                  <c:v>460</c:v>
                </c:pt>
                <c:pt idx="19">
                  <c:v>460</c:v>
                </c:pt>
                <c:pt idx="20">
                  <c:v>290</c:v>
                </c:pt>
                <c:pt idx="21">
                  <c:v>288</c:v>
                </c:pt>
                <c:pt idx="22">
                  <c:v>286</c:v>
                </c:pt>
                <c:pt idx="23">
                  <c:v>298</c:v>
                </c:pt>
                <c:pt idx="24">
                  <c:v>290</c:v>
                </c:pt>
                <c:pt idx="25">
                  <c:v>268</c:v>
                </c:pt>
                <c:pt idx="26">
                  <c:v>30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Consolidated!$D$8</c:f>
              <c:strCache>
                <c:ptCount val="1"/>
                <c:pt idx="0">
                  <c:v>5_ULN_H Torque</c:v>
                </c:pt>
              </c:strCache>
            </c:strRef>
          </c:tx>
          <c:cat>
            <c:numRef>
              <c:f>Consolidated!$A$9:$A$35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Consolidated!$D$9:$D$35</c:f>
              <c:numCache>
                <c:formatCode>General</c:formatCode>
                <c:ptCount val="27"/>
                <c:pt idx="0">
                  <c:v>588</c:v>
                </c:pt>
                <c:pt idx="1">
                  <c:v>554</c:v>
                </c:pt>
                <c:pt idx="2">
                  <c:v>546</c:v>
                </c:pt>
                <c:pt idx="3">
                  <c:v>526</c:v>
                </c:pt>
                <c:pt idx="4">
                  <c:v>526</c:v>
                </c:pt>
                <c:pt idx="5">
                  <c:v>526</c:v>
                </c:pt>
                <c:pt idx="6">
                  <c:v>496</c:v>
                </c:pt>
                <c:pt idx="7">
                  <c:v>484</c:v>
                </c:pt>
                <c:pt idx="8">
                  <c:v>484</c:v>
                </c:pt>
                <c:pt idx="9">
                  <c:v>502</c:v>
                </c:pt>
                <c:pt idx="10">
                  <c:v>502</c:v>
                </c:pt>
                <c:pt idx="11">
                  <c:v>484</c:v>
                </c:pt>
                <c:pt idx="12">
                  <c:v>484</c:v>
                </c:pt>
                <c:pt idx="13">
                  <c:v>484</c:v>
                </c:pt>
                <c:pt idx="14">
                  <c:v>474</c:v>
                </c:pt>
                <c:pt idx="15">
                  <c:v>474</c:v>
                </c:pt>
                <c:pt idx="16">
                  <c:v>406</c:v>
                </c:pt>
                <c:pt idx="17">
                  <c:v>406</c:v>
                </c:pt>
                <c:pt idx="18">
                  <c:v>406</c:v>
                </c:pt>
                <c:pt idx="19">
                  <c:v>394</c:v>
                </c:pt>
                <c:pt idx="20">
                  <c:v>272</c:v>
                </c:pt>
                <c:pt idx="21">
                  <c:v>272</c:v>
                </c:pt>
                <c:pt idx="22">
                  <c:v>272</c:v>
                </c:pt>
                <c:pt idx="23">
                  <c:v>272</c:v>
                </c:pt>
                <c:pt idx="24">
                  <c:v>260</c:v>
                </c:pt>
                <c:pt idx="25">
                  <c:v>260</c:v>
                </c:pt>
                <c:pt idx="26">
                  <c:v>260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87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  <a:r>
                  <a:t>Speed (step/s)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448250"/>
              <c:y val="0.841250"/>
              <c:w val="0.162000"/>
              <c:h val="0.05025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 rot="-5400000"/>
          <a:lstStyle/>
          <a:p>
            <a:pPr>
              <a:defRPr lang="en-gb" sz="770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 rot="-5400000"/>
              <a:lstStyle/>
              <a:p>
                <a:pPr>
                  <a:defRPr lang="en-gb" sz="87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  <a:r>
                  <a:t>Torque (gf.cm)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037000"/>
              <c:y val="0.342750"/>
              <c:w val="0.050500"/>
              <c:h val="0.20400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gb" sz="770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0"/>
        <c:crosses val="autoZero"/>
        <c:crossBetween val="between"/>
      </c:valAx>
    </c:plotArea>
    <c:legend>
      <c:legendPos val="b"/>
      <c:layout/>
      <c:overlay val="0"/>
      <c:spPr>
        <a:ln w="9525">
          <a:noFill/>
        </a:ln>
      </c:spPr>
      <c:txPr>
        <a:bodyPr anchor="t" numCol="2"/>
        <a:lstStyle/>
        <a:p>
          <a:pPr>
            <a:defRPr lang="en-gb" sz="770" b="0" i="0" u="none" strike="noStrike" kern="100">
              <a:solidFill>
                <a:srgbClr val="000000"/>
              </a:solidFill>
              <a:latin typeface="Arial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gb" sz="180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33063373" val="7"/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gb" sz="1200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Torque vs Speed</a:t>
            </a:r>
          </a:p>
        </c:rich>
      </c:tx>
      <c:layout>
        <c:manualLayout>
          <c:xMode val="edge"/>
          <c:yMode val="edge"/>
          <c:wMode val="factor"/>
          <c:hMode val="factor"/>
          <c:x val="0.376000"/>
          <c:y val="0.034750"/>
          <c:w val="0.267000"/>
          <c:h val="0.069000"/>
        </c:manualLayout>
      </c:layout>
      <c:overlay val="0"/>
      <c:spPr>
        <a:noFill/>
        <a:ln w="9525">
          <a:noFill/>
        </a:ln>
      </c:spPr>
    </c:title>
    <c:plotArea>
      <c:layout/>
      <c:lineChart>
        <c:grouping val="standard"/>
        <c:ser>
          <c:idx val="1"/>
          <c:order val="0"/>
          <c:tx>
            <c:strRef>
              <c:f>Consolidated!$D$8</c:f>
              <c:strCache>
                <c:ptCount val="1"/>
                <c:pt idx="0">
                  <c:v>5_ULN_H Torque</c:v>
                </c:pt>
              </c:strCache>
            </c:strRef>
          </c:tx>
          <c:dLbls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en-gb" sz="965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Consolidated!$A$9:$A$35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Consolidated!$D$9:$D$35</c:f>
              <c:numCache>
                <c:formatCode>General</c:formatCode>
                <c:ptCount val="27"/>
                <c:pt idx="0">
                  <c:v>588</c:v>
                </c:pt>
                <c:pt idx="1">
                  <c:v>554</c:v>
                </c:pt>
                <c:pt idx="2">
                  <c:v>546</c:v>
                </c:pt>
                <c:pt idx="3">
                  <c:v>526</c:v>
                </c:pt>
                <c:pt idx="4">
                  <c:v>526</c:v>
                </c:pt>
                <c:pt idx="5">
                  <c:v>526</c:v>
                </c:pt>
                <c:pt idx="6">
                  <c:v>496</c:v>
                </c:pt>
                <c:pt idx="7">
                  <c:v>484</c:v>
                </c:pt>
                <c:pt idx="8">
                  <c:v>484</c:v>
                </c:pt>
                <c:pt idx="9">
                  <c:v>502</c:v>
                </c:pt>
                <c:pt idx="10">
                  <c:v>502</c:v>
                </c:pt>
                <c:pt idx="11">
                  <c:v>484</c:v>
                </c:pt>
                <c:pt idx="12">
                  <c:v>484</c:v>
                </c:pt>
                <c:pt idx="13">
                  <c:v>484</c:v>
                </c:pt>
                <c:pt idx="14">
                  <c:v>474</c:v>
                </c:pt>
                <c:pt idx="15">
                  <c:v>474</c:v>
                </c:pt>
                <c:pt idx="16">
                  <c:v>406</c:v>
                </c:pt>
                <c:pt idx="17">
                  <c:v>406</c:v>
                </c:pt>
                <c:pt idx="18">
                  <c:v>406</c:v>
                </c:pt>
                <c:pt idx="19">
                  <c:v>394</c:v>
                </c:pt>
                <c:pt idx="20">
                  <c:v>272</c:v>
                </c:pt>
                <c:pt idx="21">
                  <c:v>272</c:v>
                </c:pt>
                <c:pt idx="22">
                  <c:v>272</c:v>
                </c:pt>
                <c:pt idx="23">
                  <c:v>272</c:v>
                </c:pt>
                <c:pt idx="24">
                  <c:v>260</c:v>
                </c:pt>
                <c:pt idx="25">
                  <c:v>260</c:v>
                </c:pt>
                <c:pt idx="26">
                  <c:v>260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2"/>
          <c:order val="1"/>
          <c:tx>
            <c:strRef>
              <c:f>Consolidated!$F$8</c:f>
              <c:strCache>
                <c:ptCount val="1"/>
                <c:pt idx="0">
                  <c:v>8_ULN_H Torque</c:v>
                </c:pt>
              </c:strCache>
            </c:strRef>
          </c:tx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Consolidated!$A$9:$A$35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Consolidated!$F$9:$F$35</c:f>
              <c:numCache>
                <c:formatCode>General</c:formatCode>
                <c:ptCount val="27"/>
                <c:pt idx="0">
                  <c:v>922</c:v>
                </c:pt>
                <c:pt idx="1">
                  <c:v>922</c:v>
                </c:pt>
                <c:pt idx="2">
                  <c:v>912</c:v>
                </c:pt>
                <c:pt idx="3">
                  <c:v>912</c:v>
                </c:pt>
                <c:pt idx="4">
                  <c:v>912</c:v>
                </c:pt>
                <c:pt idx="5">
                  <c:v>912</c:v>
                </c:pt>
                <c:pt idx="6">
                  <c:v>852</c:v>
                </c:pt>
                <c:pt idx="7">
                  <c:v>852</c:v>
                </c:pt>
                <c:pt idx="8">
                  <c:v>834</c:v>
                </c:pt>
                <c:pt idx="9">
                  <c:v>822</c:v>
                </c:pt>
                <c:pt idx="10">
                  <c:v>810</c:v>
                </c:pt>
                <c:pt idx="11">
                  <c:v>810</c:v>
                </c:pt>
                <c:pt idx="12">
                  <c:v>810</c:v>
                </c:pt>
                <c:pt idx="13">
                  <c:v>788</c:v>
                </c:pt>
                <c:pt idx="14">
                  <c:v>788</c:v>
                </c:pt>
                <c:pt idx="15">
                  <c:v>788</c:v>
                </c:pt>
                <c:pt idx="16">
                  <c:v>734</c:v>
                </c:pt>
                <c:pt idx="17">
                  <c:v>734</c:v>
                </c:pt>
                <c:pt idx="18">
                  <c:v>734</c:v>
                </c:pt>
                <c:pt idx="19">
                  <c:v>734</c:v>
                </c:pt>
                <c:pt idx="20">
                  <c:v>682</c:v>
                </c:pt>
                <c:pt idx="21">
                  <c:v>682</c:v>
                </c:pt>
                <c:pt idx="22">
                  <c:v>682</c:v>
                </c:pt>
                <c:pt idx="23">
                  <c:v>682</c:v>
                </c:pt>
                <c:pt idx="24">
                  <c:v>682</c:v>
                </c:pt>
                <c:pt idx="25">
                  <c:v>672</c:v>
                </c:pt>
                <c:pt idx="26">
                  <c:v>672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2"/>
          <c:tx>
            <c:strRef>
              <c:f>Consolidated!$H$8</c:f>
              <c:strCache>
                <c:ptCount val="1"/>
                <c:pt idx="0">
                  <c:v>10_L298_H Torque</c:v>
                </c:pt>
              </c:strCache>
            </c:strRef>
          </c:tx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Consolidated!$A$9:$A$35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Consolidated!$H$9:$H$35</c:f>
              <c:numCache>
                <c:formatCode>General</c:formatCode>
                <c:ptCount val="27"/>
                <c:pt idx="0">
                  <c:v>1172</c:v>
                </c:pt>
                <c:pt idx="1">
                  <c:v>1172</c:v>
                </c:pt>
                <c:pt idx="2">
                  <c:v>1172</c:v>
                </c:pt>
                <c:pt idx="3">
                  <c:v>1172</c:v>
                </c:pt>
                <c:pt idx="4">
                  <c:v>1172</c:v>
                </c:pt>
                <c:pt idx="5">
                  <c:v>1140</c:v>
                </c:pt>
                <c:pt idx="6">
                  <c:v>1140</c:v>
                </c:pt>
                <c:pt idx="7">
                  <c:v>1140</c:v>
                </c:pt>
                <c:pt idx="8">
                  <c:v>1140</c:v>
                </c:pt>
                <c:pt idx="9">
                  <c:v>1096</c:v>
                </c:pt>
                <c:pt idx="10">
                  <c:v>1056</c:v>
                </c:pt>
                <c:pt idx="11">
                  <c:v>1036</c:v>
                </c:pt>
                <c:pt idx="12">
                  <c:v>1076</c:v>
                </c:pt>
                <c:pt idx="13">
                  <c:v>1034</c:v>
                </c:pt>
                <c:pt idx="14">
                  <c:v>1046</c:v>
                </c:pt>
                <c:pt idx="15">
                  <c:v>1046</c:v>
                </c:pt>
                <c:pt idx="16">
                  <c:v>1046</c:v>
                </c:pt>
                <c:pt idx="17">
                  <c:v>1046</c:v>
                </c:pt>
                <c:pt idx="18">
                  <c:v>1046</c:v>
                </c:pt>
                <c:pt idx="19">
                  <c:v>1068</c:v>
                </c:pt>
                <c:pt idx="20">
                  <c:v>960</c:v>
                </c:pt>
                <c:pt idx="21">
                  <c:v>936</c:v>
                </c:pt>
                <c:pt idx="22">
                  <c:v>958</c:v>
                </c:pt>
                <c:pt idx="23">
                  <c:v>958</c:v>
                </c:pt>
                <c:pt idx="24">
                  <c:v>972</c:v>
                </c:pt>
                <c:pt idx="25">
                  <c:v>972</c:v>
                </c:pt>
                <c:pt idx="26">
                  <c:v>994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3"/>
          <c:tx>
            <c:strRef>
              <c:f>Consolidated!$J$8</c:f>
              <c:strCache>
                <c:ptCount val="1"/>
                <c:pt idx="0">
                  <c:v>12_ULN_H Torque</c:v>
                </c:pt>
              </c:strCache>
            </c:strRef>
          </c:tx>
          <c:cat>
            <c:numRef>
              <c:f>Consolidated!$A$9:$A$35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Consolidated!$J$9:$J$35</c:f>
              <c:numCache>
                <c:formatCode>General</c:formatCode>
                <c:ptCount val="27"/>
                <c:pt idx="0">
                  <c:v>776</c:v>
                </c:pt>
                <c:pt idx="1">
                  <c:v>776</c:v>
                </c:pt>
                <c:pt idx="2">
                  <c:v>776</c:v>
                </c:pt>
                <c:pt idx="3">
                  <c:v>776</c:v>
                </c:pt>
                <c:pt idx="4">
                  <c:v>776</c:v>
                </c:pt>
                <c:pt idx="5">
                  <c:v>746</c:v>
                </c:pt>
                <c:pt idx="6">
                  <c:v>746</c:v>
                </c:pt>
                <c:pt idx="7">
                  <c:v>746</c:v>
                </c:pt>
                <c:pt idx="8">
                  <c:v>738</c:v>
                </c:pt>
                <c:pt idx="9">
                  <c:v>738</c:v>
                </c:pt>
                <c:pt idx="10">
                  <c:v>682</c:v>
                </c:pt>
                <c:pt idx="11">
                  <c:v>682</c:v>
                </c:pt>
                <c:pt idx="12">
                  <c:v>682</c:v>
                </c:pt>
                <c:pt idx="13">
                  <c:v>682</c:v>
                </c:pt>
                <c:pt idx="14">
                  <c:v>684</c:v>
                </c:pt>
                <c:pt idx="15">
                  <c:v>650</c:v>
                </c:pt>
                <c:pt idx="16">
                  <c:v>622</c:v>
                </c:pt>
                <c:pt idx="17">
                  <c:v>608</c:v>
                </c:pt>
                <c:pt idx="18">
                  <c:v>598</c:v>
                </c:pt>
                <c:pt idx="19">
                  <c:v>620</c:v>
                </c:pt>
                <c:pt idx="20">
                  <c:v>544</c:v>
                </c:pt>
                <c:pt idx="21">
                  <c:v>544</c:v>
                </c:pt>
                <c:pt idx="22">
                  <c:v>556</c:v>
                </c:pt>
                <c:pt idx="23">
                  <c:v>556</c:v>
                </c:pt>
                <c:pt idx="24">
                  <c:v>556</c:v>
                </c:pt>
                <c:pt idx="25">
                  <c:v>556</c:v>
                </c:pt>
                <c:pt idx="26">
                  <c:v>556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87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  <a:r>
                  <a:t>Speed (step/s)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448250"/>
              <c:y val="0.841250"/>
              <c:w val="0.161500"/>
              <c:h val="0.05025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 rot="-5400000"/>
          <a:lstStyle/>
          <a:p>
            <a:pPr>
              <a:defRPr lang="en-gb" sz="770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 rot="-5400000"/>
              <a:lstStyle/>
              <a:p>
                <a:pPr>
                  <a:defRPr lang="en-gb" sz="87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  <a:r>
                  <a:t>Torque (gf.cm)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037000"/>
              <c:y val="0.342750"/>
              <c:w val="0.050500"/>
              <c:h val="0.20375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gb" sz="770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0"/>
        <c:crosses val="autoZero"/>
        <c:crossBetween val="between"/>
      </c:valAx>
    </c:plotArea>
    <c:legend>
      <c:legendPos val="b"/>
      <c:layout/>
      <c:overlay val="0"/>
      <c:spPr>
        <a:ln w="9525">
          <a:noFill/>
        </a:ln>
      </c:spPr>
      <c:txPr>
        <a:bodyPr anchor="t" numCol="4"/>
        <a:lstStyle/>
        <a:p>
          <a:pPr>
            <a:defRPr lang="en-gb" sz="770" b="0" i="0" u="none" strike="noStrike" kern="100">
              <a:solidFill>
                <a:srgbClr val="000000"/>
              </a:solidFill>
              <a:latin typeface="Arial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gb" sz="180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33063373" val="7"/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gb" sz="1200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Power vs Speed</a:t>
            </a:r>
          </a:p>
        </c:rich>
      </c:tx>
      <c:layout>
        <c:manualLayout>
          <c:xMode val="edge"/>
          <c:yMode val="edge"/>
          <c:wMode val="factor"/>
          <c:hMode val="factor"/>
          <c:x val="0.399250"/>
          <c:y val="0.034750"/>
          <c:w val="0.256500"/>
          <c:h val="0.069000"/>
        </c:manualLayout>
      </c:layout>
      <c:overlay val="0"/>
      <c:spPr>
        <a:noFill/>
        <a:ln w="9525">
          <a:noFill/>
        </a:ln>
      </c:spPr>
    </c:title>
    <c:plotArea>
      <c:layout/>
      <c:lineChart>
        <c:grouping val="standard"/>
        <c:ser>
          <c:idx val="1"/>
          <c:order val="0"/>
          <c:tx>
            <c:strRef>
              <c:f>Consolidated!$E$8</c:f>
              <c:strCache>
                <c:ptCount val="1"/>
                <c:pt idx="0">
                  <c:v>5_ULN_H Power</c:v>
                </c:pt>
              </c:strCache>
            </c:strRef>
          </c:tx>
          <c:dLbls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en-gb" sz="96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Consolidated!$A$9:$A$35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Consolidated!$E$9:$E$35</c:f>
              <c:numCache>
                <c:formatCode>General</c:formatCode>
                <c:ptCount val="27"/>
                <c:pt idx="0">
                  <c:v>1350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1250</c:v>
                </c:pt>
                <c:pt idx="5">
                  <c:v>1250</c:v>
                </c:pt>
                <c:pt idx="6">
                  <c:v>1250</c:v>
                </c:pt>
                <c:pt idx="7">
                  <c:v>1200</c:v>
                </c:pt>
                <c:pt idx="8">
                  <c:v>1200</c:v>
                </c:pt>
                <c:pt idx="9">
                  <c:v>1200</c:v>
                </c:pt>
                <c:pt idx="10">
                  <c:v>1200</c:v>
                </c:pt>
                <c:pt idx="11">
                  <c:v>1150</c:v>
                </c:pt>
                <c:pt idx="12">
                  <c:v>1150</c:v>
                </c:pt>
                <c:pt idx="13">
                  <c:v>1150</c:v>
                </c:pt>
                <c:pt idx="14">
                  <c:v>1150</c:v>
                </c:pt>
                <c:pt idx="15">
                  <c:v>1150</c:v>
                </c:pt>
                <c:pt idx="16">
                  <c:v>1150</c:v>
                </c:pt>
                <c:pt idx="17">
                  <c:v>1200</c:v>
                </c:pt>
                <c:pt idx="18">
                  <c:v>1150</c:v>
                </c:pt>
                <c:pt idx="19">
                  <c:v>1100</c:v>
                </c:pt>
                <c:pt idx="20">
                  <c:v>1050</c:v>
                </c:pt>
                <c:pt idx="21">
                  <c:v>1050</c:v>
                </c:pt>
                <c:pt idx="22">
                  <c:v>1100</c:v>
                </c:pt>
                <c:pt idx="23">
                  <c:v>1050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2"/>
          <c:order val="1"/>
          <c:tx>
            <c:strRef>
              <c:f>Consolidated!$G$8</c:f>
              <c:strCache>
                <c:ptCount val="1"/>
                <c:pt idx="0">
                  <c:v>8_ULN_H Power</c:v>
                </c:pt>
              </c:strCache>
            </c:strRef>
          </c:tx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Consolidated!$A$9:$A$35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Consolidated!$G$9:$G$35</c:f>
              <c:numCache>
                <c:formatCode>General</c:formatCode>
                <c:ptCount val="27"/>
                <c:pt idx="0">
                  <c:v>3200</c:v>
                </c:pt>
                <c:pt idx="1">
                  <c:v>3120</c:v>
                </c:pt>
                <c:pt idx="2">
                  <c:v>3120</c:v>
                </c:pt>
                <c:pt idx="3">
                  <c:v>3120</c:v>
                </c:pt>
                <c:pt idx="4">
                  <c:v>3120</c:v>
                </c:pt>
                <c:pt idx="5">
                  <c:v>3040</c:v>
                </c:pt>
                <c:pt idx="6">
                  <c:v>2960</c:v>
                </c:pt>
                <c:pt idx="7">
                  <c:v>2960</c:v>
                </c:pt>
                <c:pt idx="8">
                  <c:v>2880</c:v>
                </c:pt>
                <c:pt idx="9">
                  <c:v>2880</c:v>
                </c:pt>
                <c:pt idx="10">
                  <c:v>2880</c:v>
                </c:pt>
                <c:pt idx="11">
                  <c:v>2800</c:v>
                </c:pt>
                <c:pt idx="12">
                  <c:v>2800</c:v>
                </c:pt>
                <c:pt idx="13">
                  <c:v>2800</c:v>
                </c:pt>
                <c:pt idx="14">
                  <c:v>2800</c:v>
                </c:pt>
                <c:pt idx="15">
                  <c:v>2800</c:v>
                </c:pt>
                <c:pt idx="16">
                  <c:v>2800</c:v>
                </c:pt>
                <c:pt idx="17">
                  <c:v>2720</c:v>
                </c:pt>
                <c:pt idx="18">
                  <c:v>2720</c:v>
                </c:pt>
                <c:pt idx="19">
                  <c:v>2800</c:v>
                </c:pt>
                <c:pt idx="20">
                  <c:v>2720</c:v>
                </c:pt>
                <c:pt idx="21">
                  <c:v>2720</c:v>
                </c:pt>
                <c:pt idx="22">
                  <c:v>2720</c:v>
                </c:pt>
                <c:pt idx="23">
                  <c:v>2720</c:v>
                </c:pt>
                <c:pt idx="24">
                  <c:v>2720</c:v>
                </c:pt>
                <c:pt idx="25">
                  <c:v>2720</c:v>
                </c:pt>
                <c:pt idx="26">
                  <c:v>2720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2"/>
          <c:tx>
            <c:strRef>
              <c:f>Consolidated!$I$8</c:f>
              <c:strCache>
                <c:ptCount val="1"/>
                <c:pt idx="0">
                  <c:v>10_ULN_H Power</c:v>
                </c:pt>
              </c:strCache>
            </c:strRef>
          </c:tx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Consolidated!$A$9:$A$35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Consolidated!$I$9:$I$35</c:f>
              <c:numCache>
                <c:formatCode>General</c:formatCode>
                <c:ptCount val="27"/>
                <c:pt idx="0">
                  <c:v>2500</c:v>
                </c:pt>
                <c:pt idx="1">
                  <c:v>2500</c:v>
                </c:pt>
                <c:pt idx="2">
                  <c:v>2500</c:v>
                </c:pt>
                <c:pt idx="3">
                  <c:v>2500</c:v>
                </c:pt>
                <c:pt idx="4">
                  <c:v>2400</c:v>
                </c:pt>
                <c:pt idx="5">
                  <c:v>2400</c:v>
                </c:pt>
                <c:pt idx="6">
                  <c:v>2300</c:v>
                </c:pt>
                <c:pt idx="7">
                  <c:v>2300</c:v>
                </c:pt>
                <c:pt idx="8">
                  <c:v>2300</c:v>
                </c:pt>
                <c:pt idx="9">
                  <c:v>2200</c:v>
                </c:pt>
                <c:pt idx="10">
                  <c:v>2200</c:v>
                </c:pt>
                <c:pt idx="11">
                  <c:v>2200</c:v>
                </c:pt>
                <c:pt idx="12">
                  <c:v>2100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1900</c:v>
                </c:pt>
                <c:pt idx="18">
                  <c:v>1900</c:v>
                </c:pt>
                <c:pt idx="19">
                  <c:v>1900</c:v>
                </c:pt>
                <c:pt idx="20">
                  <c:v>1700</c:v>
                </c:pt>
                <c:pt idx="21">
                  <c:v>1700</c:v>
                </c:pt>
                <c:pt idx="22">
                  <c:v>1800</c:v>
                </c:pt>
                <c:pt idx="23">
                  <c:v>1800</c:v>
                </c:pt>
                <c:pt idx="24">
                  <c:v>1800</c:v>
                </c:pt>
                <c:pt idx="25">
                  <c:v>1800</c:v>
                </c:pt>
                <c:pt idx="26">
                  <c:v>1800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3"/>
          <c:tx>
            <c:strRef>
              <c:f>Consolidated!$K$8</c:f>
              <c:strCache>
                <c:ptCount val="1"/>
                <c:pt idx="0">
                  <c:v>12_ULN_H Power</c:v>
                </c:pt>
              </c:strCache>
            </c:strRef>
          </c:tx>
          <c:cat>
            <c:numRef>
              <c:f>Consolidated!$A$9:$A$35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Consolidated!$K$9:$K$35</c:f>
              <c:numCache>
                <c:formatCode>General</c:formatCode>
                <c:ptCount val="27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1680</c:v>
                </c:pt>
                <c:pt idx="7">
                  <c:v>1680</c:v>
                </c:pt>
                <c:pt idx="8">
                  <c:v>1800</c:v>
                </c:pt>
                <c:pt idx="9">
                  <c:v>1800</c:v>
                </c:pt>
                <c:pt idx="10">
                  <c:v>1680</c:v>
                </c:pt>
                <c:pt idx="11">
                  <c:v>1680</c:v>
                </c:pt>
                <c:pt idx="12">
                  <c:v>1680</c:v>
                </c:pt>
                <c:pt idx="13">
                  <c:v>1680</c:v>
                </c:pt>
                <c:pt idx="14">
                  <c:v>1680</c:v>
                </c:pt>
                <c:pt idx="15">
                  <c:v>1680</c:v>
                </c:pt>
                <c:pt idx="16">
                  <c:v>1680</c:v>
                </c:pt>
                <c:pt idx="17">
                  <c:v>1560</c:v>
                </c:pt>
                <c:pt idx="18">
                  <c:v>1560</c:v>
                </c:pt>
                <c:pt idx="19">
                  <c:v>1680</c:v>
                </c:pt>
                <c:pt idx="20">
                  <c:v>1680</c:v>
                </c:pt>
                <c:pt idx="21">
                  <c:v>1680</c:v>
                </c:pt>
                <c:pt idx="22">
                  <c:v>1560</c:v>
                </c:pt>
                <c:pt idx="23">
                  <c:v>1560</c:v>
                </c:pt>
                <c:pt idx="24">
                  <c:v>1560</c:v>
                </c:pt>
                <c:pt idx="25">
                  <c:v>1560</c:v>
                </c:pt>
                <c:pt idx="26">
                  <c:v>1560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86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  <a:r>
                  <a:t>Speed (step/s)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448250"/>
              <c:y val="0.841250"/>
              <c:w val="0.160500"/>
              <c:h val="0.05025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 rot="-5400000"/>
          <a:lstStyle/>
          <a:p>
            <a:pPr>
              <a:defRPr lang="en-gb" sz="765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 rot="-5400000"/>
              <a:lstStyle/>
              <a:p>
                <a:pPr>
                  <a:defRPr lang="en-gb" sz="86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  <a:r>
                  <a:t>Power input (mW)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037000"/>
              <c:y val="0.342750"/>
              <c:w val="0.049750"/>
              <c:h val="0.24175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gb" sz="765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0"/>
        <c:crosses val="autoZero"/>
        <c:crossBetween val="between"/>
      </c:valAx>
    </c:plotArea>
    <c:legend>
      <c:legendPos val="b"/>
      <c:layout/>
      <c:overlay val="0"/>
      <c:spPr>
        <a:ln w="9525">
          <a:noFill/>
        </a:ln>
      </c:spPr>
      <c:txPr>
        <a:bodyPr anchor="t" numCol="4"/>
        <a:lstStyle/>
        <a:p>
          <a:pPr>
            <a:defRPr lang="en-gb" sz="765" b="0" i="0" u="none" strike="noStrike" kern="100">
              <a:solidFill>
                <a:srgbClr val="000000"/>
              </a:solidFill>
              <a:latin typeface="Arial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gb" sz="179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33063373" val="7"/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gb" sz="1200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Torque vs Power</a:t>
            </a:r>
          </a:p>
        </c:rich>
      </c:tx>
      <c:layout>
        <c:manualLayout>
          <c:xMode val="edge"/>
          <c:yMode val="edge"/>
          <c:wMode val="factor"/>
          <c:hMode val="factor"/>
          <c:x val="0.379750"/>
          <c:y val="0.037000"/>
          <c:w val="0.267750"/>
          <c:h val="0.069000"/>
        </c:manualLayout>
      </c:layout>
      <c:overlay val="0"/>
      <c:spPr>
        <a:noFill/>
        <a:ln w="9525">
          <a:noFill/>
        </a:ln>
      </c:spPr>
    </c:title>
    <c:plotArea>
      <c:layout/>
      <c:lineChart>
        <c:grouping val="standard"/>
        <c:ser>
          <c:idx val="1"/>
          <c:order val="0"/>
          <c:tx>
            <c:strRef>
              <c:f>Consolidated!$D$8</c:f>
              <c:strCache>
                <c:ptCount val="1"/>
                <c:pt idx="0">
                  <c:v>5_ULN_H Torque</c:v>
                </c:pt>
              </c:strCache>
            </c:strRef>
          </c:tx>
          <c:dLbls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en-gb" sz="955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Consolidated!$K$9:$K$35</c:f>
              <c:numCache>
                <c:formatCode>General</c:formatCode>
                <c:ptCount val="27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1680</c:v>
                </c:pt>
                <c:pt idx="7">
                  <c:v>1680</c:v>
                </c:pt>
                <c:pt idx="8">
                  <c:v>1800</c:v>
                </c:pt>
                <c:pt idx="9">
                  <c:v>1800</c:v>
                </c:pt>
                <c:pt idx="10">
                  <c:v>1680</c:v>
                </c:pt>
                <c:pt idx="11">
                  <c:v>1680</c:v>
                </c:pt>
                <c:pt idx="12">
                  <c:v>1680</c:v>
                </c:pt>
                <c:pt idx="13">
                  <c:v>1680</c:v>
                </c:pt>
                <c:pt idx="14">
                  <c:v>1680</c:v>
                </c:pt>
                <c:pt idx="15">
                  <c:v>1680</c:v>
                </c:pt>
                <c:pt idx="16">
                  <c:v>1680</c:v>
                </c:pt>
                <c:pt idx="17">
                  <c:v>1560</c:v>
                </c:pt>
                <c:pt idx="18">
                  <c:v>1560</c:v>
                </c:pt>
                <c:pt idx="19">
                  <c:v>1680</c:v>
                </c:pt>
                <c:pt idx="20">
                  <c:v>1680</c:v>
                </c:pt>
                <c:pt idx="21">
                  <c:v>1680</c:v>
                </c:pt>
                <c:pt idx="22">
                  <c:v>1560</c:v>
                </c:pt>
                <c:pt idx="23">
                  <c:v>1560</c:v>
                </c:pt>
                <c:pt idx="24">
                  <c:v>1560</c:v>
                </c:pt>
                <c:pt idx="25">
                  <c:v>1560</c:v>
                </c:pt>
                <c:pt idx="26">
                  <c:v>1560</c:v>
                </c:pt>
              </c:numCache>
            </c:numRef>
          </c:cat>
          <c:val>
            <c:numRef>
              <c:f>Consolidated!$D$9:$D$35</c:f>
              <c:numCache>
                <c:formatCode>General</c:formatCode>
                <c:ptCount val="27"/>
                <c:pt idx="0">
                  <c:v>588</c:v>
                </c:pt>
                <c:pt idx="1">
                  <c:v>554</c:v>
                </c:pt>
                <c:pt idx="2">
                  <c:v>546</c:v>
                </c:pt>
                <c:pt idx="3">
                  <c:v>526</c:v>
                </c:pt>
                <c:pt idx="4">
                  <c:v>526</c:v>
                </c:pt>
                <c:pt idx="5">
                  <c:v>526</c:v>
                </c:pt>
                <c:pt idx="6">
                  <c:v>496</c:v>
                </c:pt>
                <c:pt idx="7">
                  <c:v>484</c:v>
                </c:pt>
                <c:pt idx="8">
                  <c:v>484</c:v>
                </c:pt>
                <c:pt idx="9">
                  <c:v>502</c:v>
                </c:pt>
                <c:pt idx="10">
                  <c:v>502</c:v>
                </c:pt>
                <c:pt idx="11">
                  <c:v>484</c:v>
                </c:pt>
                <c:pt idx="12">
                  <c:v>484</c:v>
                </c:pt>
                <c:pt idx="13">
                  <c:v>484</c:v>
                </c:pt>
                <c:pt idx="14">
                  <c:v>474</c:v>
                </c:pt>
                <c:pt idx="15">
                  <c:v>474</c:v>
                </c:pt>
                <c:pt idx="16">
                  <c:v>406</c:v>
                </c:pt>
                <c:pt idx="17">
                  <c:v>406</c:v>
                </c:pt>
                <c:pt idx="18">
                  <c:v>406</c:v>
                </c:pt>
                <c:pt idx="19">
                  <c:v>394</c:v>
                </c:pt>
                <c:pt idx="20">
                  <c:v>272</c:v>
                </c:pt>
                <c:pt idx="21">
                  <c:v>272</c:v>
                </c:pt>
                <c:pt idx="22">
                  <c:v>272</c:v>
                </c:pt>
                <c:pt idx="23">
                  <c:v>272</c:v>
                </c:pt>
                <c:pt idx="24">
                  <c:v>260</c:v>
                </c:pt>
                <c:pt idx="25">
                  <c:v>260</c:v>
                </c:pt>
                <c:pt idx="26">
                  <c:v>260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/>
            </c:ext>
          </c:extLst>
        </c:ser>
        <c:ser>
          <c:idx val="2"/>
          <c:order val="1"/>
          <c:tx>
            <c:strRef>
              <c:f>Consolidated!$F$8</c:f>
              <c:strCache>
                <c:ptCount val="1"/>
                <c:pt idx="0">
                  <c:v>8_ULN_H Torque</c:v>
                </c:pt>
              </c:strCache>
            </c:strRef>
          </c:tx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Consolidated!$K$9:$K$35</c:f>
              <c:numCache>
                <c:formatCode>General</c:formatCode>
                <c:ptCount val="27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1680</c:v>
                </c:pt>
                <c:pt idx="7">
                  <c:v>1680</c:v>
                </c:pt>
                <c:pt idx="8">
                  <c:v>1800</c:v>
                </c:pt>
                <c:pt idx="9">
                  <c:v>1800</c:v>
                </c:pt>
                <c:pt idx="10">
                  <c:v>1680</c:v>
                </c:pt>
                <c:pt idx="11">
                  <c:v>1680</c:v>
                </c:pt>
                <c:pt idx="12">
                  <c:v>1680</c:v>
                </c:pt>
                <c:pt idx="13">
                  <c:v>1680</c:v>
                </c:pt>
                <c:pt idx="14">
                  <c:v>1680</c:v>
                </c:pt>
                <c:pt idx="15">
                  <c:v>1680</c:v>
                </c:pt>
                <c:pt idx="16">
                  <c:v>1680</c:v>
                </c:pt>
                <c:pt idx="17">
                  <c:v>1560</c:v>
                </c:pt>
                <c:pt idx="18">
                  <c:v>1560</c:v>
                </c:pt>
                <c:pt idx="19">
                  <c:v>1680</c:v>
                </c:pt>
                <c:pt idx="20">
                  <c:v>1680</c:v>
                </c:pt>
                <c:pt idx="21">
                  <c:v>1680</c:v>
                </c:pt>
                <c:pt idx="22">
                  <c:v>1560</c:v>
                </c:pt>
                <c:pt idx="23">
                  <c:v>1560</c:v>
                </c:pt>
                <c:pt idx="24">
                  <c:v>1560</c:v>
                </c:pt>
                <c:pt idx="25">
                  <c:v>1560</c:v>
                </c:pt>
                <c:pt idx="26">
                  <c:v>1560</c:v>
                </c:pt>
              </c:numCache>
            </c:numRef>
          </c:cat>
          <c:val>
            <c:numRef>
              <c:f>Consolidated!$F$9:$F$35</c:f>
              <c:numCache>
                <c:formatCode>General</c:formatCode>
                <c:ptCount val="27"/>
                <c:pt idx="0">
                  <c:v>922</c:v>
                </c:pt>
                <c:pt idx="1">
                  <c:v>922</c:v>
                </c:pt>
                <c:pt idx="2">
                  <c:v>912</c:v>
                </c:pt>
                <c:pt idx="3">
                  <c:v>912</c:v>
                </c:pt>
                <c:pt idx="4">
                  <c:v>912</c:v>
                </c:pt>
                <c:pt idx="5">
                  <c:v>912</c:v>
                </c:pt>
                <c:pt idx="6">
                  <c:v>852</c:v>
                </c:pt>
                <c:pt idx="7">
                  <c:v>852</c:v>
                </c:pt>
                <c:pt idx="8">
                  <c:v>834</c:v>
                </c:pt>
                <c:pt idx="9">
                  <c:v>822</c:v>
                </c:pt>
                <c:pt idx="10">
                  <c:v>810</c:v>
                </c:pt>
                <c:pt idx="11">
                  <c:v>810</c:v>
                </c:pt>
                <c:pt idx="12">
                  <c:v>810</c:v>
                </c:pt>
                <c:pt idx="13">
                  <c:v>788</c:v>
                </c:pt>
                <c:pt idx="14">
                  <c:v>788</c:v>
                </c:pt>
                <c:pt idx="15">
                  <c:v>788</c:v>
                </c:pt>
                <c:pt idx="16">
                  <c:v>734</c:v>
                </c:pt>
                <c:pt idx="17">
                  <c:v>734</c:v>
                </c:pt>
                <c:pt idx="18">
                  <c:v>734</c:v>
                </c:pt>
                <c:pt idx="19">
                  <c:v>734</c:v>
                </c:pt>
                <c:pt idx="20">
                  <c:v>682</c:v>
                </c:pt>
                <c:pt idx="21">
                  <c:v>682</c:v>
                </c:pt>
                <c:pt idx="22">
                  <c:v>682</c:v>
                </c:pt>
                <c:pt idx="23">
                  <c:v>682</c:v>
                </c:pt>
                <c:pt idx="24">
                  <c:v>682</c:v>
                </c:pt>
                <c:pt idx="25">
                  <c:v>672</c:v>
                </c:pt>
                <c:pt idx="26">
                  <c:v>672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/>
            </c:ext>
          </c:extLst>
        </c:ser>
        <c:ser>
          <c:idx val="3"/>
          <c:order val="2"/>
          <c:tx>
            <c:strRef>
              <c:f>Consolidated!$H$8</c:f>
              <c:strCache>
                <c:ptCount val="1"/>
                <c:pt idx="0">
                  <c:v>10_L298_H Torque</c:v>
                </c:pt>
              </c:strCache>
            </c:strRef>
          </c:tx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Consolidated!$K$9:$K$35</c:f>
              <c:numCache>
                <c:formatCode>General</c:formatCode>
                <c:ptCount val="27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1680</c:v>
                </c:pt>
                <c:pt idx="7">
                  <c:v>1680</c:v>
                </c:pt>
                <c:pt idx="8">
                  <c:v>1800</c:v>
                </c:pt>
                <c:pt idx="9">
                  <c:v>1800</c:v>
                </c:pt>
                <c:pt idx="10">
                  <c:v>1680</c:v>
                </c:pt>
                <c:pt idx="11">
                  <c:v>1680</c:v>
                </c:pt>
                <c:pt idx="12">
                  <c:v>1680</c:v>
                </c:pt>
                <c:pt idx="13">
                  <c:v>1680</c:v>
                </c:pt>
                <c:pt idx="14">
                  <c:v>1680</c:v>
                </c:pt>
                <c:pt idx="15">
                  <c:v>1680</c:v>
                </c:pt>
                <c:pt idx="16">
                  <c:v>1680</c:v>
                </c:pt>
                <c:pt idx="17">
                  <c:v>1560</c:v>
                </c:pt>
                <c:pt idx="18">
                  <c:v>1560</c:v>
                </c:pt>
                <c:pt idx="19">
                  <c:v>1680</c:v>
                </c:pt>
                <c:pt idx="20">
                  <c:v>1680</c:v>
                </c:pt>
                <c:pt idx="21">
                  <c:v>1680</c:v>
                </c:pt>
                <c:pt idx="22">
                  <c:v>1560</c:v>
                </c:pt>
                <c:pt idx="23">
                  <c:v>1560</c:v>
                </c:pt>
                <c:pt idx="24">
                  <c:v>1560</c:v>
                </c:pt>
                <c:pt idx="25">
                  <c:v>1560</c:v>
                </c:pt>
                <c:pt idx="26">
                  <c:v>1560</c:v>
                </c:pt>
              </c:numCache>
            </c:numRef>
          </c:cat>
          <c:val>
            <c:numRef>
              <c:f>Consolidated!$H$9:$H$35</c:f>
              <c:numCache>
                <c:formatCode>General</c:formatCode>
                <c:ptCount val="27"/>
                <c:pt idx="0">
                  <c:v>1172</c:v>
                </c:pt>
                <c:pt idx="1">
                  <c:v>1172</c:v>
                </c:pt>
                <c:pt idx="2">
                  <c:v>1172</c:v>
                </c:pt>
                <c:pt idx="3">
                  <c:v>1172</c:v>
                </c:pt>
                <c:pt idx="4">
                  <c:v>1172</c:v>
                </c:pt>
                <c:pt idx="5">
                  <c:v>1140</c:v>
                </c:pt>
                <c:pt idx="6">
                  <c:v>1140</c:v>
                </c:pt>
                <c:pt idx="7">
                  <c:v>1140</c:v>
                </c:pt>
                <c:pt idx="8">
                  <c:v>1140</c:v>
                </c:pt>
                <c:pt idx="9">
                  <c:v>1096</c:v>
                </c:pt>
                <c:pt idx="10">
                  <c:v>1056</c:v>
                </c:pt>
                <c:pt idx="11">
                  <c:v>1036</c:v>
                </c:pt>
                <c:pt idx="12">
                  <c:v>1076</c:v>
                </c:pt>
                <c:pt idx="13">
                  <c:v>1034</c:v>
                </c:pt>
                <c:pt idx="14">
                  <c:v>1046</c:v>
                </c:pt>
                <c:pt idx="15">
                  <c:v>1046</c:v>
                </c:pt>
                <c:pt idx="16">
                  <c:v>1046</c:v>
                </c:pt>
                <c:pt idx="17">
                  <c:v>1046</c:v>
                </c:pt>
                <c:pt idx="18">
                  <c:v>1046</c:v>
                </c:pt>
                <c:pt idx="19">
                  <c:v>1068</c:v>
                </c:pt>
                <c:pt idx="20">
                  <c:v>960</c:v>
                </c:pt>
                <c:pt idx="21">
                  <c:v>936</c:v>
                </c:pt>
                <c:pt idx="22">
                  <c:v>958</c:v>
                </c:pt>
                <c:pt idx="23">
                  <c:v>958</c:v>
                </c:pt>
                <c:pt idx="24">
                  <c:v>972</c:v>
                </c:pt>
                <c:pt idx="25">
                  <c:v>972</c:v>
                </c:pt>
                <c:pt idx="26">
                  <c:v>994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/>
            </c:ext>
          </c:extLst>
        </c:ser>
        <c:ser>
          <c:idx val="4"/>
          <c:order val="3"/>
          <c:tx>
            <c:strRef>
              <c:f>Consolidated!$J$8</c:f>
              <c:strCache>
                <c:ptCount val="1"/>
                <c:pt idx="0">
                  <c:v>12_ULN_H Torque</c:v>
                </c:pt>
              </c:strCache>
            </c:strRef>
          </c:tx>
          <c:dLbls>
            <c:numFmt formatCode="General" sourceLinked="1"/>
            <c:txPr>
              <a:bodyPr/>
              <a:lstStyle/>
              <a:p>
                <a:pPr>
                  <a:defRPr lang="en-gb" sz="1000" b="0" i="0" u="none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Consolidated!$K$9:$K$35</c:f>
              <c:numCache>
                <c:formatCode>General</c:formatCode>
                <c:ptCount val="27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1680</c:v>
                </c:pt>
                <c:pt idx="7">
                  <c:v>1680</c:v>
                </c:pt>
                <c:pt idx="8">
                  <c:v>1800</c:v>
                </c:pt>
                <c:pt idx="9">
                  <c:v>1800</c:v>
                </c:pt>
                <c:pt idx="10">
                  <c:v>1680</c:v>
                </c:pt>
                <c:pt idx="11">
                  <c:v>1680</c:v>
                </c:pt>
                <c:pt idx="12">
                  <c:v>1680</c:v>
                </c:pt>
                <c:pt idx="13">
                  <c:v>1680</c:v>
                </c:pt>
                <c:pt idx="14">
                  <c:v>1680</c:v>
                </c:pt>
                <c:pt idx="15">
                  <c:v>1680</c:v>
                </c:pt>
                <c:pt idx="16">
                  <c:v>1680</c:v>
                </c:pt>
                <c:pt idx="17">
                  <c:v>1560</c:v>
                </c:pt>
                <c:pt idx="18">
                  <c:v>1560</c:v>
                </c:pt>
                <c:pt idx="19">
                  <c:v>1680</c:v>
                </c:pt>
                <c:pt idx="20">
                  <c:v>1680</c:v>
                </c:pt>
                <c:pt idx="21">
                  <c:v>1680</c:v>
                </c:pt>
                <c:pt idx="22">
                  <c:v>1560</c:v>
                </c:pt>
                <c:pt idx="23">
                  <c:v>1560</c:v>
                </c:pt>
                <c:pt idx="24">
                  <c:v>1560</c:v>
                </c:pt>
                <c:pt idx="25">
                  <c:v>1560</c:v>
                </c:pt>
                <c:pt idx="26">
                  <c:v>1560</c:v>
                </c:pt>
              </c:numCache>
            </c:numRef>
          </c:cat>
          <c:val>
            <c:numRef>
              <c:f>Consolidated!$J$9:$J$35</c:f>
              <c:numCache>
                <c:formatCode>General</c:formatCode>
                <c:ptCount val="27"/>
                <c:pt idx="0">
                  <c:v>776</c:v>
                </c:pt>
                <c:pt idx="1">
                  <c:v>776</c:v>
                </c:pt>
                <c:pt idx="2">
                  <c:v>776</c:v>
                </c:pt>
                <c:pt idx="3">
                  <c:v>776</c:v>
                </c:pt>
                <c:pt idx="4">
                  <c:v>776</c:v>
                </c:pt>
                <c:pt idx="5">
                  <c:v>746</c:v>
                </c:pt>
                <c:pt idx="6">
                  <c:v>746</c:v>
                </c:pt>
                <c:pt idx="7">
                  <c:v>746</c:v>
                </c:pt>
                <c:pt idx="8">
                  <c:v>738</c:v>
                </c:pt>
                <c:pt idx="9">
                  <c:v>738</c:v>
                </c:pt>
                <c:pt idx="10">
                  <c:v>682</c:v>
                </c:pt>
                <c:pt idx="11">
                  <c:v>682</c:v>
                </c:pt>
                <c:pt idx="12">
                  <c:v>682</c:v>
                </c:pt>
                <c:pt idx="13">
                  <c:v>682</c:v>
                </c:pt>
                <c:pt idx="14">
                  <c:v>684</c:v>
                </c:pt>
                <c:pt idx="15">
                  <c:v>650</c:v>
                </c:pt>
                <c:pt idx="16">
                  <c:v>622</c:v>
                </c:pt>
                <c:pt idx="17">
                  <c:v>608</c:v>
                </c:pt>
                <c:pt idx="18">
                  <c:v>598</c:v>
                </c:pt>
                <c:pt idx="19">
                  <c:v>620</c:v>
                </c:pt>
                <c:pt idx="20">
                  <c:v>544</c:v>
                </c:pt>
                <c:pt idx="21">
                  <c:v>544</c:v>
                </c:pt>
                <c:pt idx="22">
                  <c:v>556</c:v>
                </c:pt>
                <c:pt idx="23">
                  <c:v>556</c:v>
                </c:pt>
                <c:pt idx="24">
                  <c:v>556</c:v>
                </c:pt>
                <c:pt idx="25">
                  <c:v>556</c:v>
                </c:pt>
                <c:pt idx="26">
                  <c:v>556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86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  <a:r>
                  <a:t>Power Input (mW)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358500"/>
              <c:y val="0.845750"/>
              <c:w val="0.192000"/>
              <c:h val="0.05000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 rot="-5400000"/>
          <a:lstStyle/>
          <a:p>
            <a:pPr>
              <a:defRPr lang="en-gb" sz="765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 rot="-5400000"/>
              <a:lstStyle/>
              <a:p>
                <a:pPr>
                  <a:defRPr lang="en-gb" sz="86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  <a:r>
                  <a:t>Torque (gf.cm)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044000"/>
              <c:y val="0.338500"/>
              <c:w val="0.049500"/>
              <c:h val="0.20125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gb" sz="765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0"/>
        <c:crosses val="autoZero"/>
        <c:crossBetween val="between"/>
      </c:valAx>
    </c:plotArea>
    <c:legend>
      <c:legendPos val="b"/>
      <c:layout/>
      <c:overlay val="0"/>
      <c:spPr>
        <a:ln w="9525">
          <a:noFill/>
        </a:ln>
      </c:spPr>
      <c:txPr>
        <a:bodyPr anchor="t" numCol="4"/>
        <a:lstStyle/>
        <a:p>
          <a:pPr>
            <a:defRPr lang="en-gb" sz="765" b="0" i="0" u="none" strike="noStrike" kern="100">
              <a:solidFill>
                <a:srgbClr val="000000"/>
              </a:solidFill>
              <a:latin typeface="Arial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gb" sz="1785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33063373" val="7"/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gb" sz="1150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T/P vs Speed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radarChart>
        <c:radarStyle val="standard"/>
        <c:ser>
          <c:idx val="0"/>
          <c:order val="0"/>
          <c:tx>
            <c:strRef>
              <c:f>Consolidated!$M$8</c:f>
              <c:strCache>
                <c:ptCount val="1"/>
                <c:pt idx="0">
                  <c:v>5_ULN_F T/P</c:v>
                </c:pt>
              </c:strCache>
            </c:strRef>
          </c:tx>
          <c:spPr>
            <a:noFill/>
            <a:ln w="19050">
              <a:solidFill>
                <a:srgbClr val="3F6898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Consolidated!$A$9:$A$35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Consolidated!$M$9:$M$35</c:f>
              <c:numCache>
                <c:formatCode>0.00</c:formatCode>
                <c:ptCount val="27"/>
                <c:pt idx="0">
                  <c:v>0.460740740740741</c:v>
                </c:pt>
                <c:pt idx="1">
                  <c:v>0.461538461538462</c:v>
                </c:pt>
                <c:pt idx="2">
                  <c:v>0.42</c:v>
                </c:pt>
                <c:pt idx="3">
                  <c:v>0.415384615384616</c:v>
                </c:pt>
                <c:pt idx="4">
                  <c:v>0.432</c:v>
                </c:pt>
                <c:pt idx="5">
                  <c:v>0.424</c:v>
                </c:pt>
                <c:pt idx="6">
                  <c:v>0.4128</c:v>
                </c:pt>
                <c:pt idx="7">
                  <c:v>0.4048</c:v>
                </c:pt>
                <c:pt idx="8">
                  <c:v>0.3872</c:v>
                </c:pt>
                <c:pt idx="9">
                  <c:v>0.421666666666667</c:v>
                </c:pt>
                <c:pt idx="10">
                  <c:v>0.457391304347826</c:v>
                </c:pt>
                <c:pt idx="11">
                  <c:v>0.504347826086957</c:v>
                </c:pt>
                <c:pt idx="12">
                  <c:v>0.485217391304348</c:v>
                </c:pt>
                <c:pt idx="13">
                  <c:v>0.448333333333333</c:v>
                </c:pt>
                <c:pt idx="14">
                  <c:v>0.467826086956522</c:v>
                </c:pt>
                <c:pt idx="15">
                  <c:v>0.44</c:v>
                </c:pt>
                <c:pt idx="16">
                  <c:v>0.391666666666667</c:v>
                </c:pt>
                <c:pt idx="17">
                  <c:v>0.376</c:v>
                </c:pt>
                <c:pt idx="18">
                  <c:v>0.383333333333333</c:v>
                </c:pt>
                <c:pt idx="19">
                  <c:v>0.383333333333333</c:v>
                </c:pt>
                <c:pt idx="20">
                  <c:v>0.29</c:v>
                </c:pt>
                <c:pt idx="21">
                  <c:v>0.261818181818182</c:v>
                </c:pt>
                <c:pt idx="22">
                  <c:v>0.272380952380952</c:v>
                </c:pt>
                <c:pt idx="23">
                  <c:v>0.283809523809524</c:v>
                </c:pt>
                <c:pt idx="24">
                  <c:v>0.29</c:v>
                </c:pt>
                <c:pt idx="25">
                  <c:v>0.268</c:v>
                </c:pt>
                <c:pt idx="26">
                  <c:v>0.026086956521739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Consolidated!$N$8</c:f>
              <c:strCache>
                <c:ptCount val="1"/>
                <c:pt idx="0">
                  <c:v>5_ULN_H T/P</c:v>
                </c:pt>
              </c:strCache>
            </c:strRef>
          </c:tx>
          <c:spPr>
            <a:noFill/>
            <a:ln w="19050">
              <a:solidFill>
                <a:srgbClr val="9B403E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Consolidated!$A$9:$A$35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Consolidated!$N$9:$N$35</c:f>
              <c:numCache>
                <c:formatCode>0.00</c:formatCode>
                <c:ptCount val="27"/>
                <c:pt idx="0">
                  <c:v>0.435555555555556</c:v>
                </c:pt>
                <c:pt idx="1">
                  <c:v>0.426153846153846</c:v>
                </c:pt>
                <c:pt idx="2">
                  <c:v>0.42</c:v>
                </c:pt>
                <c:pt idx="3">
                  <c:v>0.404615384615385</c:v>
                </c:pt>
                <c:pt idx="4">
                  <c:v>0.4208</c:v>
                </c:pt>
                <c:pt idx="5">
                  <c:v>0.4208</c:v>
                </c:pt>
                <c:pt idx="6">
                  <c:v>0.3968</c:v>
                </c:pt>
                <c:pt idx="7">
                  <c:v>0.403333333333333</c:v>
                </c:pt>
                <c:pt idx="8">
                  <c:v>0.403333333333333</c:v>
                </c:pt>
                <c:pt idx="9">
                  <c:v>0.418333333333333</c:v>
                </c:pt>
                <c:pt idx="10">
                  <c:v>0.418333333333333</c:v>
                </c:pt>
                <c:pt idx="11">
                  <c:v>0.420869565217391</c:v>
                </c:pt>
                <c:pt idx="12">
                  <c:v>0.420869565217391</c:v>
                </c:pt>
                <c:pt idx="13">
                  <c:v>0.420869565217391</c:v>
                </c:pt>
                <c:pt idx="14">
                  <c:v>0.412173913043478</c:v>
                </c:pt>
                <c:pt idx="15">
                  <c:v>0.412173913043478</c:v>
                </c:pt>
                <c:pt idx="16">
                  <c:v>0.35304347826087</c:v>
                </c:pt>
                <c:pt idx="17">
                  <c:v>0.338333333333333</c:v>
                </c:pt>
                <c:pt idx="18">
                  <c:v>0.35304347826087</c:v>
                </c:pt>
                <c:pt idx="19">
                  <c:v>0.358181818181818</c:v>
                </c:pt>
                <c:pt idx="20">
                  <c:v>0.259047619047619</c:v>
                </c:pt>
                <c:pt idx="21">
                  <c:v>0.259047619047619</c:v>
                </c:pt>
                <c:pt idx="22">
                  <c:v>0.247272727272727</c:v>
                </c:pt>
                <c:pt idx="23">
                  <c:v>0.259047619047619</c:v>
                </c:pt>
                <c:pt idx="24">
                  <c:v>0.26</c:v>
                </c:pt>
                <c:pt idx="25">
                  <c:v>0.26</c:v>
                </c:pt>
                <c:pt idx="26">
                  <c:v>0.26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Consolidated!$O$8</c:f>
              <c:strCache>
                <c:ptCount val="1"/>
                <c:pt idx="0">
                  <c:v>8_ULN_H T/P</c:v>
                </c:pt>
              </c:strCache>
            </c:strRef>
          </c:tx>
          <c:spPr>
            <a:noFill/>
            <a:ln w="19050">
              <a:solidFill>
                <a:srgbClr val="7D9747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Consolidated!$A$9:$A$35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Consolidated!$O$9:$O$35</c:f>
              <c:numCache>
                <c:formatCode>0.00</c:formatCode>
                <c:ptCount val="27"/>
                <c:pt idx="0">
                  <c:v>0.288125</c:v>
                </c:pt>
                <c:pt idx="1">
                  <c:v>0.295512820512821</c:v>
                </c:pt>
                <c:pt idx="2">
                  <c:v>0.292307692307692</c:v>
                </c:pt>
                <c:pt idx="3">
                  <c:v>0.292307692307692</c:v>
                </c:pt>
                <c:pt idx="4">
                  <c:v>0.292307692307692</c:v>
                </c:pt>
                <c:pt idx="5">
                  <c:v>0.3</c:v>
                </c:pt>
                <c:pt idx="6">
                  <c:v>0.287837837837838</c:v>
                </c:pt>
                <c:pt idx="7">
                  <c:v>0.287837837837838</c:v>
                </c:pt>
                <c:pt idx="8">
                  <c:v>0.289583333333333</c:v>
                </c:pt>
                <c:pt idx="9">
                  <c:v>0.285416666666667</c:v>
                </c:pt>
                <c:pt idx="10">
                  <c:v>0.28125</c:v>
                </c:pt>
                <c:pt idx="11">
                  <c:v>0.289285714285714</c:v>
                </c:pt>
                <c:pt idx="12">
                  <c:v>0.289285714285714</c:v>
                </c:pt>
                <c:pt idx="13">
                  <c:v>0.281428571428571</c:v>
                </c:pt>
                <c:pt idx="14">
                  <c:v>0.281428571428571</c:v>
                </c:pt>
                <c:pt idx="15">
                  <c:v>0.281428571428571</c:v>
                </c:pt>
                <c:pt idx="16">
                  <c:v>0.262142857142857</c:v>
                </c:pt>
                <c:pt idx="17">
                  <c:v>0.269852941176471</c:v>
                </c:pt>
                <c:pt idx="18">
                  <c:v>0.269852941176471</c:v>
                </c:pt>
                <c:pt idx="19">
                  <c:v>0.262142857142857</c:v>
                </c:pt>
                <c:pt idx="20">
                  <c:v>0.250735294117647</c:v>
                </c:pt>
                <c:pt idx="21">
                  <c:v>0.250735294117647</c:v>
                </c:pt>
                <c:pt idx="22">
                  <c:v>0.250735294117647</c:v>
                </c:pt>
                <c:pt idx="23">
                  <c:v>0.250735294117647</c:v>
                </c:pt>
                <c:pt idx="24">
                  <c:v>0.250735294117647</c:v>
                </c:pt>
                <c:pt idx="25">
                  <c:v>0.247058823529412</c:v>
                </c:pt>
                <c:pt idx="26">
                  <c:v>0.247058823529412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Consolidated!$P$8</c:f>
              <c:strCache>
                <c:ptCount val="1"/>
                <c:pt idx="0">
                  <c:v>10_L298_H T/P</c:v>
                </c:pt>
              </c:strCache>
            </c:strRef>
          </c:tx>
          <c:spPr>
            <a:noFill/>
            <a:ln w="19050">
              <a:solidFill>
                <a:srgbClr val="675082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Consolidated!$A$9:$A$35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Consolidated!$P$9:$P$35</c:f>
              <c:numCache>
                <c:formatCode>0.00</c:formatCode>
                <c:ptCount val="27"/>
                <c:pt idx="0">
                  <c:v>0.4688</c:v>
                </c:pt>
                <c:pt idx="1">
                  <c:v>0.4688</c:v>
                </c:pt>
                <c:pt idx="2">
                  <c:v>0.4688</c:v>
                </c:pt>
                <c:pt idx="3">
                  <c:v>0.4688</c:v>
                </c:pt>
                <c:pt idx="4">
                  <c:v>0.488333333333333</c:v>
                </c:pt>
                <c:pt idx="5">
                  <c:v>0.475</c:v>
                </c:pt>
                <c:pt idx="6">
                  <c:v>0.495652173913044</c:v>
                </c:pt>
                <c:pt idx="7">
                  <c:v>0.495652173913044</c:v>
                </c:pt>
                <c:pt idx="8">
                  <c:v>0.495652173913044</c:v>
                </c:pt>
                <c:pt idx="9">
                  <c:v>0.498181818181818</c:v>
                </c:pt>
                <c:pt idx="10">
                  <c:v>0.48</c:v>
                </c:pt>
                <c:pt idx="11">
                  <c:v>0.470909090909091</c:v>
                </c:pt>
                <c:pt idx="12">
                  <c:v>0.512380952380953</c:v>
                </c:pt>
                <c:pt idx="13">
                  <c:v>0.517</c:v>
                </c:pt>
                <c:pt idx="14">
                  <c:v>0.523</c:v>
                </c:pt>
                <c:pt idx="15">
                  <c:v>0.523</c:v>
                </c:pt>
                <c:pt idx="16">
                  <c:v>0.523</c:v>
                </c:pt>
                <c:pt idx="17">
                  <c:v>0.550526315789474</c:v>
                </c:pt>
                <c:pt idx="18">
                  <c:v>0.550526315789474</c:v>
                </c:pt>
                <c:pt idx="19">
                  <c:v>0.562105263157895</c:v>
                </c:pt>
                <c:pt idx="20">
                  <c:v>0.564705882352941</c:v>
                </c:pt>
                <c:pt idx="21">
                  <c:v>0.550588235294118</c:v>
                </c:pt>
                <c:pt idx="22">
                  <c:v>0.532222222222222</c:v>
                </c:pt>
                <c:pt idx="23">
                  <c:v>0.532222222222222</c:v>
                </c:pt>
                <c:pt idx="24">
                  <c:v>0.54</c:v>
                </c:pt>
                <c:pt idx="25">
                  <c:v>0.54</c:v>
                </c:pt>
                <c:pt idx="26">
                  <c:v>0.552222222222222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4"/>
          <c:tx>
            <c:strRef>
              <c:f>Consolidated!$Q$8</c:f>
              <c:strCache>
                <c:ptCount val="1"/>
                <c:pt idx="0">
                  <c:v>12_ULN_H T/P</c:v>
                </c:pt>
              </c:strCache>
            </c:strRef>
          </c:tx>
          <c:spPr>
            <a:noFill/>
            <a:ln w="19050">
              <a:solidFill>
                <a:srgbClr val="3C8BA0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lang="en-gb" sz="100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Consolidated!$A$9:$A$35</c:f>
              <c:numCache>
                <c:formatCode>General</c:formatCode>
                <c:ptCount val="2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</c:numCache>
            </c:numRef>
          </c:cat>
          <c:val>
            <c:numRef>
              <c:f>Consolidated!$Q$9:$Q$35</c:f>
              <c:numCache>
                <c:formatCode>0.00</c:formatCode>
                <c:ptCount val="27"/>
                <c:pt idx="0">
                  <c:v>0.431111111111111</c:v>
                </c:pt>
                <c:pt idx="1">
                  <c:v>0.431111111111111</c:v>
                </c:pt>
                <c:pt idx="2">
                  <c:v>0.431111111111111</c:v>
                </c:pt>
                <c:pt idx="3">
                  <c:v>0.431111111111111</c:v>
                </c:pt>
                <c:pt idx="4">
                  <c:v>0.431111111111111</c:v>
                </c:pt>
                <c:pt idx="5">
                  <c:v>0.414444444444444</c:v>
                </c:pt>
                <c:pt idx="6">
                  <c:v>0.444047619047619</c:v>
                </c:pt>
                <c:pt idx="7">
                  <c:v>0.444047619047619</c:v>
                </c:pt>
                <c:pt idx="8">
                  <c:v>0.41</c:v>
                </c:pt>
                <c:pt idx="9">
                  <c:v>0.41</c:v>
                </c:pt>
                <c:pt idx="10">
                  <c:v>0.405952380952381</c:v>
                </c:pt>
                <c:pt idx="11">
                  <c:v>0.405952380952381</c:v>
                </c:pt>
                <c:pt idx="12">
                  <c:v>0.405952380952381</c:v>
                </c:pt>
                <c:pt idx="13">
                  <c:v>0.405952380952381</c:v>
                </c:pt>
                <c:pt idx="14">
                  <c:v>0.407142857142857</c:v>
                </c:pt>
                <c:pt idx="15">
                  <c:v>0.386904761904762</c:v>
                </c:pt>
                <c:pt idx="16">
                  <c:v>0.370238095238095</c:v>
                </c:pt>
                <c:pt idx="17">
                  <c:v>0.38974358974359</c:v>
                </c:pt>
                <c:pt idx="18">
                  <c:v>0.383333333333333</c:v>
                </c:pt>
                <c:pt idx="19">
                  <c:v>0.369047619047619</c:v>
                </c:pt>
                <c:pt idx="20">
                  <c:v>0.323809523809524</c:v>
                </c:pt>
                <c:pt idx="21">
                  <c:v>0.323809523809524</c:v>
                </c:pt>
                <c:pt idx="22">
                  <c:v>0.356410256410256</c:v>
                </c:pt>
                <c:pt idx="23">
                  <c:v>0.356410256410256</c:v>
                </c:pt>
                <c:pt idx="24">
                  <c:v>0.356410256410256</c:v>
                </c:pt>
                <c:pt idx="25">
                  <c:v>0.356410256410256</c:v>
                </c:pt>
                <c:pt idx="26">
                  <c:v>0.356410256410256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gb" sz="680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one"/>
        <c:txPr>
          <a:bodyPr/>
          <a:lstStyle/>
          <a:p>
            <a:pPr>
              <a:defRPr lang="en-gb" sz="595" b="0" i="0" u="none" strike="noStrike" kern="100">
                <a:solidFill>
                  <a:srgbClr val="000000"/>
                </a:solidFill>
                <a:latin typeface="Arial" charset="0"/>
              </a:defRPr>
            </a:pPr>
          </a:p>
        </c:txPr>
        <c:crossAx val="10"/>
        <c:crosses val="autoZero"/>
        <c:crossBetween val="between"/>
      </c:valAx>
    </c:plotArea>
    <c:legend>
      <c:legendPos val="b"/>
      <c:layout/>
      <c:overlay val="0"/>
      <c:spPr>
        <a:ln w="9525">
          <a:noFill/>
        </a:ln>
      </c:spPr>
      <c:txPr>
        <a:bodyPr anchor="t" numCol="5"/>
        <a:lstStyle/>
        <a:p>
          <a:pPr>
            <a:defRPr lang="en-gb" sz="800" b="0" i="0" u="none" strike="noStrike" kern="100">
              <a:solidFill>
                <a:srgbClr val="000000"/>
              </a:solidFill>
              <a:latin typeface="Arial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gb" sz="1595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33063373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 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 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694690</xdr:colOff>
      <xdr:row>7</xdr:row>
      <xdr:rowOff>504190</xdr:rowOff>
    </xdr:from>
    <xdr:to>
      <xdr:col>15</xdr:col>
      <xdr:colOff>304800</xdr:colOff>
      <xdr:row>30</xdr:row>
      <xdr:rowOff>151765</xdr:rowOff>
    </xdr:to>
    <xdr:graphicFrame macro="">
      <xdr:nvGraphicFramePr>
        <xdr:cNvPr id="2" name="Torque vs Spee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694690</xdr:colOff>
      <xdr:row>7</xdr:row>
      <xdr:rowOff>504190</xdr:rowOff>
    </xdr:from>
    <xdr:to>
      <xdr:col>15</xdr:col>
      <xdr:colOff>304800</xdr:colOff>
      <xdr:row>30</xdr:row>
      <xdr:rowOff>151765</xdr:rowOff>
    </xdr:to>
    <xdr:graphicFrame macro="">
      <xdr:nvGraphicFramePr>
        <xdr:cNvPr id="2" name="Torque vs Spee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694690</xdr:colOff>
      <xdr:row>7</xdr:row>
      <xdr:rowOff>504190</xdr:rowOff>
    </xdr:from>
    <xdr:to>
      <xdr:col>15</xdr:col>
      <xdr:colOff>304800</xdr:colOff>
      <xdr:row>30</xdr:row>
      <xdr:rowOff>151765</xdr:rowOff>
    </xdr:to>
    <xdr:graphicFrame macro="">
      <xdr:nvGraphicFramePr>
        <xdr:cNvPr id="2" name="Torque vs Spee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694690</xdr:colOff>
      <xdr:row>7</xdr:row>
      <xdr:rowOff>504190</xdr:rowOff>
    </xdr:from>
    <xdr:to>
      <xdr:col>15</xdr:col>
      <xdr:colOff>304800</xdr:colOff>
      <xdr:row>30</xdr:row>
      <xdr:rowOff>151765</xdr:rowOff>
    </xdr:to>
    <xdr:graphicFrame macro="">
      <xdr:nvGraphicFramePr>
        <xdr:cNvPr id="2" name="Torque vs Spee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694690</xdr:colOff>
      <xdr:row>7</xdr:row>
      <xdr:rowOff>504190</xdr:rowOff>
    </xdr:from>
    <xdr:to>
      <xdr:col>15</xdr:col>
      <xdr:colOff>304800</xdr:colOff>
      <xdr:row>30</xdr:row>
      <xdr:rowOff>151765</xdr:rowOff>
    </xdr:to>
    <xdr:graphicFrame macro="">
      <xdr:nvGraphicFramePr>
        <xdr:cNvPr id="2" name="Torque vs Spee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9525</xdr:rowOff>
    </xdr:from>
    <xdr:to>
      <xdr:col>8</xdr:col>
      <xdr:colOff>535940</xdr:colOff>
      <xdr:row>60</xdr:row>
      <xdr:rowOff>40640</xdr:rowOff>
    </xdr:to>
    <xdr:graphicFrame macro="">
      <xdr:nvGraphicFramePr>
        <xdr:cNvPr id="6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683895</xdr:colOff>
      <xdr:row>37</xdr:row>
      <xdr:rowOff>9525</xdr:rowOff>
    </xdr:from>
    <xdr:to>
      <xdr:col>17</xdr:col>
      <xdr:colOff>104775</xdr:colOff>
      <xdr:row>60</xdr:row>
      <xdr:rowOff>40640</xdr:rowOff>
    </xdr:to>
    <xdr:graphicFrame macro="">
      <xdr:nvGraphicFramePr>
        <xdr:cNvPr id="5" name="Chart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9525</xdr:colOff>
      <xdr:row>37</xdr:row>
      <xdr:rowOff>9525</xdr:rowOff>
    </xdr:from>
    <xdr:to>
      <xdr:col>25</xdr:col>
      <xdr:colOff>475615</xdr:colOff>
      <xdr:row>60</xdr:row>
      <xdr:rowOff>40640</xdr:rowOff>
    </xdr:to>
    <xdr:graphicFrame macro="">
      <xdr:nvGraphicFramePr>
        <xdr:cNvPr id="4" name="Chart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704850</xdr:colOff>
      <xdr:row>37</xdr:row>
      <xdr:rowOff>9525</xdr:rowOff>
    </xdr:from>
    <xdr:to>
      <xdr:col>33</xdr:col>
      <xdr:colOff>466090</xdr:colOff>
      <xdr:row>60</xdr:row>
      <xdr:rowOff>40640</xdr:rowOff>
    </xdr:to>
    <xdr:graphicFrame macro="">
      <xdr:nvGraphicFramePr>
        <xdr:cNvPr id="3" name="Chart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9525</xdr:colOff>
      <xdr:row>7</xdr:row>
      <xdr:rowOff>0</xdr:rowOff>
    </xdr:from>
    <xdr:to>
      <xdr:col>25</xdr:col>
      <xdr:colOff>475615</xdr:colOff>
      <xdr:row>29</xdr:row>
      <xdr:rowOff>30480</xdr:rowOff>
    </xdr:to>
    <xdr:graphicFrame macro="">
      <xdr:nvGraphicFramePr>
        <xdr:cNvPr id="2" name="Chart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view="normal" workbookViewId="0">
      <selection activeCell="A8" sqref="A8:A35"/>
    </sheetView>
  </sheetViews>
  <sheetFormatPr baseColWidth="9" defaultColWidth="10.000000" defaultRowHeight="13.45"/>
  <sheetData>
    <row r="1" spans="1:1">
      <c r="A1" s="4" t="s">
        <v>0</v>
      </c>
    </row>
    <row r="2" spans="1:7">
      <c r="A2" s="2" t="s">
        <v>1</v>
      </c>
      <c r="C2" t="n">
        <v>5</v>
      </c>
      <c r="D2" t="s">
        <v>2</v>
      </c>
      <c r="E2" t="s">
        <v>3</v>
      </c>
      <c r="F2" t="n">
        <v>5.79999999999999982</v>
      </c>
      <c r="G2" t="s">
        <v>2</v>
      </c>
    </row>
    <row r="3" spans="1:4">
      <c r="A3" t="s">
        <v>4</v>
      </c>
      <c r="C3" t="n">
        <v>90</v>
      </c>
      <c r="D3" t="s">
        <v>5</v>
      </c>
    </row>
    <row r="4" spans="1:4">
      <c r="A4" t="s">
        <v>6</v>
      </c>
      <c r="C4" t="n">
        <v>2</v>
      </c>
      <c r="D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8" spans="1:6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</row>
    <row r="9" spans="1:6">
      <c r="A9" t="n">
        <v>50</v>
      </c>
      <c r="B9" t="n">
        <v>311</v>
      </c>
      <c r="C9" t="n">
        <v>360</v>
      </c>
      <c r="D9">
        <f>B9*$C$4</f>
        <v>622</v>
      </c>
      <c r="E9">
        <f>C9-$C$3</f>
        <v>270</v>
      </c>
      <c r="F9">
        <f>E9*$C$2</f>
        <v>1350</v>
      </c>
    </row>
    <row r="10" spans="1:6">
      <c r="A10" t="n">
        <v>100</v>
      </c>
      <c r="B10" t="n">
        <v>300</v>
      </c>
      <c r="C10" t="n">
        <v>350</v>
      </c>
      <c r="D10">
        <f>B10*$C$4</f>
        <v>600</v>
      </c>
      <c r="E10">
        <f>C10-$C$3</f>
        <v>260</v>
      </c>
      <c r="F10">
        <f>E10*$C$2</f>
        <v>1300</v>
      </c>
    </row>
    <row r="11" spans="1:6">
      <c r="A11" t="n">
        <v>150</v>
      </c>
      <c r="B11" t="n">
        <v>273</v>
      </c>
      <c r="C11" t="n">
        <v>350</v>
      </c>
      <c r="D11">
        <f>B11*$C$4</f>
        <v>546</v>
      </c>
      <c r="E11">
        <f>C11-$C$3</f>
        <v>260</v>
      </c>
      <c r="F11">
        <f>E11*$C$2</f>
        <v>1300</v>
      </c>
    </row>
    <row r="12" spans="1:6">
      <c r="A12" t="n">
        <v>200</v>
      </c>
      <c r="B12" t="n">
        <v>270</v>
      </c>
      <c r="C12" t="n">
        <v>350</v>
      </c>
      <c r="D12">
        <f>B12*$C$4</f>
        <v>540</v>
      </c>
      <c r="E12">
        <f>C12-$C$3</f>
        <v>260</v>
      </c>
      <c r="F12">
        <f>E12*$C$2</f>
        <v>1300</v>
      </c>
    </row>
    <row r="13" spans="1:6">
      <c r="A13" t="n">
        <v>250</v>
      </c>
      <c r="B13" t="n">
        <v>270</v>
      </c>
      <c r="C13" t="n">
        <v>340</v>
      </c>
      <c r="D13">
        <f>B13*$C$4</f>
        <v>540</v>
      </c>
      <c r="E13">
        <f>C13-$C$3</f>
        <v>250</v>
      </c>
      <c r="F13">
        <f>E13*$C$2</f>
        <v>1250</v>
      </c>
    </row>
    <row r="14" spans="1:6">
      <c r="A14" t="n">
        <v>300</v>
      </c>
      <c r="B14" t="n">
        <v>265</v>
      </c>
      <c r="C14" t="n">
        <v>340</v>
      </c>
      <c r="D14">
        <f>B14*$C$4</f>
        <v>530</v>
      </c>
      <c r="E14">
        <f>C14-$C$3</f>
        <v>250</v>
      </c>
      <c r="F14">
        <f>E14*$C$2</f>
        <v>1250</v>
      </c>
    </row>
    <row r="15" spans="1:6">
      <c r="A15" t="n">
        <v>350</v>
      </c>
      <c r="B15" t="n">
        <v>258</v>
      </c>
      <c r="C15" t="n">
        <v>340</v>
      </c>
      <c r="D15">
        <f>B15*$C$4</f>
        <v>516</v>
      </c>
      <c r="E15">
        <f>C15-$C$3</f>
        <v>250</v>
      </c>
      <c r="F15">
        <f>E15*$C$2</f>
        <v>1250</v>
      </c>
    </row>
    <row r="16" spans="1:6">
      <c r="A16" t="n">
        <v>400</v>
      </c>
      <c r="B16" t="n">
        <v>253</v>
      </c>
      <c r="C16" t="n">
        <v>340</v>
      </c>
      <c r="D16">
        <f>B16*$C$4</f>
        <v>506</v>
      </c>
      <c r="E16">
        <f>C16-$C$3</f>
        <v>250</v>
      </c>
      <c r="F16">
        <f>E16*$C$2</f>
        <v>1250</v>
      </c>
    </row>
    <row r="17" spans="1:6">
      <c r="A17" t="n">
        <v>450</v>
      </c>
      <c r="B17" t="n">
        <v>242</v>
      </c>
      <c r="C17" t="n">
        <v>340</v>
      </c>
      <c r="D17">
        <f>B17*$C$4</f>
        <v>484</v>
      </c>
      <c r="E17">
        <f>C17-$C$3</f>
        <v>250</v>
      </c>
      <c r="F17">
        <f>E17*$C$2</f>
        <v>1250</v>
      </c>
    </row>
    <row r="18" spans="1:6">
      <c r="A18" t="n">
        <v>500</v>
      </c>
      <c r="B18" t="n">
        <v>253</v>
      </c>
      <c r="C18" t="n">
        <v>330</v>
      </c>
      <c r="D18">
        <f>B18*$C$4</f>
        <v>506</v>
      </c>
      <c r="E18">
        <f>C18-$C$3</f>
        <v>240</v>
      </c>
      <c r="F18">
        <f>E18*$C$2</f>
        <v>1200</v>
      </c>
    </row>
    <row r="19" spans="1:6">
      <c r="A19" t="n">
        <v>550</v>
      </c>
      <c r="B19" t="n">
        <v>263</v>
      </c>
      <c r="C19" t="n">
        <v>320</v>
      </c>
      <c r="D19">
        <f>B19*$C$4</f>
        <v>526</v>
      </c>
      <c r="E19">
        <f>C19-$C$3</f>
        <v>230</v>
      </c>
      <c r="F19">
        <f>E19*$C$2</f>
        <v>1150</v>
      </c>
    </row>
    <row r="20" spans="1:6">
      <c r="A20" t="n">
        <v>600</v>
      </c>
      <c r="B20" t="n">
        <v>290</v>
      </c>
      <c r="C20" t="n">
        <v>320</v>
      </c>
      <c r="D20">
        <f>B20*$C$4</f>
        <v>580</v>
      </c>
      <c r="E20">
        <f>C20-$C$3</f>
        <v>230</v>
      </c>
      <c r="F20">
        <f>E20*$C$2</f>
        <v>1150</v>
      </c>
    </row>
    <row r="21" spans="1:6">
      <c r="A21" t="n">
        <v>650</v>
      </c>
      <c r="B21" t="n">
        <v>279</v>
      </c>
      <c r="C21" t="n">
        <v>320</v>
      </c>
      <c r="D21">
        <f>B21*$C$4</f>
        <v>558</v>
      </c>
      <c r="E21">
        <f>C21-$C$3</f>
        <v>230</v>
      </c>
      <c r="F21">
        <f>E21*$C$2</f>
        <v>1150</v>
      </c>
    </row>
    <row r="22" spans="1:6">
      <c r="A22" t="n">
        <v>700</v>
      </c>
      <c r="B22" t="n">
        <v>269</v>
      </c>
      <c r="C22" t="n">
        <v>330</v>
      </c>
      <c r="D22">
        <f>B22*$C$4</f>
        <v>538</v>
      </c>
      <c r="E22">
        <f>C22-$C$3</f>
        <v>240</v>
      </c>
      <c r="F22">
        <f>E22*$C$2</f>
        <v>1200</v>
      </c>
    </row>
    <row r="23" spans="1:6">
      <c r="A23" t="n">
        <v>750</v>
      </c>
      <c r="B23" t="n">
        <v>269</v>
      </c>
      <c r="C23" t="n">
        <v>320</v>
      </c>
      <c r="D23">
        <f>B23*$C$4</f>
        <v>538</v>
      </c>
      <c r="E23">
        <f>C23-$C$3</f>
        <v>230</v>
      </c>
      <c r="F23">
        <f>E23*$C$2</f>
        <v>1150</v>
      </c>
    </row>
    <row r="24" spans="1:6">
      <c r="A24" t="n">
        <v>800</v>
      </c>
      <c r="B24" t="n">
        <v>264</v>
      </c>
      <c r="C24" t="n">
        <v>330</v>
      </c>
      <c r="D24">
        <f>B24*$C$4</f>
        <v>528</v>
      </c>
      <c r="E24">
        <f>C24-$C$3</f>
        <v>240</v>
      </c>
      <c r="F24">
        <f>E24*$C$2</f>
        <v>1200</v>
      </c>
    </row>
    <row r="25" spans="1:6">
      <c r="A25" t="n">
        <v>850</v>
      </c>
      <c r="B25" t="n">
        <v>235</v>
      </c>
      <c r="C25" t="n">
        <v>330</v>
      </c>
      <c r="D25">
        <f>B25*$C$4</f>
        <v>470</v>
      </c>
      <c r="E25">
        <f>C25-$C$3</f>
        <v>240</v>
      </c>
      <c r="F25">
        <f>E25*$C$2</f>
        <v>1200</v>
      </c>
    </row>
    <row r="26" spans="1:6">
      <c r="A26" t="n">
        <v>900</v>
      </c>
      <c r="B26" t="n">
        <v>235</v>
      </c>
      <c r="C26" t="n">
        <v>340</v>
      </c>
      <c r="D26">
        <f>B26*$C$4</f>
        <v>470</v>
      </c>
      <c r="E26">
        <f>C26-$C$3</f>
        <v>250</v>
      </c>
      <c r="F26">
        <f>E26*$C$2</f>
        <v>1250</v>
      </c>
    </row>
    <row r="27" spans="1:6">
      <c r="A27" t="n">
        <v>950</v>
      </c>
      <c r="B27" t="n">
        <v>230</v>
      </c>
      <c r="C27" t="n">
        <v>330</v>
      </c>
      <c r="D27">
        <f>B27*$C$4</f>
        <v>460</v>
      </c>
      <c r="E27">
        <f>C27-$C$3</f>
        <v>240</v>
      </c>
      <c r="F27">
        <f>E27*$C$2</f>
        <v>1200</v>
      </c>
    </row>
    <row r="28" spans="1:6">
      <c r="A28" t="n">
        <v>1000</v>
      </c>
      <c r="B28" t="n">
        <v>230</v>
      </c>
      <c r="C28" t="n">
        <v>330</v>
      </c>
      <c r="D28">
        <f>B28*$C$4</f>
        <v>460</v>
      </c>
      <c r="E28">
        <f>C28-$C$3</f>
        <v>240</v>
      </c>
      <c r="F28">
        <f>E28*$C$2</f>
        <v>1200</v>
      </c>
    </row>
    <row r="29" spans="1:6">
      <c r="A29" t="n">
        <v>1050</v>
      </c>
      <c r="B29" t="n">
        <v>145</v>
      </c>
      <c r="C29" t="n">
        <v>290</v>
      </c>
      <c r="D29">
        <f>B29*$C$4</f>
        <v>290</v>
      </c>
      <c r="E29">
        <f>C29-$C$3</f>
        <v>200</v>
      </c>
      <c r="F29">
        <f>E29*$C$2</f>
        <v>1000</v>
      </c>
    </row>
    <row r="30" spans="1:6">
      <c r="A30" t="n">
        <v>1100</v>
      </c>
      <c r="B30" t="n">
        <v>144</v>
      </c>
      <c r="C30" t="n">
        <v>310</v>
      </c>
      <c r="D30">
        <f>B30*$C$4</f>
        <v>288</v>
      </c>
      <c r="E30">
        <f>C30-$C$3</f>
        <v>220</v>
      </c>
      <c r="F30">
        <f>E30*$C$2</f>
        <v>1100</v>
      </c>
    </row>
    <row r="31" spans="1:6">
      <c r="A31" t="n">
        <v>1150</v>
      </c>
      <c r="B31" t="n">
        <v>143</v>
      </c>
      <c r="C31" t="n">
        <v>300</v>
      </c>
      <c r="D31">
        <f>B31*$C$4</f>
        <v>286</v>
      </c>
      <c r="E31">
        <f>C31-$C$3</f>
        <v>210</v>
      </c>
      <c r="F31">
        <f>E31*$C$2</f>
        <v>1050</v>
      </c>
    </row>
    <row r="32" spans="1:6">
      <c r="A32" t="n">
        <v>1200</v>
      </c>
      <c r="B32" t="n">
        <v>149</v>
      </c>
      <c r="C32" t="n">
        <v>300</v>
      </c>
      <c r="D32">
        <f>B32*$C$4</f>
        <v>298</v>
      </c>
      <c r="E32">
        <f>C32-$C$3</f>
        <v>210</v>
      </c>
      <c r="F32">
        <f>E32*$C$2</f>
        <v>1050</v>
      </c>
    </row>
    <row r="33" spans="1:6">
      <c r="A33" t="n">
        <v>1250</v>
      </c>
      <c r="B33" t="n">
        <v>145</v>
      </c>
      <c r="C33" t="n">
        <v>290</v>
      </c>
      <c r="D33">
        <f>B33*$C$4</f>
        <v>290</v>
      </c>
      <c r="E33">
        <f>C33-$C$3</f>
        <v>200</v>
      </c>
      <c r="F33">
        <f>E33*$C$2</f>
        <v>1000</v>
      </c>
    </row>
    <row r="34" spans="1:6">
      <c r="A34" t="n">
        <v>1300</v>
      </c>
      <c r="B34" t="n">
        <v>134</v>
      </c>
      <c r="C34" t="n">
        <v>290</v>
      </c>
      <c r="D34">
        <f>B34*$C$4</f>
        <v>268</v>
      </c>
      <c r="E34">
        <f>C34-$C$3</f>
        <v>200</v>
      </c>
      <c r="F34">
        <f>E34*$C$2</f>
        <v>1000</v>
      </c>
    </row>
    <row r="35" spans="1:6">
      <c r="A35" t="n">
        <v>1350</v>
      </c>
      <c r="B35" t="n">
        <v>15</v>
      </c>
      <c r="C35" t="n">
        <v>320</v>
      </c>
      <c r="D35">
        <f>B35*$C$4</f>
        <v>30</v>
      </c>
      <c r="E35">
        <f>C35-$C$3</f>
        <v>230</v>
      </c>
      <c r="F35">
        <f>E35*$C$2</f>
        <v>1150</v>
      </c>
    </row>
  </sheetData>
  <printOptions>
    <extLst>
      <ext uri="smNativeData">
        <pm:pageFlags xmlns:pm="smNativeData" id="163306337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3063373" l="56" r="56" t="56" b="56" borderId="0" fillId="0" vertical="0"/>
        <pm:footer xmlns:pm="smNativeData" id="1633063373" l="56" r="56" t="56" b="56" borderId="0" fillId="0" vertical="2"/>
        <pm:paperBin xmlns:pm="smNativeData" id="1633063373" Id="0" type="0" value="0"/>
        <pm:paperBin xmlns:pm="smNativeData" id="1633063373" Id="1" type="0" value="0"/>
      </ext>
    </extLst>
  </headerFooter>
  <drawing r:id="rId1"/>
  <extLst>
    <ext uri="smNativeData">
      <pm:sheetPrefs xmlns:pm="smNativeData" day="16330633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view="normal" workbookViewId="0">
      <selection activeCell="D37" sqref="D37"/>
    </sheetView>
  </sheetViews>
  <sheetFormatPr baseColWidth="9" defaultColWidth="10.000000" defaultRowHeight="13.45"/>
  <sheetData>
    <row r="1" spans="1:1">
      <c r="A1" s="4" t="s">
        <v>0</v>
      </c>
    </row>
    <row r="2" spans="1:7">
      <c r="A2" s="2" t="s">
        <v>1</v>
      </c>
      <c r="C2" t="n">
        <v>5</v>
      </c>
      <c r="D2" t="s">
        <v>2</v>
      </c>
      <c r="E2" t="s">
        <v>3</v>
      </c>
      <c r="F2" t="n">
        <v>5.79999999999999982</v>
      </c>
      <c r="G2" t="s">
        <v>2</v>
      </c>
    </row>
    <row r="3" spans="1:4">
      <c r="A3" t="s">
        <v>4</v>
      </c>
      <c r="C3" t="n">
        <v>90</v>
      </c>
      <c r="D3" t="s">
        <v>5</v>
      </c>
    </row>
    <row r="4" spans="1:4">
      <c r="A4" t="s">
        <v>6</v>
      </c>
      <c r="C4" t="n">
        <v>2</v>
      </c>
      <c r="D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18</v>
      </c>
    </row>
    <row r="8" spans="1:6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</row>
    <row r="9" spans="1:6">
      <c r="A9" t="n">
        <v>50</v>
      </c>
      <c r="B9" t="n">
        <v>294</v>
      </c>
      <c r="C9" t="n">
        <v>360</v>
      </c>
      <c r="D9">
        <f>B9*$C$4</f>
        <v>588</v>
      </c>
      <c r="E9">
        <f>C9-$C$3</f>
        <v>270</v>
      </c>
      <c r="F9">
        <f>E9*$C$2</f>
        <v>1350</v>
      </c>
    </row>
    <row r="10" spans="1:6">
      <c r="A10" t="n">
        <v>100</v>
      </c>
      <c r="B10" t="n">
        <v>277</v>
      </c>
      <c r="C10" t="n">
        <v>350</v>
      </c>
      <c r="D10">
        <f>B10*$C$4</f>
        <v>554</v>
      </c>
      <c r="E10">
        <f>C10-$C$3</f>
        <v>260</v>
      </c>
      <c r="F10">
        <f>E10*$C$2</f>
        <v>1300</v>
      </c>
    </row>
    <row r="11" spans="1:6">
      <c r="A11" t="n">
        <v>150</v>
      </c>
      <c r="B11" t="n">
        <v>273</v>
      </c>
      <c r="C11" t="n">
        <v>350</v>
      </c>
      <c r="D11">
        <f>B11*$C$4</f>
        <v>546</v>
      </c>
      <c r="E11">
        <f>C11-$C$3</f>
        <v>260</v>
      </c>
      <c r="F11">
        <f>E11*$C$2</f>
        <v>1300</v>
      </c>
    </row>
    <row r="12" spans="1:6">
      <c r="A12" t="n">
        <v>200</v>
      </c>
      <c r="B12" t="n">
        <v>263</v>
      </c>
      <c r="C12" t="n">
        <v>350</v>
      </c>
      <c r="D12">
        <f>B12*$C$4</f>
        <v>526</v>
      </c>
      <c r="E12">
        <f>C12-$C$3</f>
        <v>260</v>
      </c>
      <c r="F12">
        <f>E12*$C$2</f>
        <v>1300</v>
      </c>
    </row>
    <row r="13" spans="1:6">
      <c r="A13" t="n">
        <v>250</v>
      </c>
      <c r="B13" t="n">
        <v>263</v>
      </c>
      <c r="C13" t="n">
        <v>340</v>
      </c>
      <c r="D13">
        <f>B13*$C$4</f>
        <v>526</v>
      </c>
      <c r="E13">
        <f>C13-$C$3</f>
        <v>250</v>
      </c>
      <c r="F13">
        <f>E13*$C$2</f>
        <v>1250</v>
      </c>
    </row>
    <row r="14" spans="1:6">
      <c r="A14" t="n">
        <v>300</v>
      </c>
      <c r="B14" t="n">
        <v>263</v>
      </c>
      <c r="C14" t="n">
        <v>340</v>
      </c>
      <c r="D14">
        <f>B14*$C$4</f>
        <v>526</v>
      </c>
      <c r="E14">
        <f>C14-$C$3</f>
        <v>250</v>
      </c>
      <c r="F14">
        <f>E14*$C$2</f>
        <v>1250</v>
      </c>
    </row>
    <row r="15" spans="1:6">
      <c r="A15" t="n">
        <v>350</v>
      </c>
      <c r="B15" t="n">
        <v>248</v>
      </c>
      <c r="C15" t="n">
        <v>340</v>
      </c>
      <c r="D15">
        <f>B15*$C$4</f>
        <v>496</v>
      </c>
      <c r="E15">
        <f>C15-$C$3</f>
        <v>250</v>
      </c>
      <c r="F15">
        <f>E15*$C$2</f>
        <v>1250</v>
      </c>
    </row>
    <row r="16" spans="1:6">
      <c r="A16" t="n">
        <v>400</v>
      </c>
      <c r="B16" t="n">
        <v>242</v>
      </c>
      <c r="C16" t="n">
        <v>330</v>
      </c>
      <c r="D16">
        <f>B16*$C$4</f>
        <v>484</v>
      </c>
      <c r="E16">
        <f>C16-$C$3</f>
        <v>240</v>
      </c>
      <c r="F16">
        <f>E16*$C$2</f>
        <v>1200</v>
      </c>
    </row>
    <row r="17" spans="1:6">
      <c r="A17" t="n">
        <v>450</v>
      </c>
      <c r="B17" t="n">
        <v>242</v>
      </c>
      <c r="C17" t="n">
        <v>330</v>
      </c>
      <c r="D17">
        <f>B17*$C$4</f>
        <v>484</v>
      </c>
      <c r="E17">
        <f>C17-$C$3</f>
        <v>240</v>
      </c>
      <c r="F17">
        <f>E17*$C$2</f>
        <v>1200</v>
      </c>
    </row>
    <row r="18" spans="1:6">
      <c r="A18" t="n">
        <v>500</v>
      </c>
      <c r="B18" t="n">
        <v>251</v>
      </c>
      <c r="C18" t="n">
        <v>330</v>
      </c>
      <c r="D18">
        <f>B18*$C$4</f>
        <v>502</v>
      </c>
      <c r="E18">
        <f>C18-$C$3</f>
        <v>240</v>
      </c>
      <c r="F18">
        <f>E18*$C$2</f>
        <v>1200</v>
      </c>
    </row>
    <row r="19" spans="1:6">
      <c r="A19" t="n">
        <v>550</v>
      </c>
      <c r="B19" t="n">
        <v>251</v>
      </c>
      <c r="C19" t="n">
        <v>330</v>
      </c>
      <c r="D19">
        <f>B19*$C$4</f>
        <v>502</v>
      </c>
      <c r="E19">
        <f>C19-$C$3</f>
        <v>240</v>
      </c>
      <c r="F19">
        <f>E19*$C$2</f>
        <v>1200</v>
      </c>
    </row>
    <row r="20" spans="1:6">
      <c r="A20" t="n">
        <v>600</v>
      </c>
      <c r="B20" t="n">
        <v>242</v>
      </c>
      <c r="C20" t="n">
        <v>320</v>
      </c>
      <c r="D20">
        <f>B20*$C$4</f>
        <v>484</v>
      </c>
      <c r="E20">
        <f>C20-$C$3</f>
        <v>230</v>
      </c>
      <c r="F20">
        <f>E20*$C$2</f>
        <v>1150</v>
      </c>
    </row>
    <row r="21" spans="1:6">
      <c r="A21" t="n">
        <v>650</v>
      </c>
      <c r="B21" t="n">
        <v>242</v>
      </c>
      <c r="C21" t="n">
        <v>320</v>
      </c>
      <c r="D21">
        <f>B21*$C$4</f>
        <v>484</v>
      </c>
      <c r="E21">
        <f>C21-$C$3</f>
        <v>230</v>
      </c>
      <c r="F21">
        <f>E21*$C$2</f>
        <v>1150</v>
      </c>
    </row>
    <row r="22" spans="1:6">
      <c r="A22" t="n">
        <v>700</v>
      </c>
      <c r="B22" t="n">
        <v>242</v>
      </c>
      <c r="C22" t="n">
        <v>320</v>
      </c>
      <c r="D22">
        <f>B22*$C$4</f>
        <v>484</v>
      </c>
      <c r="E22">
        <f>C22-$C$3</f>
        <v>230</v>
      </c>
      <c r="F22">
        <f>E22*$C$2</f>
        <v>1150</v>
      </c>
    </row>
    <row r="23" spans="1:6">
      <c r="A23" t="n">
        <v>750</v>
      </c>
      <c r="B23" t="n">
        <v>237</v>
      </c>
      <c r="C23" t="n">
        <v>320</v>
      </c>
      <c r="D23">
        <f>B23*$C$4</f>
        <v>474</v>
      </c>
      <c r="E23">
        <f>C23-$C$3</f>
        <v>230</v>
      </c>
      <c r="F23">
        <f>E23*$C$2</f>
        <v>1150</v>
      </c>
    </row>
    <row r="24" spans="1:6">
      <c r="A24" t="n">
        <v>800</v>
      </c>
      <c r="B24" t="n">
        <v>237</v>
      </c>
      <c r="C24" t="n">
        <v>320</v>
      </c>
      <c r="D24">
        <f>B24*$C$4</f>
        <v>474</v>
      </c>
      <c r="E24">
        <f>C24-$C$3</f>
        <v>230</v>
      </c>
      <c r="F24">
        <f>E24*$C$2</f>
        <v>1150</v>
      </c>
    </row>
    <row r="25" spans="1:6">
      <c r="A25" t="n">
        <v>850</v>
      </c>
      <c r="B25" t="n">
        <v>203</v>
      </c>
      <c r="C25" t="n">
        <v>320</v>
      </c>
      <c r="D25">
        <f>B25*$C$4</f>
        <v>406</v>
      </c>
      <c r="E25">
        <f>C25-$C$3</f>
        <v>230</v>
      </c>
      <c r="F25">
        <f>E25*$C$2</f>
        <v>1150</v>
      </c>
    </row>
    <row r="26" spans="1:6">
      <c r="A26" t="n">
        <v>900</v>
      </c>
      <c r="B26" t="n">
        <v>203</v>
      </c>
      <c r="C26" t="n">
        <v>330</v>
      </c>
      <c r="D26">
        <f>B26*$C$4</f>
        <v>406</v>
      </c>
      <c r="E26">
        <f>C26-$C$3</f>
        <v>240</v>
      </c>
      <c r="F26">
        <f>E26*$C$2</f>
        <v>1200</v>
      </c>
    </row>
    <row r="27" spans="1:6">
      <c r="A27" t="n">
        <v>950</v>
      </c>
      <c r="B27" t="n">
        <v>203</v>
      </c>
      <c r="C27" t="n">
        <v>320</v>
      </c>
      <c r="D27">
        <f>B27*$C$4</f>
        <v>406</v>
      </c>
      <c r="E27">
        <f>C27-$C$3</f>
        <v>230</v>
      </c>
      <c r="F27">
        <f>E27*$C$2</f>
        <v>1150</v>
      </c>
    </row>
    <row r="28" spans="1:6">
      <c r="A28" t="n">
        <v>1000</v>
      </c>
      <c r="B28" t="n">
        <v>197</v>
      </c>
      <c r="C28" t="n">
        <v>310</v>
      </c>
      <c r="D28">
        <f>B28*$C$4</f>
        <v>394</v>
      </c>
      <c r="E28">
        <f>C28-$C$3</f>
        <v>220</v>
      </c>
      <c r="F28">
        <f>E28*$C$2</f>
        <v>1100</v>
      </c>
    </row>
    <row r="29" spans="1:6">
      <c r="A29" t="n">
        <v>1050</v>
      </c>
      <c r="B29" t="n">
        <v>136</v>
      </c>
      <c r="C29" t="n">
        <v>300</v>
      </c>
      <c r="D29">
        <f>B29*$C$4</f>
        <v>272</v>
      </c>
      <c r="E29">
        <f>C29-$C$3</f>
        <v>210</v>
      </c>
      <c r="F29">
        <f>E29*$C$2</f>
        <v>1050</v>
      </c>
    </row>
    <row r="30" spans="1:6">
      <c r="A30" t="n">
        <v>1100</v>
      </c>
      <c r="B30" t="n">
        <v>136</v>
      </c>
      <c r="C30" t="n">
        <v>300</v>
      </c>
      <c r="D30">
        <f>B30*$C$4</f>
        <v>272</v>
      </c>
      <c r="E30">
        <f>C30-$C$3</f>
        <v>210</v>
      </c>
      <c r="F30">
        <f>E30*$C$2</f>
        <v>1050</v>
      </c>
    </row>
    <row r="31" spans="1:6">
      <c r="A31" t="n">
        <v>1150</v>
      </c>
      <c r="B31" t="n">
        <v>136</v>
      </c>
      <c r="C31" t="n">
        <v>310</v>
      </c>
      <c r="D31">
        <f>B31*$C$4</f>
        <v>272</v>
      </c>
      <c r="E31">
        <f>C31-$C$3</f>
        <v>220</v>
      </c>
      <c r="F31">
        <f>E31*$C$2</f>
        <v>1100</v>
      </c>
    </row>
    <row r="32" spans="1:6">
      <c r="A32" t="n">
        <v>1200</v>
      </c>
      <c r="B32" t="n">
        <v>136</v>
      </c>
      <c r="C32" t="n">
        <v>300</v>
      </c>
      <c r="D32">
        <f>B32*$C$4</f>
        <v>272</v>
      </c>
      <c r="E32">
        <f>C32-$C$3</f>
        <v>210</v>
      </c>
      <c r="F32">
        <f>E32*$C$2</f>
        <v>1050</v>
      </c>
    </row>
    <row r="33" spans="1:6">
      <c r="A33" t="n">
        <v>1250</v>
      </c>
      <c r="B33" t="n">
        <v>130</v>
      </c>
      <c r="C33" t="n">
        <v>290</v>
      </c>
      <c r="D33">
        <f>B33*$C$4</f>
        <v>260</v>
      </c>
      <c r="E33">
        <f>C33-$C$3</f>
        <v>200</v>
      </c>
      <c r="F33">
        <f>E33*$C$2</f>
        <v>1000</v>
      </c>
    </row>
    <row r="34" spans="1:6">
      <c r="A34" t="n">
        <v>1300</v>
      </c>
      <c r="B34" t="n">
        <v>130</v>
      </c>
      <c r="C34" t="n">
        <v>290</v>
      </c>
      <c r="D34">
        <f>B34*$C$4</f>
        <v>260</v>
      </c>
      <c r="E34">
        <f>C34-$C$3</f>
        <v>200</v>
      </c>
      <c r="F34">
        <f>E34*$C$2</f>
        <v>1000</v>
      </c>
    </row>
    <row r="35" spans="1:6">
      <c r="A35" t="n">
        <v>1350</v>
      </c>
      <c r="B35" t="n">
        <v>130</v>
      </c>
      <c r="C35" t="n">
        <v>290</v>
      </c>
      <c r="D35">
        <f>B35*$C$4</f>
        <v>260</v>
      </c>
      <c r="E35">
        <f>C35-$C$3</f>
        <v>200</v>
      </c>
      <c r="F35">
        <f>E35*$C$2</f>
        <v>1000</v>
      </c>
    </row>
  </sheetData>
  <printOptions>
    <extLst>
      <ext uri="smNativeData">
        <pm:pageFlags xmlns:pm="smNativeData" id="163306337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3063373" l="56" r="56" t="56" b="56" borderId="0" fillId="0" vertical="0"/>
        <pm:footer xmlns:pm="smNativeData" id="1633063373" l="56" r="56" t="56" b="56" borderId="0" fillId="0" vertical="2"/>
        <pm:paperBin xmlns:pm="smNativeData" id="1633063373" Id="0" type="0" value="0"/>
        <pm:paperBin xmlns:pm="smNativeData" id="1633063373" Id="1" type="0" value="0"/>
      </ext>
    </extLst>
  </headerFooter>
  <drawing r:id="rId1"/>
  <extLst>
    <ext uri="smNativeData">
      <pm:sheetPrefs xmlns:pm="smNativeData" day="16330633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view="normal" workbookViewId="0">
      <selection activeCell="G37" sqref="G37"/>
    </sheetView>
  </sheetViews>
  <sheetFormatPr baseColWidth="9" defaultColWidth="10.000000" defaultRowHeight="13.45"/>
  <sheetData>
    <row r="1" spans="1:1">
      <c r="A1" s="4" t="s">
        <v>0</v>
      </c>
    </row>
    <row r="2" spans="1:7">
      <c r="A2" s="2" t="s">
        <v>1</v>
      </c>
      <c r="C2" t="n">
        <v>8</v>
      </c>
      <c r="D2" t="s">
        <v>2</v>
      </c>
      <c r="E2" t="s">
        <v>3</v>
      </c>
      <c r="F2" t="n">
        <v>8.80000000000000071</v>
      </c>
      <c r="G2" t="s">
        <v>2</v>
      </c>
    </row>
    <row r="3" spans="1:4">
      <c r="A3" t="s">
        <v>4</v>
      </c>
      <c r="C3" t="n">
        <v>100</v>
      </c>
      <c r="D3" t="s">
        <v>5</v>
      </c>
    </row>
    <row r="4" spans="1:4">
      <c r="A4" t="s">
        <v>6</v>
      </c>
      <c r="C4" t="n">
        <v>2</v>
      </c>
      <c r="D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18</v>
      </c>
    </row>
    <row r="8" spans="1:6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</row>
    <row r="9" spans="1:6">
      <c r="A9" t="n">
        <v>50</v>
      </c>
      <c r="B9" t="n">
        <v>461</v>
      </c>
      <c r="C9" t="n">
        <v>500</v>
      </c>
      <c r="D9">
        <f>B9*$C$4</f>
        <v>922</v>
      </c>
      <c r="E9">
        <f>C9-$C$3</f>
        <v>400</v>
      </c>
      <c r="F9">
        <f>E9*$C$2</f>
        <v>3200</v>
      </c>
    </row>
    <row r="10" spans="1:6">
      <c r="A10" t="n">
        <v>100</v>
      </c>
      <c r="B10" t="n">
        <v>461</v>
      </c>
      <c r="C10" t="n">
        <v>490</v>
      </c>
      <c r="D10">
        <f>B10*$C$4</f>
        <v>922</v>
      </c>
      <c r="E10">
        <f>C10-$C$3</f>
        <v>390</v>
      </c>
      <c r="F10">
        <f>E10*$C$2</f>
        <v>3120</v>
      </c>
    </row>
    <row r="11" spans="1:6">
      <c r="A11" t="n">
        <v>150</v>
      </c>
      <c r="B11" t="n">
        <v>456</v>
      </c>
      <c r="C11" t="n">
        <v>490</v>
      </c>
      <c r="D11">
        <f>B11*$C$4</f>
        <v>912</v>
      </c>
      <c r="E11">
        <f>C11-$C$3</f>
        <v>390</v>
      </c>
      <c r="F11">
        <f>E11*$C$2</f>
        <v>3120</v>
      </c>
    </row>
    <row r="12" spans="1:6">
      <c r="A12" t="n">
        <v>200</v>
      </c>
      <c r="B12" t="n">
        <v>456</v>
      </c>
      <c r="C12" t="n">
        <v>490</v>
      </c>
      <c r="D12">
        <f>B12*$C$4</f>
        <v>912</v>
      </c>
      <c r="E12">
        <f>C12-$C$3</f>
        <v>390</v>
      </c>
      <c r="F12">
        <f>E12*$C$2</f>
        <v>3120</v>
      </c>
    </row>
    <row r="13" spans="1:6">
      <c r="A13" t="n">
        <v>250</v>
      </c>
      <c r="B13" t="n">
        <v>456</v>
      </c>
      <c r="C13" t="n">
        <v>490</v>
      </c>
      <c r="D13">
        <f>B13*$C$4</f>
        <v>912</v>
      </c>
      <c r="E13">
        <f>C13-$C$3</f>
        <v>390</v>
      </c>
      <c r="F13">
        <f>E13*$C$2</f>
        <v>3120</v>
      </c>
    </row>
    <row r="14" spans="1:6">
      <c r="A14" t="n">
        <v>300</v>
      </c>
      <c r="B14" t="n">
        <v>456</v>
      </c>
      <c r="C14" t="n">
        <v>480</v>
      </c>
      <c r="D14">
        <f>B14*$C$4</f>
        <v>912</v>
      </c>
      <c r="E14">
        <f>C14-$C$3</f>
        <v>380</v>
      </c>
      <c r="F14">
        <f>E14*$C$2</f>
        <v>3040</v>
      </c>
    </row>
    <row r="15" spans="1:6">
      <c r="A15" t="n">
        <v>350</v>
      </c>
      <c r="B15" t="n">
        <v>426</v>
      </c>
      <c r="C15" t="n">
        <v>470</v>
      </c>
      <c r="D15">
        <f>B15*$C$4</f>
        <v>852</v>
      </c>
      <c r="E15">
        <f>C15-$C$3</f>
        <v>370</v>
      </c>
      <c r="F15">
        <f>E15*$C$2</f>
        <v>2960</v>
      </c>
    </row>
    <row r="16" spans="1:6">
      <c r="A16" t="n">
        <v>400</v>
      </c>
      <c r="B16" t="n">
        <v>426</v>
      </c>
      <c r="C16" t="n">
        <v>470</v>
      </c>
      <c r="D16">
        <f>B16*$C$4</f>
        <v>852</v>
      </c>
      <c r="E16">
        <f>C16-$C$3</f>
        <v>370</v>
      </c>
      <c r="F16">
        <f>E16*$C$2</f>
        <v>2960</v>
      </c>
    </row>
    <row r="17" spans="1:6">
      <c r="A17" t="n">
        <v>450</v>
      </c>
      <c r="B17" t="n">
        <v>417</v>
      </c>
      <c r="C17" t="n">
        <v>460</v>
      </c>
      <c r="D17">
        <f>B17*$C$4</f>
        <v>834</v>
      </c>
      <c r="E17">
        <f>C17-$C$3</f>
        <v>360</v>
      </c>
      <c r="F17">
        <f>E17*$C$2</f>
        <v>2880</v>
      </c>
    </row>
    <row r="18" spans="1:6">
      <c r="A18" t="n">
        <v>500</v>
      </c>
      <c r="B18" t="n">
        <v>411</v>
      </c>
      <c r="C18" t="n">
        <v>460</v>
      </c>
      <c r="D18">
        <f>B18*$C$4</f>
        <v>822</v>
      </c>
      <c r="E18">
        <f>C18-$C$3</f>
        <v>360</v>
      </c>
      <c r="F18">
        <f>E18*$C$2</f>
        <v>2880</v>
      </c>
    </row>
    <row r="19" spans="1:6">
      <c r="A19" t="n">
        <v>550</v>
      </c>
      <c r="B19" t="n">
        <v>405</v>
      </c>
      <c r="C19" t="n">
        <v>460</v>
      </c>
      <c r="D19">
        <f>B19*$C$4</f>
        <v>810</v>
      </c>
      <c r="E19">
        <f>C19-$C$3</f>
        <v>360</v>
      </c>
      <c r="F19">
        <f>E19*$C$2</f>
        <v>2880</v>
      </c>
    </row>
    <row r="20" spans="1:6">
      <c r="A20" t="n">
        <v>600</v>
      </c>
      <c r="B20" t="n">
        <v>405</v>
      </c>
      <c r="C20" t="n">
        <v>450</v>
      </c>
      <c r="D20">
        <f>B20*$C$4</f>
        <v>810</v>
      </c>
      <c r="E20">
        <f>C20-$C$3</f>
        <v>350</v>
      </c>
      <c r="F20">
        <f>E20*$C$2</f>
        <v>2800</v>
      </c>
    </row>
    <row r="21" spans="1:6">
      <c r="A21" t="n">
        <v>650</v>
      </c>
      <c r="B21" t="n">
        <v>405</v>
      </c>
      <c r="C21" t="n">
        <v>450</v>
      </c>
      <c r="D21">
        <f>B21*$C$4</f>
        <v>810</v>
      </c>
      <c r="E21">
        <f>C21-$C$3</f>
        <v>350</v>
      </c>
      <c r="F21">
        <f>E21*$C$2</f>
        <v>2800</v>
      </c>
    </row>
    <row r="22" spans="1:6">
      <c r="A22" t="n">
        <v>700</v>
      </c>
      <c r="B22" t="n">
        <v>394</v>
      </c>
      <c r="C22" t="n">
        <v>450</v>
      </c>
      <c r="D22">
        <f>B22*$C$4</f>
        <v>788</v>
      </c>
      <c r="E22">
        <f>C22-$C$3</f>
        <v>350</v>
      </c>
      <c r="F22">
        <f>E22*$C$2</f>
        <v>2800</v>
      </c>
    </row>
    <row r="23" spans="1:6">
      <c r="A23" t="n">
        <v>750</v>
      </c>
      <c r="B23" t="n">
        <v>394</v>
      </c>
      <c r="C23" t="n">
        <v>450</v>
      </c>
      <c r="D23">
        <f>B23*$C$4</f>
        <v>788</v>
      </c>
      <c r="E23">
        <f>C23-$C$3</f>
        <v>350</v>
      </c>
      <c r="F23">
        <f>E23*$C$2</f>
        <v>2800</v>
      </c>
    </row>
    <row r="24" spans="1:6">
      <c r="A24" t="n">
        <v>800</v>
      </c>
      <c r="B24" t="n">
        <v>394</v>
      </c>
      <c r="C24" t="n">
        <v>450</v>
      </c>
      <c r="D24">
        <f>B24*$C$4</f>
        <v>788</v>
      </c>
      <c r="E24">
        <f>C24-$C$3</f>
        <v>350</v>
      </c>
      <c r="F24">
        <f>E24*$C$2</f>
        <v>2800</v>
      </c>
    </row>
    <row r="25" spans="1:6">
      <c r="A25" t="n">
        <v>850</v>
      </c>
      <c r="B25" t="n">
        <v>367</v>
      </c>
      <c r="C25" t="n">
        <v>450</v>
      </c>
      <c r="D25">
        <f>B25*$C$4</f>
        <v>734</v>
      </c>
      <c r="E25">
        <f>C25-$C$3</f>
        <v>350</v>
      </c>
      <c r="F25">
        <f>E25*$C$2</f>
        <v>2800</v>
      </c>
    </row>
    <row r="26" spans="1:6">
      <c r="A26" t="n">
        <v>900</v>
      </c>
      <c r="B26" t="n">
        <v>367</v>
      </c>
      <c r="C26" t="n">
        <v>440</v>
      </c>
      <c r="D26">
        <f>B26*$C$4</f>
        <v>734</v>
      </c>
      <c r="E26">
        <f>C26-$C$3</f>
        <v>340</v>
      </c>
      <c r="F26">
        <f>E26*$C$2</f>
        <v>2720</v>
      </c>
    </row>
    <row r="27" spans="1:6">
      <c r="A27" t="n">
        <v>950</v>
      </c>
      <c r="B27" t="n">
        <v>367</v>
      </c>
      <c r="C27" t="n">
        <v>440</v>
      </c>
      <c r="D27">
        <f>B27*$C$4</f>
        <v>734</v>
      </c>
      <c r="E27">
        <f>C27-$C$3</f>
        <v>340</v>
      </c>
      <c r="F27">
        <f>E27*$C$2</f>
        <v>2720</v>
      </c>
    </row>
    <row r="28" spans="1:6">
      <c r="A28" t="n">
        <v>1000</v>
      </c>
      <c r="B28" t="n">
        <v>367</v>
      </c>
      <c r="C28" t="n">
        <v>450</v>
      </c>
      <c r="D28">
        <f>B28*$C$4</f>
        <v>734</v>
      </c>
      <c r="E28">
        <f>C28-$C$3</f>
        <v>350</v>
      </c>
      <c r="F28">
        <f>E28*$C$2</f>
        <v>2800</v>
      </c>
    </row>
    <row r="29" spans="1:6">
      <c r="A29" t="n">
        <v>1050</v>
      </c>
      <c r="B29" t="n">
        <v>341</v>
      </c>
      <c r="C29" t="n">
        <v>440</v>
      </c>
      <c r="D29">
        <f>B29*$C$4</f>
        <v>682</v>
      </c>
      <c r="E29">
        <f>C29-$C$3</f>
        <v>340</v>
      </c>
      <c r="F29">
        <f>E29*$C$2</f>
        <v>2720</v>
      </c>
    </row>
    <row r="30" spans="1:6">
      <c r="A30" t="n">
        <v>1100</v>
      </c>
      <c r="B30" t="n">
        <v>341</v>
      </c>
      <c r="C30" t="n">
        <v>440</v>
      </c>
      <c r="D30">
        <f>B30*$C$4</f>
        <v>682</v>
      </c>
      <c r="E30">
        <f>C30-$C$3</f>
        <v>340</v>
      </c>
      <c r="F30">
        <f>E30*$C$2</f>
        <v>2720</v>
      </c>
    </row>
    <row r="31" spans="1:6">
      <c r="A31" t="n">
        <v>1150</v>
      </c>
      <c r="B31" t="n">
        <v>341</v>
      </c>
      <c r="C31" t="n">
        <v>440</v>
      </c>
      <c r="D31">
        <f>B31*$C$4</f>
        <v>682</v>
      </c>
      <c r="E31">
        <f>C31-$C$3</f>
        <v>340</v>
      </c>
      <c r="F31">
        <f>E31*$C$2</f>
        <v>2720</v>
      </c>
    </row>
    <row r="32" spans="1:6">
      <c r="A32" t="n">
        <v>1200</v>
      </c>
      <c r="B32" t="n">
        <v>341</v>
      </c>
      <c r="C32" t="n">
        <v>440</v>
      </c>
      <c r="D32">
        <f>B32*$C$4</f>
        <v>682</v>
      </c>
      <c r="E32">
        <f>C32-$C$3</f>
        <v>340</v>
      </c>
      <c r="F32">
        <f>E32*$C$2</f>
        <v>2720</v>
      </c>
    </row>
    <row r="33" spans="1:6">
      <c r="A33" t="n">
        <v>1250</v>
      </c>
      <c r="B33" t="n">
        <v>341</v>
      </c>
      <c r="C33" t="n">
        <v>440</v>
      </c>
      <c r="D33">
        <f>B33*$C$4</f>
        <v>682</v>
      </c>
      <c r="E33">
        <f>C33-$C$3</f>
        <v>340</v>
      </c>
      <c r="F33">
        <f>E33*$C$2</f>
        <v>2720</v>
      </c>
    </row>
    <row r="34" spans="1:6">
      <c r="A34" t="n">
        <v>1300</v>
      </c>
      <c r="B34" t="n">
        <v>336</v>
      </c>
      <c r="C34" t="n">
        <v>440</v>
      </c>
      <c r="D34">
        <f>B34*$C$4</f>
        <v>672</v>
      </c>
      <c r="E34">
        <f>C34-$C$3</f>
        <v>340</v>
      </c>
      <c r="F34">
        <f>E34*$C$2</f>
        <v>2720</v>
      </c>
    </row>
    <row r="35" spans="1:6">
      <c r="A35" t="n">
        <v>1350</v>
      </c>
      <c r="B35" t="n">
        <v>336</v>
      </c>
      <c r="C35" t="n">
        <v>440</v>
      </c>
      <c r="D35">
        <f>B35*$C$4</f>
        <v>672</v>
      </c>
      <c r="E35">
        <f>C35-$C$3</f>
        <v>340</v>
      </c>
      <c r="F35">
        <f>E35*$C$2</f>
        <v>2720</v>
      </c>
    </row>
  </sheetData>
  <printOptions>
    <extLst>
      <ext uri="smNativeData">
        <pm:pageFlags xmlns:pm="smNativeData" id="163306337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3063373" l="56" r="56" t="56" b="56" borderId="0" fillId="0" vertical="0"/>
        <pm:footer xmlns:pm="smNativeData" id="1633063373" l="56" r="56" t="56" b="56" borderId="0" fillId="0" vertical="2"/>
        <pm:paperBin xmlns:pm="smNativeData" id="1633063373" Id="0" type="0" value="0"/>
        <pm:paperBin xmlns:pm="smNativeData" id="1633063373" Id="1" type="0" value="0"/>
      </ext>
    </extLst>
  </headerFooter>
  <drawing r:id="rId1"/>
  <extLst>
    <ext uri="smNativeData">
      <pm:sheetPrefs xmlns:pm="smNativeData" day="16330633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view="normal" workbookViewId="0">
      <selection activeCell="G37" sqref="G37"/>
    </sheetView>
  </sheetViews>
  <sheetFormatPr baseColWidth="9" defaultColWidth="10.000000" defaultRowHeight="13.45"/>
  <sheetData>
    <row r="1" spans="1:1">
      <c r="A1" s="4" t="s">
        <v>19</v>
      </c>
    </row>
    <row r="2" spans="1:7">
      <c r="A2" s="2" t="s">
        <v>1</v>
      </c>
      <c r="C2" t="n">
        <v>10</v>
      </c>
      <c r="D2" t="s">
        <v>2</v>
      </c>
      <c r="E2" t="s">
        <v>3</v>
      </c>
      <c r="F2" t="n">
        <v>10.6999999999999993</v>
      </c>
      <c r="G2" t="s">
        <v>2</v>
      </c>
    </row>
    <row r="3" spans="1:4">
      <c r="A3" t="s">
        <v>4</v>
      </c>
      <c r="C3" t="n">
        <v>100</v>
      </c>
      <c r="D3" t="s">
        <v>5</v>
      </c>
    </row>
    <row r="4" spans="1:4">
      <c r="A4" t="s">
        <v>6</v>
      </c>
      <c r="C4" t="n">
        <v>2</v>
      </c>
      <c r="D4" t="s">
        <v>7</v>
      </c>
    </row>
    <row r="5" spans="1:3">
      <c r="A5" t="s">
        <v>8</v>
      </c>
      <c r="C5" t="s">
        <v>20</v>
      </c>
    </row>
    <row r="6" spans="1:3">
      <c r="A6" t="s">
        <v>10</v>
      </c>
      <c r="C6" t="s">
        <v>18</v>
      </c>
    </row>
    <row r="8" spans="1:6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</row>
    <row r="9" spans="1:6">
      <c r="A9" t="n">
        <v>50</v>
      </c>
      <c r="B9" t="n">
        <v>586</v>
      </c>
      <c r="C9" t="n">
        <v>350</v>
      </c>
      <c r="D9">
        <f>B9*$C$4</f>
        <v>1172</v>
      </c>
      <c r="E9">
        <f>C9-$C$3</f>
        <v>250</v>
      </c>
      <c r="F9">
        <f>E9*$C$2</f>
        <v>2500</v>
      </c>
    </row>
    <row r="10" spans="1:6">
      <c r="A10" t="n">
        <v>100</v>
      </c>
      <c r="B10" t="n">
        <v>586</v>
      </c>
      <c r="C10" t="n">
        <v>350</v>
      </c>
      <c r="D10">
        <f>B10*$C$4</f>
        <v>1172</v>
      </c>
      <c r="E10">
        <f>C10-$C$3</f>
        <v>250</v>
      </c>
      <c r="F10">
        <f>E10*$C$2</f>
        <v>2500</v>
      </c>
    </row>
    <row r="11" spans="1:6">
      <c r="A11" t="n">
        <v>150</v>
      </c>
      <c r="B11" t="n">
        <v>586</v>
      </c>
      <c r="C11" t="n">
        <v>350</v>
      </c>
      <c r="D11">
        <f>B11*$C$4</f>
        <v>1172</v>
      </c>
      <c r="E11">
        <f>C11-$C$3</f>
        <v>250</v>
      </c>
      <c r="F11">
        <f>E11*$C$2</f>
        <v>2500</v>
      </c>
    </row>
    <row r="12" spans="1:6">
      <c r="A12" t="n">
        <v>200</v>
      </c>
      <c r="B12" t="n">
        <v>586</v>
      </c>
      <c r="C12" t="n">
        <v>350</v>
      </c>
      <c r="D12">
        <f>B12*$C$4</f>
        <v>1172</v>
      </c>
      <c r="E12">
        <f>C12-$C$3</f>
        <v>250</v>
      </c>
      <c r="F12">
        <f>E12*$C$2</f>
        <v>2500</v>
      </c>
    </row>
    <row r="13" spans="1:6">
      <c r="A13" t="n">
        <v>250</v>
      </c>
      <c r="B13" t="n">
        <v>586</v>
      </c>
      <c r="C13" t="n">
        <v>340</v>
      </c>
      <c r="D13">
        <f>B13*$C$4</f>
        <v>1172</v>
      </c>
      <c r="E13">
        <f>C13-$C$3</f>
        <v>240</v>
      </c>
      <c r="F13">
        <f>E13*$C$2</f>
        <v>2400</v>
      </c>
    </row>
    <row r="14" spans="1:6">
      <c r="A14" t="n">
        <v>300</v>
      </c>
      <c r="B14" t="n">
        <v>570</v>
      </c>
      <c r="C14" t="n">
        <v>340</v>
      </c>
      <c r="D14">
        <f>B14*$C$4</f>
        <v>1140</v>
      </c>
      <c r="E14">
        <f>C14-$C$3</f>
        <v>240</v>
      </c>
      <c r="F14">
        <f>E14*$C$2</f>
        <v>2400</v>
      </c>
    </row>
    <row r="15" spans="1:6">
      <c r="A15" t="n">
        <v>350</v>
      </c>
      <c r="B15" t="n">
        <v>570</v>
      </c>
      <c r="C15" t="n">
        <v>330</v>
      </c>
      <c r="D15">
        <f>B15*$C$4</f>
        <v>1140</v>
      </c>
      <c r="E15">
        <f>C15-$C$3</f>
        <v>230</v>
      </c>
      <c r="F15">
        <f>E15*$C$2</f>
        <v>2300</v>
      </c>
    </row>
    <row r="16" spans="1:6">
      <c r="A16" t="n">
        <v>400</v>
      </c>
      <c r="B16" t="n">
        <v>570</v>
      </c>
      <c r="C16" t="n">
        <v>330</v>
      </c>
      <c r="D16">
        <f>B16*$C$4</f>
        <v>1140</v>
      </c>
      <c r="E16">
        <f>C16-$C$3</f>
        <v>230</v>
      </c>
      <c r="F16">
        <f>E16*$C$2</f>
        <v>2300</v>
      </c>
    </row>
    <row r="17" spans="1:6">
      <c r="A17" t="n">
        <v>450</v>
      </c>
      <c r="B17" t="n">
        <v>570</v>
      </c>
      <c r="C17" t="n">
        <v>330</v>
      </c>
      <c r="D17">
        <f>B17*$C$4</f>
        <v>1140</v>
      </c>
      <c r="E17">
        <f>C17-$C$3</f>
        <v>230</v>
      </c>
      <c r="F17">
        <f>E17*$C$2</f>
        <v>2300</v>
      </c>
    </row>
    <row r="18" spans="1:6">
      <c r="A18" t="n">
        <v>500</v>
      </c>
      <c r="B18" t="n">
        <v>548</v>
      </c>
      <c r="C18" t="n">
        <v>320</v>
      </c>
      <c r="D18">
        <f>B18*$C$4</f>
        <v>1096</v>
      </c>
      <c r="E18">
        <f>C18-$C$3</f>
        <v>220</v>
      </c>
      <c r="F18">
        <f>E18*$C$2</f>
        <v>2200</v>
      </c>
    </row>
    <row r="19" spans="1:6">
      <c r="A19" t="n">
        <v>550</v>
      </c>
      <c r="B19" t="n">
        <v>528</v>
      </c>
      <c r="C19" t="n">
        <v>320</v>
      </c>
      <c r="D19">
        <f>B19*$C$4</f>
        <v>1056</v>
      </c>
      <c r="E19">
        <f>C19-$C$3</f>
        <v>220</v>
      </c>
      <c r="F19">
        <f>E19*$C$2</f>
        <v>2200</v>
      </c>
    </row>
    <row r="20" spans="1:6">
      <c r="A20" t="n">
        <v>600</v>
      </c>
      <c r="B20" t="n">
        <v>518</v>
      </c>
      <c r="C20" t="n">
        <v>320</v>
      </c>
      <c r="D20">
        <f>B20*$C$4</f>
        <v>1036</v>
      </c>
      <c r="E20">
        <f>C20-$C$3</f>
        <v>220</v>
      </c>
      <c r="F20">
        <f>E20*$C$2</f>
        <v>2200</v>
      </c>
    </row>
    <row r="21" spans="1:6">
      <c r="A21" t="n">
        <v>650</v>
      </c>
      <c r="B21" t="n">
        <v>538</v>
      </c>
      <c r="C21" t="n">
        <v>310</v>
      </c>
      <c r="D21">
        <f>B21*$C$4</f>
        <v>1076</v>
      </c>
      <c r="E21">
        <f>C21-$C$3</f>
        <v>210</v>
      </c>
      <c r="F21">
        <f>E21*$C$2</f>
        <v>2100</v>
      </c>
    </row>
    <row r="22" spans="1:6">
      <c r="A22" t="n">
        <v>700</v>
      </c>
      <c r="B22" t="n">
        <v>517</v>
      </c>
      <c r="C22" t="n">
        <v>300</v>
      </c>
      <c r="D22">
        <f>B22*$C$4</f>
        <v>1034</v>
      </c>
      <c r="E22">
        <f>C22-$C$3</f>
        <v>200</v>
      </c>
      <c r="F22">
        <f>E22*$C$2</f>
        <v>2000</v>
      </c>
    </row>
    <row r="23" spans="1:6">
      <c r="A23" t="n">
        <v>750</v>
      </c>
      <c r="B23" t="n">
        <v>523</v>
      </c>
      <c r="C23" t="n">
        <v>300</v>
      </c>
      <c r="D23">
        <f>B23*$C$4</f>
        <v>1046</v>
      </c>
      <c r="E23">
        <f>C23-$C$3</f>
        <v>200</v>
      </c>
      <c r="F23">
        <f>E23*$C$2</f>
        <v>2000</v>
      </c>
    </row>
    <row r="24" spans="1:6">
      <c r="A24" t="n">
        <v>800</v>
      </c>
      <c r="B24" t="n">
        <v>523</v>
      </c>
      <c r="C24" t="n">
        <v>300</v>
      </c>
      <c r="D24">
        <f>B24*$C$4</f>
        <v>1046</v>
      </c>
      <c r="E24">
        <f>C24-$C$3</f>
        <v>200</v>
      </c>
      <c r="F24">
        <f>E24*$C$2</f>
        <v>2000</v>
      </c>
    </row>
    <row r="25" spans="1:6">
      <c r="A25" t="n">
        <v>850</v>
      </c>
      <c r="B25" t="n">
        <v>523</v>
      </c>
      <c r="C25" t="n">
        <v>300</v>
      </c>
      <c r="D25">
        <f>B25*$C$4</f>
        <v>1046</v>
      </c>
      <c r="E25">
        <f>C25-$C$3</f>
        <v>200</v>
      </c>
      <c r="F25">
        <f>E25*$C$2</f>
        <v>2000</v>
      </c>
    </row>
    <row r="26" spans="1:6">
      <c r="A26" t="n">
        <v>900</v>
      </c>
      <c r="B26" t="n">
        <v>523</v>
      </c>
      <c r="C26" t="n">
        <v>290</v>
      </c>
      <c r="D26">
        <f>B26*$C$4</f>
        <v>1046</v>
      </c>
      <c r="E26">
        <f>C26-$C$3</f>
        <v>190</v>
      </c>
      <c r="F26">
        <f>E26*$C$2</f>
        <v>1900</v>
      </c>
    </row>
    <row r="27" spans="1:6">
      <c r="A27" t="n">
        <v>950</v>
      </c>
      <c r="B27" t="n">
        <v>523</v>
      </c>
      <c r="C27" t="n">
        <v>290</v>
      </c>
      <c r="D27">
        <f>B27*$C$4</f>
        <v>1046</v>
      </c>
      <c r="E27">
        <f>C27-$C$3</f>
        <v>190</v>
      </c>
      <c r="F27">
        <f>E27*$C$2</f>
        <v>1900</v>
      </c>
    </row>
    <row r="28" spans="1:6">
      <c r="A28" t="n">
        <v>1000</v>
      </c>
      <c r="B28" t="n">
        <v>534</v>
      </c>
      <c r="C28" t="n">
        <v>290</v>
      </c>
      <c r="D28">
        <f>B28*$C$4</f>
        <v>1068</v>
      </c>
      <c r="E28">
        <f>C28-$C$3</f>
        <v>190</v>
      </c>
      <c r="F28">
        <f>E28*$C$2</f>
        <v>1900</v>
      </c>
    </row>
    <row r="29" spans="1:6">
      <c r="A29" t="n">
        <v>1050</v>
      </c>
      <c r="B29" t="n">
        <v>480</v>
      </c>
      <c r="C29" t="n">
        <v>270</v>
      </c>
      <c r="D29">
        <f>B29*$C$4</f>
        <v>960</v>
      </c>
      <c r="E29">
        <f>C29-$C$3</f>
        <v>170</v>
      </c>
      <c r="F29">
        <f>E29*$C$2</f>
        <v>1700</v>
      </c>
    </row>
    <row r="30" spans="1:6">
      <c r="A30" t="n">
        <v>1100</v>
      </c>
      <c r="B30" t="n">
        <v>468</v>
      </c>
      <c r="C30" t="n">
        <v>270</v>
      </c>
      <c r="D30">
        <f>B30*$C$4</f>
        <v>936</v>
      </c>
      <c r="E30">
        <f>C30-$C$3</f>
        <v>170</v>
      </c>
      <c r="F30">
        <f>E30*$C$2</f>
        <v>1700</v>
      </c>
    </row>
    <row r="31" spans="1:6">
      <c r="A31" t="n">
        <v>1150</v>
      </c>
      <c r="B31" t="n">
        <v>479</v>
      </c>
      <c r="C31" t="n">
        <v>280</v>
      </c>
      <c r="D31">
        <f>B31*$C$4</f>
        <v>958</v>
      </c>
      <c r="E31">
        <f>C31-$C$3</f>
        <v>180</v>
      </c>
      <c r="F31">
        <f>E31*$C$2</f>
        <v>1800</v>
      </c>
    </row>
    <row r="32" spans="1:6">
      <c r="A32" t="n">
        <v>1200</v>
      </c>
      <c r="B32" t="n">
        <v>479</v>
      </c>
      <c r="C32" t="n">
        <v>280</v>
      </c>
      <c r="D32">
        <f>B32*$C$4</f>
        <v>958</v>
      </c>
      <c r="E32">
        <f>C32-$C$3</f>
        <v>180</v>
      </c>
      <c r="F32">
        <f>E32*$C$2</f>
        <v>1800</v>
      </c>
    </row>
    <row r="33" spans="1:6">
      <c r="A33" t="n">
        <v>1250</v>
      </c>
      <c r="B33" t="n">
        <v>486</v>
      </c>
      <c r="C33" t="n">
        <v>280</v>
      </c>
      <c r="D33">
        <f>B33*$C$4</f>
        <v>972</v>
      </c>
      <c r="E33">
        <f>C33-$C$3</f>
        <v>180</v>
      </c>
      <c r="F33">
        <f>E33*$C$2</f>
        <v>1800</v>
      </c>
    </row>
    <row r="34" spans="1:6">
      <c r="A34" t="n">
        <v>1300</v>
      </c>
      <c r="B34" t="n">
        <v>486</v>
      </c>
      <c r="C34" t="n">
        <v>280</v>
      </c>
      <c r="D34">
        <f>B34*$C$4</f>
        <v>972</v>
      </c>
      <c r="E34">
        <f>C34-$C$3</f>
        <v>180</v>
      </c>
      <c r="F34">
        <f>E34*$C$2</f>
        <v>1800</v>
      </c>
    </row>
    <row r="35" spans="1:6">
      <c r="A35" t="n">
        <v>1350</v>
      </c>
      <c r="B35" t="n">
        <v>497</v>
      </c>
      <c r="C35" t="n">
        <v>280</v>
      </c>
      <c r="D35">
        <f>B35*$C$4</f>
        <v>994</v>
      </c>
      <c r="E35">
        <f>C35-$C$3</f>
        <v>180</v>
      </c>
      <c r="F35">
        <f>E35*$C$2</f>
        <v>1800</v>
      </c>
    </row>
  </sheetData>
  <printOptions>
    <extLst>
      <ext uri="smNativeData">
        <pm:pageFlags xmlns:pm="smNativeData" id="163306337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3063373" l="56" r="56" t="56" b="56" borderId="0" fillId="0" vertical="0"/>
        <pm:footer xmlns:pm="smNativeData" id="1633063373" l="56" r="56" t="56" b="56" borderId="0" fillId="0" vertical="2"/>
        <pm:paperBin xmlns:pm="smNativeData" id="1633063373" Id="0" type="0" value="0"/>
        <pm:paperBin xmlns:pm="smNativeData" id="1633063373" Id="1" type="0" value="0"/>
      </ext>
    </extLst>
  </headerFooter>
  <drawing r:id="rId1"/>
  <extLst>
    <ext uri="smNativeData">
      <pm:sheetPrefs xmlns:pm="smNativeData" day="16330633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view="normal" workbookViewId="0">
      <selection activeCell="E25" sqref="E25"/>
    </sheetView>
  </sheetViews>
  <sheetFormatPr baseColWidth="9" defaultColWidth="10.000000" defaultRowHeight="13.45"/>
  <sheetData>
    <row r="1" spans="1:1">
      <c r="A1" s="4" t="s">
        <v>21</v>
      </c>
    </row>
    <row r="2" spans="1:7">
      <c r="A2" s="2" t="s">
        <v>1</v>
      </c>
      <c r="C2" t="n">
        <v>12</v>
      </c>
      <c r="D2" t="s">
        <v>2</v>
      </c>
      <c r="E2" t="s">
        <v>3</v>
      </c>
      <c r="F2" t="n">
        <v>12.8000000000000007</v>
      </c>
      <c r="G2" t="s">
        <v>2</v>
      </c>
    </row>
    <row r="3" spans="1:4">
      <c r="A3" t="s">
        <v>4</v>
      </c>
      <c r="C3" t="n">
        <v>100</v>
      </c>
      <c r="D3" t="s">
        <v>5</v>
      </c>
    </row>
    <row r="4" spans="1:4">
      <c r="A4" t="s">
        <v>6</v>
      </c>
      <c r="C4" t="n">
        <v>2</v>
      </c>
      <c r="D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18</v>
      </c>
    </row>
    <row r="8" spans="1:6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</row>
    <row r="9" spans="1:6">
      <c r="A9" t="n">
        <v>50</v>
      </c>
      <c r="B9" t="n">
        <v>388</v>
      </c>
      <c r="C9" t="n">
        <v>250</v>
      </c>
      <c r="D9">
        <f>B9*$C$4</f>
        <v>776</v>
      </c>
      <c r="E9">
        <f>C9-$C$3</f>
        <v>150</v>
      </c>
      <c r="F9">
        <f>E9*$C$2</f>
        <v>1800</v>
      </c>
    </row>
    <row r="10" spans="1:6">
      <c r="A10" t="n">
        <v>100</v>
      </c>
      <c r="B10" t="n">
        <v>388</v>
      </c>
      <c r="C10" t="n">
        <v>250</v>
      </c>
      <c r="D10">
        <f>B10*$C$4</f>
        <v>776</v>
      </c>
      <c r="E10">
        <f>C10-$C$3</f>
        <v>150</v>
      </c>
      <c r="F10">
        <f>E10*$C$2</f>
        <v>1800</v>
      </c>
    </row>
    <row r="11" spans="1:6">
      <c r="A11" t="n">
        <v>150</v>
      </c>
      <c r="B11" t="n">
        <v>388</v>
      </c>
      <c r="C11" t="n">
        <v>250</v>
      </c>
      <c r="D11">
        <f>B11*$C$4</f>
        <v>776</v>
      </c>
      <c r="E11">
        <f>C11-$C$3</f>
        <v>150</v>
      </c>
      <c r="F11">
        <f>E11*$C$2</f>
        <v>1800</v>
      </c>
    </row>
    <row r="12" spans="1:6">
      <c r="A12" t="n">
        <v>200</v>
      </c>
      <c r="B12" t="n">
        <v>388</v>
      </c>
      <c r="C12" t="n">
        <v>250</v>
      </c>
      <c r="D12">
        <f>B12*$C$4</f>
        <v>776</v>
      </c>
      <c r="E12">
        <f>C12-$C$3</f>
        <v>150</v>
      </c>
      <c r="F12">
        <f>E12*$C$2</f>
        <v>1800</v>
      </c>
    </row>
    <row r="13" spans="1:6">
      <c r="A13" t="n">
        <v>250</v>
      </c>
      <c r="B13" t="n">
        <v>388</v>
      </c>
      <c r="C13" t="n">
        <v>250</v>
      </c>
      <c r="D13">
        <f>B13*$C$4</f>
        <v>776</v>
      </c>
      <c r="E13">
        <f>C13-$C$3</f>
        <v>150</v>
      </c>
      <c r="F13">
        <f>E13*$C$2</f>
        <v>1800</v>
      </c>
    </row>
    <row r="14" spans="1:6">
      <c r="A14" t="n">
        <v>300</v>
      </c>
      <c r="B14" t="n">
        <v>373</v>
      </c>
      <c r="C14" t="n">
        <v>250</v>
      </c>
      <c r="D14">
        <f>B14*$C$4</f>
        <v>746</v>
      </c>
      <c r="E14">
        <f>C14-$C$3</f>
        <v>150</v>
      </c>
      <c r="F14">
        <f>E14*$C$2</f>
        <v>1800</v>
      </c>
    </row>
    <row r="15" spans="1:6">
      <c r="A15" t="n">
        <v>350</v>
      </c>
      <c r="B15" t="n">
        <v>373</v>
      </c>
      <c r="C15" t="n">
        <v>240</v>
      </c>
      <c r="D15">
        <f>B15*$C$4</f>
        <v>746</v>
      </c>
      <c r="E15">
        <f>C15-$C$3</f>
        <v>140</v>
      </c>
      <c r="F15">
        <f>E15*$C$2</f>
        <v>1680</v>
      </c>
    </row>
    <row r="16" spans="1:6">
      <c r="A16" t="n">
        <v>400</v>
      </c>
      <c r="B16" t="n">
        <v>373</v>
      </c>
      <c r="C16" t="n">
        <v>240</v>
      </c>
      <c r="D16">
        <f>B16*$C$4</f>
        <v>746</v>
      </c>
      <c r="E16">
        <f>C16-$C$3</f>
        <v>140</v>
      </c>
      <c r="F16">
        <f>E16*$C$2</f>
        <v>1680</v>
      </c>
    </row>
    <row r="17" spans="1:6">
      <c r="A17" t="n">
        <v>450</v>
      </c>
      <c r="B17" t="n">
        <v>369</v>
      </c>
      <c r="C17" t="n">
        <v>250</v>
      </c>
      <c r="D17">
        <f>B17*$C$4</f>
        <v>738</v>
      </c>
      <c r="E17">
        <f>C17-$C$3</f>
        <v>150</v>
      </c>
      <c r="F17">
        <f>E17*$C$2</f>
        <v>1800</v>
      </c>
    </row>
    <row r="18" spans="1:6">
      <c r="A18" t="n">
        <v>500</v>
      </c>
      <c r="B18" t="n">
        <v>369</v>
      </c>
      <c r="C18" t="n">
        <v>250</v>
      </c>
      <c r="D18">
        <f>B18*$C$4</f>
        <v>738</v>
      </c>
      <c r="E18">
        <f>C18-$C$3</f>
        <v>150</v>
      </c>
      <c r="F18">
        <f>E18*$C$2</f>
        <v>1800</v>
      </c>
    </row>
    <row r="19" spans="1:6">
      <c r="A19" t="n">
        <v>550</v>
      </c>
      <c r="B19" t="n">
        <v>341</v>
      </c>
      <c r="C19" t="n">
        <v>240</v>
      </c>
      <c r="D19">
        <f>B19*$C$4</f>
        <v>682</v>
      </c>
      <c r="E19">
        <f>C19-$C$3</f>
        <v>140</v>
      </c>
      <c r="F19">
        <f>E19*$C$2</f>
        <v>1680</v>
      </c>
    </row>
    <row r="20" spans="1:6">
      <c r="A20" t="n">
        <v>600</v>
      </c>
      <c r="B20" t="n">
        <v>341</v>
      </c>
      <c r="C20" t="n">
        <v>240</v>
      </c>
      <c r="D20">
        <f>B20*$C$4</f>
        <v>682</v>
      </c>
      <c r="E20">
        <f>C20-$C$3</f>
        <v>140</v>
      </c>
      <c r="F20">
        <f>E20*$C$2</f>
        <v>1680</v>
      </c>
    </row>
    <row r="21" spans="1:6">
      <c r="A21" t="n">
        <v>650</v>
      </c>
      <c r="B21" t="n">
        <v>341</v>
      </c>
      <c r="C21" t="n">
        <v>240</v>
      </c>
      <c r="D21">
        <f>B21*$C$4</f>
        <v>682</v>
      </c>
      <c r="E21">
        <f>C21-$C$3</f>
        <v>140</v>
      </c>
      <c r="F21">
        <f>E21*$C$2</f>
        <v>1680</v>
      </c>
    </row>
    <row r="22" spans="1:6">
      <c r="A22" t="n">
        <v>700</v>
      </c>
      <c r="B22" t="n">
        <v>341</v>
      </c>
      <c r="C22" t="n">
        <v>240</v>
      </c>
      <c r="D22">
        <f>B22*$C$4</f>
        <v>682</v>
      </c>
      <c r="E22">
        <f>C22-$C$3</f>
        <v>140</v>
      </c>
      <c r="F22">
        <f>E22*$C$2</f>
        <v>1680</v>
      </c>
    </row>
    <row r="23" spans="1:6">
      <c r="A23" t="n">
        <v>750</v>
      </c>
      <c r="B23" t="n">
        <v>342</v>
      </c>
      <c r="C23" t="n">
        <v>240</v>
      </c>
      <c r="D23">
        <f>B23*$C$4</f>
        <v>684</v>
      </c>
      <c r="E23">
        <f>C23-$C$3</f>
        <v>140</v>
      </c>
      <c r="F23">
        <f>E23*$C$2</f>
        <v>1680</v>
      </c>
    </row>
    <row r="24" spans="1:6">
      <c r="A24" t="n">
        <v>800</v>
      </c>
      <c r="B24" t="n">
        <v>325</v>
      </c>
      <c r="C24" t="n">
        <v>240</v>
      </c>
      <c r="D24">
        <f>B24*$C$4</f>
        <v>650</v>
      </c>
      <c r="E24">
        <f>C24-$C$3</f>
        <v>140</v>
      </c>
      <c r="F24">
        <f>E24*$C$2</f>
        <v>1680</v>
      </c>
    </row>
    <row r="25" spans="1:6">
      <c r="A25" t="n">
        <v>850</v>
      </c>
      <c r="B25" t="n">
        <v>311</v>
      </c>
      <c r="C25" t="n">
        <v>240</v>
      </c>
      <c r="D25">
        <f>B25*$C$4</f>
        <v>622</v>
      </c>
      <c r="E25">
        <f>C25-$C$3</f>
        <v>140</v>
      </c>
      <c r="F25">
        <f>E25*$C$2</f>
        <v>1680</v>
      </c>
    </row>
    <row r="26" spans="1:6">
      <c r="A26" t="n">
        <v>900</v>
      </c>
      <c r="B26" t="n">
        <v>304</v>
      </c>
      <c r="C26" t="n">
        <v>230</v>
      </c>
      <c r="D26">
        <f>B26*$C$4</f>
        <v>608</v>
      </c>
      <c r="E26">
        <f>C26-$C$3</f>
        <v>130</v>
      </c>
      <c r="F26">
        <f>E26*$C$2</f>
        <v>1560</v>
      </c>
    </row>
    <row r="27" spans="1:6">
      <c r="A27" t="n">
        <v>950</v>
      </c>
      <c r="B27" t="n">
        <v>299</v>
      </c>
      <c r="C27" t="n">
        <v>230</v>
      </c>
      <c r="D27">
        <f>B27*$C$4</f>
        <v>598</v>
      </c>
      <c r="E27">
        <f>C27-$C$3</f>
        <v>130</v>
      </c>
      <c r="F27">
        <f>E27*$C$2</f>
        <v>1560</v>
      </c>
    </row>
    <row r="28" spans="1:6">
      <c r="A28" t="n">
        <v>1000</v>
      </c>
      <c r="B28" t="n">
        <v>310</v>
      </c>
      <c r="C28" t="n">
        <v>240</v>
      </c>
      <c r="D28">
        <f>B28*$C$4</f>
        <v>620</v>
      </c>
      <c r="E28">
        <f>C28-$C$3</f>
        <v>140</v>
      </c>
      <c r="F28">
        <f>E28*$C$2</f>
        <v>1680</v>
      </c>
    </row>
    <row r="29" spans="1:6">
      <c r="A29" t="n">
        <v>1050</v>
      </c>
      <c r="B29" t="n">
        <v>272</v>
      </c>
      <c r="C29" t="n">
        <v>240</v>
      </c>
      <c r="D29">
        <f>B29*$C$4</f>
        <v>544</v>
      </c>
      <c r="E29">
        <f>C29-$C$3</f>
        <v>140</v>
      </c>
      <c r="F29">
        <f>E29*$C$2</f>
        <v>1680</v>
      </c>
    </row>
    <row r="30" spans="1:6">
      <c r="A30" t="n">
        <v>1100</v>
      </c>
      <c r="B30" t="n">
        <v>272</v>
      </c>
      <c r="C30" t="n">
        <v>240</v>
      </c>
      <c r="D30">
        <f>B30*$C$4</f>
        <v>544</v>
      </c>
      <c r="E30">
        <f>C30-$C$3</f>
        <v>140</v>
      </c>
      <c r="F30">
        <f>E30*$C$2</f>
        <v>1680</v>
      </c>
    </row>
    <row r="31" spans="1:6">
      <c r="A31" t="n">
        <v>1150</v>
      </c>
      <c r="B31" t="n">
        <v>278</v>
      </c>
      <c r="C31" t="n">
        <v>230</v>
      </c>
      <c r="D31">
        <f>B31*$C$4</f>
        <v>556</v>
      </c>
      <c r="E31">
        <f>C31-$C$3</f>
        <v>130</v>
      </c>
      <c r="F31">
        <f>E31*$C$2</f>
        <v>1560</v>
      </c>
    </row>
    <row r="32" spans="1:6">
      <c r="A32" t="n">
        <v>1200</v>
      </c>
      <c r="B32" t="n">
        <v>278</v>
      </c>
      <c r="C32" t="n">
        <v>230</v>
      </c>
      <c r="D32">
        <f>B32*$C$4</f>
        <v>556</v>
      </c>
      <c r="E32">
        <f>C32-$C$3</f>
        <v>130</v>
      </c>
      <c r="F32">
        <f>E32*$C$2</f>
        <v>1560</v>
      </c>
    </row>
    <row r="33" spans="1:6">
      <c r="A33" t="n">
        <v>1250</v>
      </c>
      <c r="B33" t="n">
        <v>278</v>
      </c>
      <c r="C33" t="n">
        <v>230</v>
      </c>
      <c r="D33">
        <f>B33*$C$4</f>
        <v>556</v>
      </c>
      <c r="E33">
        <f>C33-$C$3</f>
        <v>130</v>
      </c>
      <c r="F33">
        <f>E33*$C$2</f>
        <v>1560</v>
      </c>
    </row>
    <row r="34" spans="1:6">
      <c r="A34" t="n">
        <v>1300</v>
      </c>
      <c r="B34" t="n">
        <v>278</v>
      </c>
      <c r="C34" t="n">
        <v>230</v>
      </c>
      <c r="D34">
        <f>B34*$C$4</f>
        <v>556</v>
      </c>
      <c r="E34">
        <f>C34-$C$3</f>
        <v>130</v>
      </c>
      <c r="F34">
        <f>E34*$C$2</f>
        <v>1560</v>
      </c>
    </row>
    <row r="35" spans="1:6">
      <c r="A35" t="n">
        <v>1350</v>
      </c>
      <c r="B35" t="n">
        <v>278</v>
      </c>
      <c r="C35" t="n">
        <v>230</v>
      </c>
      <c r="D35">
        <f>B35*$C$4</f>
        <v>556</v>
      </c>
      <c r="E35">
        <f>C35-$C$3</f>
        <v>130</v>
      </c>
      <c r="F35">
        <f>E35*$C$2</f>
        <v>1560</v>
      </c>
    </row>
  </sheetData>
  <printOptions>
    <extLst>
      <ext uri="smNativeData">
        <pm:pageFlags xmlns:pm="smNativeData" id="163306337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3063373" l="56" r="56" t="56" b="56" borderId="0" fillId="0" vertical="0"/>
        <pm:footer xmlns:pm="smNativeData" id="1633063373" l="56" r="56" t="56" b="56" borderId="0" fillId="0" vertical="2"/>
        <pm:paperBin xmlns:pm="smNativeData" id="1633063373" Id="0" type="0" value="0"/>
        <pm:paperBin xmlns:pm="smNativeData" id="1633063373" Id="1" type="0" value="0"/>
      </ext>
    </extLst>
  </headerFooter>
  <drawing r:id="rId1"/>
  <extLst>
    <ext uri="smNativeData">
      <pm:sheetPrefs xmlns:pm="smNativeData" day="16330633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tabSelected="1" view="normal" topLeftCell="S28" workbookViewId="0">
      <selection activeCell="AC64" sqref="AC64"/>
    </sheetView>
  </sheetViews>
  <sheetFormatPr baseColWidth="9" defaultColWidth="10.000000" defaultRowHeight="13.45"/>
  <cols>
    <col min="1" max="1" width="7.090090" customWidth="1"/>
    <col min="2" max="3" width="8.504505" customWidth="1"/>
    <col min="4" max="7" width="8.702703" customWidth="1"/>
    <col min="8" max="8" width="10.108108" customWidth="1"/>
    <col min="9" max="11" width="9.702703" customWidth="1"/>
    <col min="13" max="13" width="8.504505" customWidth="1"/>
    <col min="14" max="15" width="8.702703" customWidth="1"/>
    <col min="16" max="16" width="10.108108" customWidth="1"/>
    <col min="17" max="17" width="9.702703" customWidth="1"/>
  </cols>
  <sheetData>
    <row r="1" spans="10:15">
      <c r="J1"/>
      <c r="K1"/>
      <c r="L1"/>
      <c r="M1"/>
      <c r="N1"/>
      <c r="O1"/>
    </row>
    <row r="2" spans="1:11">
      <c r="A2" t="s">
        <v>22</v>
      </c>
      <c r="J2"/>
      <c r="K2"/>
    </row>
    <row r="3" spans="10:10">
      <c r="J3"/>
    </row>
    <row r="8" spans="1:17" s="3" customFormat="1">
      <c r="A8" s="3" t="s">
        <v>12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27</v>
      </c>
      <c r="G8" s="3" t="s">
        <v>28</v>
      </c>
      <c r="H8" s="3" t="s">
        <v>29</v>
      </c>
      <c r="I8" s="3" t="s">
        <v>30</v>
      </c>
      <c r="J8" s="3" t="s">
        <v>31</v>
      </c>
      <c r="K8" s="3" t="s">
        <v>32</v>
      </c>
      <c r="M8" s="3" t="s">
        <v>33</v>
      </c>
      <c r="N8" s="3" t="s">
        <v>34</v>
      </c>
      <c r="O8" s="3" t="s">
        <v>35</v>
      </c>
      <c r="P8" s="3" t="s">
        <v>36</v>
      </c>
      <c r="Q8" s="3" t="s">
        <v>37</v>
      </c>
    </row>
    <row r="9" spans="1:17">
      <c r="A9" t="n">
        <v>50</v>
      </c>
      <c r="B9">
        <f>'5V ULN Full'!D9</f>
        <v>622</v>
      </c>
      <c r="C9">
        <f>'5V ULN Full'!F9</f>
        <v>1350</v>
      </c>
      <c r="D9">
        <f>'5V ULN Half'!D9</f>
        <v>588</v>
      </c>
      <c r="E9">
        <f>'5V ULN Half'!F9</f>
        <v>1350</v>
      </c>
      <c r="F9">
        <f>'8V ULN Half'!D9</f>
        <v>922</v>
      </c>
      <c r="G9">
        <f>'8V ULN Half'!F9</f>
        <v>3200</v>
      </c>
      <c r="H9">
        <f>'10V L298 Half'!D9</f>
        <v>1172</v>
      </c>
      <c r="I9">
        <f>'10V L298 Half'!F9</f>
        <v>2500</v>
      </c>
      <c r="J9">
        <f>'12V ULN Half'!D9</f>
        <v>776</v>
      </c>
      <c r="K9">
        <f>'12V ULN Half'!F9</f>
        <v>1800</v>
      </c>
      <c r="M9" s="5">
        <f>B9/C9</f>
        <v>0.460740740740740762</v>
      </c>
      <c r="N9" s="5">
        <f>D9/E9</f>
        <v>0.435555555555555518</v>
      </c>
      <c r="O9" s="5">
        <f>F9/G9</f>
        <v>0.288125</v>
      </c>
      <c r="P9" s="5">
        <f>H9/I9</f>
        <v>0.468799999999999972</v>
      </c>
      <c r="Q9" s="5">
        <f>J9/K9</f>
        <v>0.431111111111111089</v>
      </c>
    </row>
    <row r="10" spans="1:17">
      <c r="A10" t="n">
        <v>100</v>
      </c>
      <c r="B10">
        <f>'5V ULN Full'!D10</f>
        <v>600</v>
      </c>
      <c r="C10">
        <f>'5V ULN Full'!F10</f>
        <v>1300</v>
      </c>
      <c r="D10">
        <f>'5V ULN Half'!D10</f>
        <v>554</v>
      </c>
      <c r="E10">
        <f>'5V ULN Half'!F10</f>
        <v>1300</v>
      </c>
      <c r="F10">
        <f>'8V ULN Half'!D10</f>
        <v>922</v>
      </c>
      <c r="G10">
        <f>'8V ULN Half'!F10</f>
        <v>3120</v>
      </c>
      <c r="H10">
        <f>'10V L298 Half'!D10</f>
        <v>1172</v>
      </c>
      <c r="I10">
        <f>'10V L298 Half'!F10</f>
        <v>2500</v>
      </c>
      <c r="J10">
        <f>'12V ULN Half'!D10</f>
        <v>776</v>
      </c>
      <c r="K10">
        <f>'12V ULN Half'!F10</f>
        <v>1800</v>
      </c>
      <c r="M10" s="5">
        <f>B10/C10</f>
        <v>0.461538461538461586</v>
      </c>
      <c r="N10" s="5">
        <f>D10/E10</f>
        <v>0.42615384615384615</v>
      </c>
      <c r="O10" s="5">
        <f>F10/G10</f>
        <v>0.295512820512820529</v>
      </c>
      <c r="P10" s="5">
        <f>H10/I10</f>
        <v>0.468799999999999972</v>
      </c>
      <c r="Q10" s="5">
        <f>J10/K10</f>
        <v>0.431111111111111089</v>
      </c>
    </row>
    <row r="11" spans="1:17">
      <c r="A11" t="n">
        <v>150</v>
      </c>
      <c r="B11">
        <f>'5V ULN Full'!D11</f>
        <v>546</v>
      </c>
      <c r="C11">
        <f>'5V ULN Full'!F11</f>
        <v>1300</v>
      </c>
      <c r="D11">
        <f>'5V ULN Half'!D11</f>
        <v>546</v>
      </c>
      <c r="E11">
        <f>'5V ULN Half'!F11</f>
        <v>1300</v>
      </c>
      <c r="F11">
        <f>'8V ULN Half'!D11</f>
        <v>912</v>
      </c>
      <c r="G11">
        <f>'8V ULN Half'!F11</f>
        <v>3120</v>
      </c>
      <c r="H11">
        <f>'10V L298 Half'!D11</f>
        <v>1172</v>
      </c>
      <c r="I11">
        <f>'10V L298 Half'!F11</f>
        <v>2500</v>
      </c>
      <c r="J11">
        <f>'12V ULN Half'!D11</f>
        <v>776</v>
      </c>
      <c r="K11">
        <f>'12V ULN Half'!F11</f>
        <v>1800</v>
      </c>
      <c r="M11" s="5">
        <f>B11/C11</f>
        <v>0.420000000000000018</v>
      </c>
      <c r="N11" s="5">
        <f>D11/E11</f>
        <v>0.420000000000000018</v>
      </c>
      <c r="O11" s="5">
        <f>F11/G11</f>
        <v>0.292307692307692335</v>
      </c>
      <c r="P11" s="5">
        <f>H11/I11</f>
        <v>0.468799999999999972</v>
      </c>
      <c r="Q11" s="5">
        <f>J11/K11</f>
        <v>0.431111111111111089</v>
      </c>
    </row>
    <row r="12" spans="1:17">
      <c r="A12" t="n">
        <v>200</v>
      </c>
      <c r="B12">
        <f>'5V ULN Full'!D12</f>
        <v>540</v>
      </c>
      <c r="C12">
        <f>'5V ULN Full'!F12</f>
        <v>1300</v>
      </c>
      <c r="D12">
        <f>'5V ULN Half'!D12</f>
        <v>526</v>
      </c>
      <c r="E12">
        <f>'5V ULN Half'!F12</f>
        <v>1300</v>
      </c>
      <c r="F12">
        <f>'8V ULN Half'!D12</f>
        <v>912</v>
      </c>
      <c r="G12">
        <f>'8V ULN Half'!F12</f>
        <v>3120</v>
      </c>
      <c r="H12">
        <f>'10V L298 Half'!D12</f>
        <v>1172</v>
      </c>
      <c r="I12">
        <f>'10V L298 Half'!F12</f>
        <v>2500</v>
      </c>
      <c r="J12">
        <f>'12V ULN Half'!D12</f>
        <v>776</v>
      </c>
      <c r="K12">
        <f>'12V ULN Half'!F12</f>
        <v>1800</v>
      </c>
      <c r="M12" s="5">
        <f>B12/C12</f>
        <v>0.415384615384615419</v>
      </c>
      <c r="N12" s="5">
        <f>D12/E12</f>
        <v>0.404615384615384599</v>
      </c>
      <c r="O12" s="5">
        <f>F12/G12</f>
        <v>0.292307692307692335</v>
      </c>
      <c r="P12" s="5">
        <f>H12/I12</f>
        <v>0.468799999999999972</v>
      </c>
      <c r="Q12" s="5">
        <f>J12/K12</f>
        <v>0.431111111111111089</v>
      </c>
    </row>
    <row r="13" spans="1:17">
      <c r="A13" t="n">
        <v>250</v>
      </c>
      <c r="B13">
        <f>'5V ULN Full'!D13</f>
        <v>540</v>
      </c>
      <c r="C13">
        <f>'5V ULN Full'!F13</f>
        <v>1250</v>
      </c>
      <c r="D13">
        <f>'5V ULN Half'!D13</f>
        <v>526</v>
      </c>
      <c r="E13">
        <f>'5V ULN Half'!F13</f>
        <v>1250</v>
      </c>
      <c r="F13">
        <f>'8V ULN Half'!D13</f>
        <v>912</v>
      </c>
      <c r="G13">
        <f>'8V ULN Half'!F13</f>
        <v>3120</v>
      </c>
      <c r="H13">
        <f>'10V L298 Half'!D13</f>
        <v>1172</v>
      </c>
      <c r="I13">
        <f>'10V L298 Half'!F13</f>
        <v>2400</v>
      </c>
      <c r="J13">
        <f>'12V ULN Half'!D13</f>
        <v>776</v>
      </c>
      <c r="K13">
        <f>'12V ULN Half'!F13</f>
        <v>1800</v>
      </c>
      <c r="M13" s="5">
        <f>B13/C13</f>
        <v>0.432000000000000028</v>
      </c>
      <c r="N13" s="5">
        <f>D13/E13</f>
        <v>0.420800000000000018</v>
      </c>
      <c r="O13" s="5">
        <f>F13/G13</f>
        <v>0.292307692307692335</v>
      </c>
      <c r="P13" s="5">
        <f>H13/I13</f>
        <v>0.488333333333333375</v>
      </c>
      <c r="Q13" s="5">
        <f>J13/K13</f>
        <v>0.431111111111111089</v>
      </c>
    </row>
    <row r="14" spans="1:17">
      <c r="A14" t="n">
        <v>300</v>
      </c>
      <c r="B14">
        <f>'5V ULN Full'!D14</f>
        <v>530</v>
      </c>
      <c r="C14">
        <f>'5V ULN Full'!F14</f>
        <v>1250</v>
      </c>
      <c r="D14">
        <f>'5V ULN Half'!D14</f>
        <v>526</v>
      </c>
      <c r="E14">
        <f>'5V ULN Half'!F14</f>
        <v>1250</v>
      </c>
      <c r="F14">
        <f>'8V ULN Half'!D14</f>
        <v>912</v>
      </c>
      <c r="G14">
        <f>'8V ULN Half'!F14</f>
        <v>3040</v>
      </c>
      <c r="H14">
        <f>'10V L298 Half'!D14</f>
        <v>1140</v>
      </c>
      <c r="I14">
        <f>'10V L298 Half'!F14</f>
        <v>2400</v>
      </c>
      <c r="J14">
        <f>'12V ULN Half'!D14</f>
        <v>746</v>
      </c>
      <c r="K14">
        <f>'12V ULN Half'!F14</f>
        <v>1800</v>
      </c>
      <c r="M14" s="5">
        <f>B14/C14</f>
        <v>0.424000000000000021</v>
      </c>
      <c r="N14" s="5">
        <f>D14/E14</f>
        <v>0.420800000000000018</v>
      </c>
      <c r="O14" s="5">
        <f>F14/G14</f>
        <v>0.3</v>
      </c>
      <c r="P14" s="5">
        <f>H14/I14</f>
        <v>0.475</v>
      </c>
      <c r="Q14" s="5">
        <f>J14/K14</f>
        <v>0.414444444444444482</v>
      </c>
    </row>
    <row r="15" spans="1:17">
      <c r="A15" t="n">
        <v>350</v>
      </c>
      <c r="B15">
        <f>'5V ULN Full'!D15</f>
        <v>516</v>
      </c>
      <c r="C15">
        <f>'5V ULN Full'!F15</f>
        <v>1250</v>
      </c>
      <c r="D15">
        <f>'5V ULN Half'!D15</f>
        <v>496</v>
      </c>
      <c r="E15">
        <f>'5V ULN Half'!F15</f>
        <v>1250</v>
      </c>
      <c r="F15">
        <f>'8V ULN Half'!D15</f>
        <v>852</v>
      </c>
      <c r="G15">
        <f>'8V ULN Half'!F15</f>
        <v>2960</v>
      </c>
      <c r="H15">
        <f>'10V L298 Half'!D15</f>
        <v>1140</v>
      </c>
      <c r="I15">
        <f>'10V L298 Half'!F15</f>
        <v>2300</v>
      </c>
      <c r="J15">
        <f>'12V ULN Half'!D15</f>
        <v>746</v>
      </c>
      <c r="K15">
        <f>'12V ULN Half'!F15</f>
        <v>1680</v>
      </c>
      <c r="M15" s="5">
        <f>B15/C15</f>
        <v>0.412800000000000011</v>
      </c>
      <c r="N15" s="5">
        <f>D15/E15</f>
        <v>0.396799999999999997</v>
      </c>
      <c r="O15" s="5">
        <f>F15/G15</f>
        <v>0.28783783783783786</v>
      </c>
      <c r="P15" s="5">
        <f>H15/I15</f>
        <v>0.495652173913043548</v>
      </c>
      <c r="Q15" s="5">
        <f>J15/K15</f>
        <v>0.44404761904761898</v>
      </c>
    </row>
    <row r="16" spans="1:17">
      <c r="A16" t="n">
        <v>400</v>
      </c>
      <c r="B16">
        <f>'5V ULN Full'!D16</f>
        <v>506</v>
      </c>
      <c r="C16">
        <f>'5V ULN Full'!F16</f>
        <v>1250</v>
      </c>
      <c r="D16">
        <f>'5V ULN Half'!D16</f>
        <v>484</v>
      </c>
      <c r="E16">
        <f>'5V ULN Half'!F16</f>
        <v>1200</v>
      </c>
      <c r="F16">
        <f>'8V ULN Half'!D16</f>
        <v>852</v>
      </c>
      <c r="G16">
        <f>'8V ULN Half'!F16</f>
        <v>2960</v>
      </c>
      <c r="H16">
        <f>'10V L298 Half'!D16</f>
        <v>1140</v>
      </c>
      <c r="I16">
        <f>'10V L298 Half'!F16</f>
        <v>2300</v>
      </c>
      <c r="J16">
        <f>'12V ULN Half'!D16</f>
        <v>746</v>
      </c>
      <c r="K16">
        <f>'12V ULN Half'!F16</f>
        <v>1680</v>
      </c>
      <c r="M16" s="5">
        <f>B16/C16</f>
        <v>0.404800000000000004</v>
      </c>
      <c r="N16" s="5">
        <f>D16/E16</f>
        <v>0.403333333333333321</v>
      </c>
      <c r="O16" s="5">
        <f>F16/G16</f>
        <v>0.28783783783783786</v>
      </c>
      <c r="P16" s="5">
        <f>H16/I16</f>
        <v>0.495652173913043548</v>
      </c>
      <c r="Q16" s="5">
        <f>J16/K16</f>
        <v>0.44404761904761898</v>
      </c>
    </row>
    <row r="17" spans="1:17">
      <c r="A17" t="n">
        <v>450</v>
      </c>
      <c r="B17">
        <f>'5V ULN Full'!D17</f>
        <v>484</v>
      </c>
      <c r="C17">
        <f>'5V ULN Full'!F17</f>
        <v>1250</v>
      </c>
      <c r="D17">
        <f>'5V ULN Half'!D17</f>
        <v>484</v>
      </c>
      <c r="E17">
        <f>'5V ULN Half'!F17</f>
        <v>1200</v>
      </c>
      <c r="F17">
        <f>'8V ULN Half'!D17</f>
        <v>834</v>
      </c>
      <c r="G17">
        <f>'8V ULN Half'!F17</f>
        <v>2880</v>
      </c>
      <c r="H17">
        <f>'10V L298 Half'!D17</f>
        <v>1140</v>
      </c>
      <c r="I17">
        <f>'10V L298 Half'!F17</f>
        <v>2300</v>
      </c>
      <c r="J17">
        <f>'12V ULN Half'!D17</f>
        <v>738</v>
      </c>
      <c r="K17">
        <f>'12V ULN Half'!F17</f>
        <v>1800</v>
      </c>
      <c r="M17" s="5">
        <f>B17/C17</f>
        <v>0.387199999999999989</v>
      </c>
      <c r="N17" s="5">
        <f>D17/E17</f>
        <v>0.403333333333333321</v>
      </c>
      <c r="O17" s="5">
        <f>F17/G17</f>
        <v>0.289583333333333357</v>
      </c>
      <c r="P17" s="5">
        <f>H17/I17</f>
        <v>0.495652173913043548</v>
      </c>
      <c r="Q17" s="5">
        <f>J17/K17</f>
        <v>0.409999999999999964</v>
      </c>
    </row>
    <row r="18" spans="1:17">
      <c r="A18" t="n">
        <v>500</v>
      </c>
      <c r="B18">
        <f>'5V ULN Full'!D18</f>
        <v>506</v>
      </c>
      <c r="C18">
        <f>'5V ULN Full'!F18</f>
        <v>1200</v>
      </c>
      <c r="D18">
        <f>'5V ULN Half'!D18</f>
        <v>502</v>
      </c>
      <c r="E18">
        <f>'5V ULN Half'!F18</f>
        <v>1200</v>
      </c>
      <c r="F18">
        <f>'8V ULN Half'!D18</f>
        <v>822</v>
      </c>
      <c r="G18">
        <f>'8V ULN Half'!F18</f>
        <v>2880</v>
      </c>
      <c r="H18">
        <f>'10V L298 Half'!D18</f>
        <v>1096</v>
      </c>
      <c r="I18">
        <f>'10V L298 Half'!F18</f>
        <v>2200</v>
      </c>
      <c r="J18">
        <f>'12V ULN Half'!D18</f>
        <v>738</v>
      </c>
      <c r="K18">
        <f>'12V ULN Half'!F18</f>
        <v>1800</v>
      </c>
      <c r="M18" s="5">
        <f>B18/C18</f>
        <v>0.421666666666666679</v>
      </c>
      <c r="N18" s="5">
        <f>D18/E18</f>
        <v>0.418333333333333357</v>
      </c>
      <c r="O18" s="5">
        <f>F18/G18</f>
        <v>0.285416666666666643</v>
      </c>
      <c r="P18" s="5">
        <f>H18/I18</f>
        <v>0.498181818181818148</v>
      </c>
      <c r="Q18" s="5">
        <f>J18/K18</f>
        <v>0.409999999999999964</v>
      </c>
    </row>
    <row r="19" spans="1:17">
      <c r="A19" t="n">
        <v>550</v>
      </c>
      <c r="B19">
        <f>'5V ULN Full'!D19</f>
        <v>526</v>
      </c>
      <c r="C19">
        <f>'5V ULN Full'!F19</f>
        <v>1150</v>
      </c>
      <c r="D19">
        <f>'5V ULN Half'!D19</f>
        <v>502</v>
      </c>
      <c r="E19">
        <f>'5V ULN Half'!F19</f>
        <v>1200</v>
      </c>
      <c r="F19">
        <f>'8V ULN Half'!D19</f>
        <v>810</v>
      </c>
      <c r="G19">
        <f>'8V ULN Half'!F19</f>
        <v>2880</v>
      </c>
      <c r="H19">
        <f>'10V L298 Half'!D19</f>
        <v>1056</v>
      </c>
      <c r="I19">
        <f>'10V L298 Half'!F19</f>
        <v>2200</v>
      </c>
      <c r="J19">
        <f>'12V ULN Half'!D19</f>
        <v>682</v>
      </c>
      <c r="K19">
        <f>'12V ULN Half'!F19</f>
        <v>1680</v>
      </c>
      <c r="M19" s="5">
        <f>B19/C19</f>
        <v>0.457391304347826111</v>
      </c>
      <c r="N19" s="5">
        <f>D19/E19</f>
        <v>0.418333333333333357</v>
      </c>
      <c r="O19" s="5">
        <f>F19/G19</f>
        <v>0.28125</v>
      </c>
      <c r="P19" s="5">
        <f>H19/I19</f>
        <v>0.479999999999999982</v>
      </c>
      <c r="Q19" s="5">
        <f>J19/K19</f>
        <v>0.405952380952380931</v>
      </c>
    </row>
    <row r="20" spans="1:17">
      <c r="A20" t="n">
        <v>600</v>
      </c>
      <c r="B20">
        <f>'5V ULN Full'!D20</f>
        <v>580</v>
      </c>
      <c r="C20">
        <f>'5V ULN Full'!F20</f>
        <v>1150</v>
      </c>
      <c r="D20">
        <f>'5V ULN Half'!D20</f>
        <v>484</v>
      </c>
      <c r="E20">
        <f>'5V ULN Half'!F20</f>
        <v>1150</v>
      </c>
      <c r="F20">
        <f>'8V ULN Half'!D20</f>
        <v>810</v>
      </c>
      <c r="G20">
        <f>'8V ULN Half'!F20</f>
        <v>2800</v>
      </c>
      <c r="H20">
        <f>'10V L298 Half'!D20</f>
        <v>1036</v>
      </c>
      <c r="I20">
        <f>'10V L298 Half'!F20</f>
        <v>2200</v>
      </c>
      <c r="J20">
        <f>'12V ULN Half'!D20</f>
        <v>682</v>
      </c>
      <c r="K20">
        <f>'12V ULN Half'!F20</f>
        <v>1680</v>
      </c>
      <c r="M20" s="5">
        <f>B20/C20</f>
        <v>0.504347826086956452</v>
      </c>
      <c r="N20" s="5">
        <f>D20/E20</f>
        <v>0.420869565217391362</v>
      </c>
      <c r="O20" s="5">
        <f>F20/G20</f>
        <v>0.289285714285714324</v>
      </c>
      <c r="P20" s="5">
        <f>H20/I20</f>
        <v>0.470909090909090899</v>
      </c>
      <c r="Q20" s="5">
        <f>J20/K20</f>
        <v>0.405952380952380931</v>
      </c>
    </row>
    <row r="21" spans="1:17">
      <c r="A21" t="n">
        <v>650</v>
      </c>
      <c r="B21">
        <f>'5V ULN Full'!D21</f>
        <v>558</v>
      </c>
      <c r="C21">
        <f>'5V ULN Full'!F21</f>
        <v>1150</v>
      </c>
      <c r="D21">
        <f>'5V ULN Half'!D21</f>
        <v>484</v>
      </c>
      <c r="E21">
        <f>'5V ULN Half'!F21</f>
        <v>1150</v>
      </c>
      <c r="F21">
        <f>'8V ULN Half'!D21</f>
        <v>810</v>
      </c>
      <c r="G21">
        <f>'8V ULN Half'!F21</f>
        <v>2800</v>
      </c>
      <c r="H21">
        <f>'10V L298 Half'!D21</f>
        <v>1076</v>
      </c>
      <c r="I21">
        <f>'10V L298 Half'!F21</f>
        <v>2100</v>
      </c>
      <c r="J21">
        <f>'12V ULN Half'!D21</f>
        <v>682</v>
      </c>
      <c r="K21">
        <f>'12V ULN Half'!F21</f>
        <v>1680</v>
      </c>
      <c r="M21" s="5">
        <f>B21/C21</f>
        <v>0.485217391304347778</v>
      </c>
      <c r="N21" s="5">
        <f>D21/E21</f>
        <v>0.420869565217391362</v>
      </c>
      <c r="O21" s="5">
        <f>F21/G21</f>
        <v>0.289285714285714324</v>
      </c>
      <c r="P21" s="5">
        <f>H21/I21</f>
        <v>0.512380952380952337</v>
      </c>
      <c r="Q21" s="5">
        <f>J21/K21</f>
        <v>0.405952380952380931</v>
      </c>
    </row>
    <row r="22" spans="1:17">
      <c r="A22" t="n">
        <v>700</v>
      </c>
      <c r="B22">
        <f>'5V ULN Full'!D22</f>
        <v>538</v>
      </c>
      <c r="C22">
        <f>'5V ULN Full'!F22</f>
        <v>1200</v>
      </c>
      <c r="D22">
        <f>'5V ULN Half'!D22</f>
        <v>484</v>
      </c>
      <c r="E22">
        <f>'5V ULN Half'!F22</f>
        <v>1150</v>
      </c>
      <c r="F22">
        <f>'8V ULN Half'!D22</f>
        <v>788</v>
      </c>
      <c r="G22">
        <f>'8V ULN Half'!F22</f>
        <v>2800</v>
      </c>
      <c r="H22">
        <f>'10V L298 Half'!D22</f>
        <v>1034</v>
      </c>
      <c r="I22">
        <f>'10V L298 Half'!F22</f>
        <v>2000</v>
      </c>
      <c r="J22">
        <f>'12V ULN Half'!D22</f>
        <v>682</v>
      </c>
      <c r="K22">
        <f>'12V ULN Half'!F22</f>
        <v>1680</v>
      </c>
      <c r="M22" s="5">
        <f>B22/C22</f>
        <v>0.448333333333333339</v>
      </c>
      <c r="N22" s="5">
        <f>D22/E22</f>
        <v>0.420869565217391362</v>
      </c>
      <c r="O22" s="5">
        <f>F22/G22</f>
        <v>0.281428571428571406</v>
      </c>
      <c r="P22" s="5">
        <f>H22/I22</f>
        <v>0.516999999999999993</v>
      </c>
      <c r="Q22" s="5">
        <f>J22/K22</f>
        <v>0.405952380952380931</v>
      </c>
    </row>
    <row r="23" spans="1:17">
      <c r="A23" t="n">
        <v>750</v>
      </c>
      <c r="B23">
        <f>'5V ULN Full'!D23</f>
        <v>538</v>
      </c>
      <c r="C23">
        <f>'5V ULN Full'!F23</f>
        <v>1150</v>
      </c>
      <c r="D23">
        <f>'5V ULN Half'!D23</f>
        <v>474</v>
      </c>
      <c r="E23">
        <f>'5V ULN Half'!F23</f>
        <v>1150</v>
      </c>
      <c r="F23">
        <f>'8V ULN Half'!D23</f>
        <v>788</v>
      </c>
      <c r="G23">
        <f>'8V ULN Half'!F23</f>
        <v>2800</v>
      </c>
      <c r="H23">
        <f>'10V L298 Half'!D23</f>
        <v>1046</v>
      </c>
      <c r="I23">
        <f>'10V L298 Half'!F23</f>
        <v>2000</v>
      </c>
      <c r="J23">
        <f>'12V ULN Half'!D23</f>
        <v>684</v>
      </c>
      <c r="K23">
        <f>'12V ULN Half'!F23</f>
        <v>1680</v>
      </c>
      <c r="M23" s="5">
        <f>B23/C23</f>
        <v>0.467826086956521703</v>
      </c>
      <c r="N23" s="5">
        <f>D23/E23</f>
        <v>0.412173913043478279</v>
      </c>
      <c r="O23" s="5">
        <f>F23/G23</f>
        <v>0.281428571428571406</v>
      </c>
      <c r="P23" s="5">
        <f>H23/I23</f>
        <v>0.523000000000000043</v>
      </c>
      <c r="Q23" s="5">
        <f>J23/K23</f>
        <v>0.407142857142857117</v>
      </c>
    </row>
    <row r="24" spans="1:17">
      <c r="A24" t="n">
        <v>800</v>
      </c>
      <c r="B24">
        <f>'5V ULN Full'!D24</f>
        <v>528</v>
      </c>
      <c r="C24">
        <f>'5V ULN Full'!F24</f>
        <v>1200</v>
      </c>
      <c r="D24">
        <f>'5V ULN Half'!D24</f>
        <v>474</v>
      </c>
      <c r="E24">
        <f>'5V ULN Half'!F24</f>
        <v>1150</v>
      </c>
      <c r="F24">
        <f>'8V ULN Half'!D24</f>
        <v>788</v>
      </c>
      <c r="G24">
        <f>'8V ULN Half'!F24</f>
        <v>2800</v>
      </c>
      <c r="H24">
        <f>'10V L298 Half'!D24</f>
        <v>1046</v>
      </c>
      <c r="I24">
        <f>'10V L298 Half'!F24</f>
        <v>2000</v>
      </c>
      <c r="J24">
        <f>'12V ULN Half'!D24</f>
        <v>650</v>
      </c>
      <c r="K24">
        <f>'12V ULN Half'!F24</f>
        <v>1680</v>
      </c>
      <c r="M24" s="5">
        <f>B24/C24</f>
        <v>0.440000000000000036</v>
      </c>
      <c r="N24" s="5">
        <f>D24/E24</f>
        <v>0.412173913043478279</v>
      </c>
      <c r="O24" s="5">
        <f>F24/G24</f>
        <v>0.281428571428571406</v>
      </c>
      <c r="P24" s="5">
        <f>H24/I24</f>
        <v>0.523000000000000043</v>
      </c>
      <c r="Q24" s="5">
        <f>J24/K24</f>
        <v>0.386904761904761898</v>
      </c>
    </row>
    <row r="25" spans="1:17">
      <c r="A25" t="n">
        <v>850</v>
      </c>
      <c r="B25">
        <f>'5V ULN Full'!D25</f>
        <v>470</v>
      </c>
      <c r="C25">
        <f>'5V ULN Full'!F25</f>
        <v>1200</v>
      </c>
      <c r="D25">
        <f>'5V ULN Half'!D25</f>
        <v>406</v>
      </c>
      <c r="E25">
        <f>'5V ULN Half'!F25</f>
        <v>1150</v>
      </c>
      <c r="F25">
        <f>'8V ULN Half'!D25</f>
        <v>734</v>
      </c>
      <c r="G25">
        <f>'8V ULN Half'!F25</f>
        <v>2800</v>
      </c>
      <c r="H25">
        <f>'10V L298 Half'!D25</f>
        <v>1046</v>
      </c>
      <c r="I25">
        <f>'10V L298 Half'!F25</f>
        <v>2000</v>
      </c>
      <c r="J25">
        <f>'12V ULN Half'!D25</f>
        <v>622</v>
      </c>
      <c r="K25">
        <f>'12V ULN Half'!F25</f>
        <v>1680</v>
      </c>
      <c r="M25" s="5">
        <f>B25/C25</f>
        <v>0.391666666666666643</v>
      </c>
      <c r="N25" s="5">
        <f>D25/E25</f>
        <v>0.35304347826086957</v>
      </c>
      <c r="O25" s="5">
        <f>F25/G25</f>
        <v>0.2621428571428571</v>
      </c>
      <c r="P25" s="5">
        <f>H25/I25</f>
        <v>0.523000000000000043</v>
      </c>
      <c r="Q25" s="5">
        <f>J25/K25</f>
        <v>0.370238095238095255</v>
      </c>
    </row>
    <row r="26" spans="1:17">
      <c r="A26" t="n">
        <v>900</v>
      </c>
      <c r="B26">
        <f>'5V ULN Full'!D26</f>
        <v>470</v>
      </c>
      <c r="C26">
        <f>'5V ULN Full'!F26</f>
        <v>1250</v>
      </c>
      <c r="D26">
        <f>'5V ULN Half'!D26</f>
        <v>406</v>
      </c>
      <c r="E26">
        <f>'5V ULN Half'!F26</f>
        <v>1200</v>
      </c>
      <c r="F26">
        <f>'8V ULN Half'!D26</f>
        <v>734</v>
      </c>
      <c r="G26">
        <f>'8V ULN Half'!F26</f>
        <v>2720</v>
      </c>
      <c r="H26">
        <f>'10V L298 Half'!D26</f>
        <v>1046</v>
      </c>
      <c r="I26">
        <f>'10V L298 Half'!F26</f>
        <v>1900</v>
      </c>
      <c r="J26">
        <f>'12V ULN Half'!D26</f>
        <v>608</v>
      </c>
      <c r="K26">
        <f>'12V ULN Half'!F26</f>
        <v>1560</v>
      </c>
      <c r="M26" s="5">
        <f>B26/C26</f>
        <v>0.375999999999999979</v>
      </c>
      <c r="N26" s="5">
        <f>D26/E26</f>
        <v>0.33833333333333333</v>
      </c>
      <c r="O26" s="5">
        <f>F26/G26</f>
        <v>0.269852941176470562</v>
      </c>
      <c r="P26" s="5">
        <f>H26/I26</f>
        <v>0.550526315789473664</v>
      </c>
      <c r="Q26" s="5">
        <f>J26/K26</f>
        <v>0.389743589743589745</v>
      </c>
    </row>
    <row r="27" spans="1:17">
      <c r="A27" t="n">
        <v>950</v>
      </c>
      <c r="B27">
        <f>'5V ULN Full'!D27</f>
        <v>460</v>
      </c>
      <c r="C27">
        <f>'5V ULN Full'!F27</f>
        <v>1200</v>
      </c>
      <c r="D27">
        <f>'5V ULN Half'!D27</f>
        <v>406</v>
      </c>
      <c r="E27">
        <f>'5V ULN Half'!F27</f>
        <v>1150</v>
      </c>
      <c r="F27">
        <f>'8V ULN Half'!D27</f>
        <v>734</v>
      </c>
      <c r="G27">
        <f>'8V ULN Half'!F27</f>
        <v>2720</v>
      </c>
      <c r="H27">
        <f>'10V L298 Half'!D27</f>
        <v>1046</v>
      </c>
      <c r="I27">
        <f>'10V L298 Half'!F27</f>
        <v>1900</v>
      </c>
      <c r="J27">
        <f>'12V ULN Half'!D27</f>
        <v>598</v>
      </c>
      <c r="K27">
        <f>'12V ULN Half'!F27</f>
        <v>1560</v>
      </c>
      <c r="M27" s="5">
        <f>B27/C27</f>
        <v>0.383333333333333357</v>
      </c>
      <c r="N27" s="5">
        <f>D27/E27</f>
        <v>0.35304347826086957</v>
      </c>
      <c r="O27" s="5">
        <f>F27/G27</f>
        <v>0.269852941176470562</v>
      </c>
      <c r="P27" s="5">
        <f>H27/I27</f>
        <v>0.550526315789473664</v>
      </c>
      <c r="Q27" s="5">
        <f>J27/K27</f>
        <v>0.383333333333333357</v>
      </c>
    </row>
    <row r="28" spans="1:17">
      <c r="A28" t="n">
        <v>1000</v>
      </c>
      <c r="B28">
        <f>'5V ULN Full'!D28</f>
        <v>460</v>
      </c>
      <c r="C28">
        <f>'5V ULN Full'!F28</f>
        <v>1200</v>
      </c>
      <c r="D28">
        <f>'5V ULN Half'!D28</f>
        <v>394</v>
      </c>
      <c r="E28">
        <f>'5V ULN Half'!F28</f>
        <v>1100</v>
      </c>
      <c r="F28">
        <f>'8V ULN Half'!D28</f>
        <v>734</v>
      </c>
      <c r="G28">
        <f>'8V ULN Half'!F28</f>
        <v>2800</v>
      </c>
      <c r="H28">
        <f>'10V L298 Half'!D28</f>
        <v>1068</v>
      </c>
      <c r="I28">
        <f>'10V L298 Half'!F28</f>
        <v>1900</v>
      </c>
      <c r="J28">
        <f>'12V ULN Half'!D28</f>
        <v>620</v>
      </c>
      <c r="K28">
        <f>'12V ULN Half'!F28</f>
        <v>1680</v>
      </c>
      <c r="M28" s="5">
        <f>B28/C28</f>
        <v>0.383333333333333357</v>
      </c>
      <c r="N28" s="5">
        <f>D28/E28</f>
        <v>0.358181818181818157</v>
      </c>
      <c r="O28" s="5">
        <f>F28/G28</f>
        <v>0.2621428571428571</v>
      </c>
      <c r="P28" s="5">
        <f>H28/I28</f>
        <v>0.562105263157894797</v>
      </c>
      <c r="Q28" s="5">
        <f>J28/K28</f>
        <v>0.369047619047619069</v>
      </c>
    </row>
    <row r="29" spans="1:17">
      <c r="A29" t="n">
        <v>1050</v>
      </c>
      <c r="B29">
        <f>'5V ULN Full'!D29</f>
        <v>290</v>
      </c>
      <c r="C29">
        <f>'5V ULN Full'!F29</f>
        <v>1000</v>
      </c>
      <c r="D29">
        <f>'5V ULN Half'!D29</f>
        <v>272</v>
      </c>
      <c r="E29">
        <f>'5V ULN Half'!F29</f>
        <v>1050</v>
      </c>
      <c r="F29">
        <f>'8V ULN Half'!D29</f>
        <v>682</v>
      </c>
      <c r="G29">
        <f>'8V ULN Half'!F29</f>
        <v>2720</v>
      </c>
      <c r="H29">
        <f>'10V L298 Half'!D29</f>
        <v>960</v>
      </c>
      <c r="I29">
        <f>'10V L298 Half'!F29</f>
        <v>1700</v>
      </c>
      <c r="J29">
        <f>'12V ULN Half'!D29</f>
        <v>544</v>
      </c>
      <c r="K29">
        <f>'12V ULN Half'!F29</f>
        <v>1680</v>
      </c>
      <c r="M29" s="5">
        <f>B29/C29</f>
        <v>0.29</v>
      </c>
      <c r="N29" s="5">
        <f>D29/E29</f>
        <v>0.259047619047619015</v>
      </c>
      <c r="O29" s="5">
        <f>F29/G29</f>
        <v>0.250735294117647056</v>
      </c>
      <c r="P29" s="5">
        <f>H29/I29</f>
        <v>0.564705882352941124</v>
      </c>
      <c r="Q29" s="5">
        <f>J29/K29</f>
        <v>0.323809523809523814</v>
      </c>
    </row>
    <row r="30" spans="1:17">
      <c r="A30" t="n">
        <v>1100</v>
      </c>
      <c r="B30">
        <f>'5V ULN Full'!D30</f>
        <v>288</v>
      </c>
      <c r="C30">
        <f>'5V ULN Full'!F30</f>
        <v>1100</v>
      </c>
      <c r="D30">
        <f>'5V ULN Half'!D30</f>
        <v>272</v>
      </c>
      <c r="E30">
        <f>'5V ULN Half'!F30</f>
        <v>1050</v>
      </c>
      <c r="F30">
        <f>'8V ULN Half'!D30</f>
        <v>682</v>
      </c>
      <c r="G30">
        <f>'8V ULN Half'!F30</f>
        <v>2720</v>
      </c>
      <c r="H30">
        <f>'10V L298 Half'!D30</f>
        <v>936</v>
      </c>
      <c r="I30">
        <f>'10V L298 Half'!F30</f>
        <v>1700</v>
      </c>
      <c r="J30">
        <f>'12V ULN Half'!D30</f>
        <v>544</v>
      </c>
      <c r="K30">
        <f>'12V ULN Half'!F30</f>
        <v>1680</v>
      </c>
      <c r="M30" s="5">
        <f>B30/C30</f>
        <v>0.261818181818181817</v>
      </c>
      <c r="N30" s="5">
        <f>D30/E30</f>
        <v>0.259047619047619015</v>
      </c>
      <c r="O30" s="5">
        <f>F30/G30</f>
        <v>0.250735294117647056</v>
      </c>
      <c r="P30" s="5">
        <f>H30/I30</f>
        <v>0.550588235294117645</v>
      </c>
      <c r="Q30" s="5">
        <f>J30/K30</f>
        <v>0.323809523809523814</v>
      </c>
    </row>
    <row r="31" spans="1:17">
      <c r="A31" t="n">
        <v>1150</v>
      </c>
      <c r="B31">
        <f>'5V ULN Full'!D31</f>
        <v>286</v>
      </c>
      <c r="C31">
        <f>'5V ULN Full'!F31</f>
        <v>1050</v>
      </c>
      <c r="D31">
        <f>'5V ULN Half'!D31</f>
        <v>272</v>
      </c>
      <c r="E31">
        <f>'5V ULN Half'!F31</f>
        <v>1100</v>
      </c>
      <c r="F31">
        <f>'8V ULN Half'!D31</f>
        <v>682</v>
      </c>
      <c r="G31">
        <f>'8V ULN Half'!F31</f>
        <v>2720</v>
      </c>
      <c r="H31">
        <f>'10V L298 Half'!D31</f>
        <v>958</v>
      </c>
      <c r="I31">
        <f>'10V L298 Half'!F31</f>
        <v>1800</v>
      </c>
      <c r="J31">
        <f>'12V ULN Half'!D31</f>
        <v>556</v>
      </c>
      <c r="K31">
        <f>'12V ULN Half'!F31</f>
        <v>1560</v>
      </c>
      <c r="M31" s="5">
        <f>B31/C31</f>
        <v>0.27238095238095239</v>
      </c>
      <c r="N31" s="5">
        <f>D31/E31</f>
        <v>0.247272727272727266</v>
      </c>
      <c r="O31" s="5">
        <f>F31/G31</f>
        <v>0.250735294117647056</v>
      </c>
      <c r="P31" s="5">
        <f>H31/I31</f>
        <v>0.532222222222222285</v>
      </c>
      <c r="Q31" s="5">
        <f>J31/K31</f>
        <v>0.356410256410256432</v>
      </c>
    </row>
    <row r="32" spans="1:17">
      <c r="A32" t="n">
        <v>1200</v>
      </c>
      <c r="B32">
        <f>'5V ULN Full'!D32</f>
        <v>298</v>
      </c>
      <c r="C32">
        <f>'5V ULN Full'!F32</f>
        <v>1050</v>
      </c>
      <c r="D32">
        <f>'5V ULN Half'!D32</f>
        <v>272</v>
      </c>
      <c r="E32">
        <f>'5V ULN Half'!F32</f>
        <v>1050</v>
      </c>
      <c r="F32">
        <f>'8V ULN Half'!D32</f>
        <v>682</v>
      </c>
      <c r="G32">
        <f>'8V ULN Half'!F32</f>
        <v>2720</v>
      </c>
      <c r="H32">
        <f>'10V L298 Half'!D32</f>
        <v>958</v>
      </c>
      <c r="I32">
        <f>'10V L298 Half'!F32</f>
        <v>1800</v>
      </c>
      <c r="J32">
        <f>'12V ULN Half'!D32</f>
        <v>556</v>
      </c>
      <c r="K32">
        <f>'12V ULN Half'!F32</f>
        <v>1560</v>
      </c>
      <c r="M32" s="5">
        <f>B32/C32</f>
        <v>0.283809523809523778</v>
      </c>
      <c r="N32" s="5">
        <f>D32/E32</f>
        <v>0.259047619047619015</v>
      </c>
      <c r="O32" s="5">
        <f>F32/G32</f>
        <v>0.250735294117647056</v>
      </c>
      <c r="P32" s="5">
        <f>H32/I32</f>
        <v>0.532222222222222285</v>
      </c>
      <c r="Q32" s="5">
        <f>J32/K32</f>
        <v>0.356410256410256432</v>
      </c>
    </row>
    <row r="33" spans="1:17">
      <c r="A33" t="n">
        <v>1250</v>
      </c>
      <c r="B33">
        <f>'5V ULN Full'!D33</f>
        <v>290</v>
      </c>
      <c r="C33">
        <f>'5V ULN Full'!F33</f>
        <v>1000</v>
      </c>
      <c r="D33">
        <f>'5V ULN Half'!D33</f>
        <v>260</v>
      </c>
      <c r="E33">
        <f>'5V ULN Half'!F33</f>
        <v>1000</v>
      </c>
      <c r="F33">
        <f>'8V ULN Half'!D33</f>
        <v>682</v>
      </c>
      <c r="G33">
        <f>'8V ULN Half'!F33</f>
        <v>2720</v>
      </c>
      <c r="H33">
        <f>'10V L298 Half'!D33</f>
        <v>972</v>
      </c>
      <c r="I33">
        <f>'10V L298 Half'!F33</f>
        <v>1800</v>
      </c>
      <c r="J33">
        <f>'12V ULN Half'!D33</f>
        <v>556</v>
      </c>
      <c r="K33">
        <f>'12V ULN Half'!F33</f>
        <v>1560</v>
      </c>
      <c r="M33" s="5">
        <f>B33/C33</f>
        <v>0.29</v>
      </c>
      <c r="N33" s="5">
        <f>D33/E33</f>
        <v>0.260000000000000009</v>
      </c>
      <c r="O33" s="5">
        <f>F33/G33</f>
        <v>0.250735294117647056</v>
      </c>
      <c r="P33" s="5">
        <f>H33/I33</f>
        <v>0.540000000000000036</v>
      </c>
      <c r="Q33" s="5">
        <f>J33/K33</f>
        <v>0.356410256410256432</v>
      </c>
    </row>
    <row r="34" spans="1:17">
      <c r="A34" t="n">
        <v>1300</v>
      </c>
      <c r="B34">
        <f>'5V ULN Full'!D34</f>
        <v>268</v>
      </c>
      <c r="C34">
        <f>'5V ULN Full'!F34</f>
        <v>1000</v>
      </c>
      <c r="D34">
        <f>'5V ULN Half'!D34</f>
        <v>260</v>
      </c>
      <c r="E34">
        <f>'5V ULN Half'!F34</f>
        <v>1000</v>
      </c>
      <c r="F34">
        <f>'8V ULN Half'!D34</f>
        <v>672</v>
      </c>
      <c r="G34">
        <f>'8V ULN Half'!F34</f>
        <v>2720</v>
      </c>
      <c r="H34">
        <f>'10V L298 Half'!D34</f>
        <v>972</v>
      </c>
      <c r="I34">
        <f>'10V L298 Half'!F34</f>
        <v>1800</v>
      </c>
      <c r="J34">
        <f>'12V ULN Half'!D34</f>
        <v>556</v>
      </c>
      <c r="K34">
        <f>'12V ULN Half'!F34</f>
        <v>1560</v>
      </c>
      <c r="M34" s="5">
        <f>B34/C34</f>
        <v>0.268000000000000016</v>
      </c>
      <c r="N34" s="5">
        <f>D34/E34</f>
        <v>0.260000000000000009</v>
      </c>
      <c r="O34" s="5">
        <f>F34/G34</f>
        <v>0.247058823529411775</v>
      </c>
      <c r="P34" s="5">
        <f>H34/I34</f>
        <v>0.540000000000000036</v>
      </c>
      <c r="Q34" s="5">
        <f>J34/K34</f>
        <v>0.356410256410256432</v>
      </c>
    </row>
    <row r="35" spans="1:17">
      <c r="A35" t="n">
        <v>1350</v>
      </c>
      <c r="B35">
        <f>'5V ULN Full'!D35</f>
        <v>30</v>
      </c>
      <c r="C35">
        <f>'5V ULN Full'!F35</f>
        <v>1150</v>
      </c>
      <c r="D35">
        <f>'5V ULN Half'!D35</f>
        <v>260</v>
      </c>
      <c r="E35">
        <f>'5V ULN Half'!F35</f>
        <v>1000</v>
      </c>
      <c r="F35">
        <f>'8V ULN Half'!D35</f>
        <v>672</v>
      </c>
      <c r="G35">
        <f>'8V ULN Half'!F35</f>
        <v>2720</v>
      </c>
      <c r="H35">
        <f>'10V L298 Half'!D35</f>
        <v>994</v>
      </c>
      <c r="I35">
        <f>'10V L298 Half'!F35</f>
        <v>1800</v>
      </c>
      <c r="J35">
        <f>'12V ULN Half'!D35</f>
        <v>556</v>
      </c>
      <c r="K35">
        <f>'12V ULN Half'!F35</f>
        <v>1560</v>
      </c>
      <c r="M35" s="5">
        <f>B35/C35</f>
        <v>0.0260869565217391308</v>
      </c>
      <c r="N35" s="5">
        <f>D35/E35</f>
        <v>0.260000000000000009</v>
      </c>
      <c r="O35" s="5">
        <f>F35/G35</f>
        <v>0.247058823529411775</v>
      </c>
      <c r="P35" s="5">
        <f>H35/I35</f>
        <v>0.552222222222222214</v>
      </c>
      <c r="Q35" s="5">
        <f>J35/K35</f>
        <v>0.356410256410256432</v>
      </c>
    </row>
  </sheetData>
  <printOptions>
    <extLst>
      <ext uri="smNativeData">
        <pm:pageFlags xmlns:pm="smNativeData" id="163306337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3063373" l="56" r="56" t="56" b="56" borderId="0" fillId="0" vertical="0"/>
        <pm:footer xmlns:pm="smNativeData" id="1633063373" l="56" r="56" t="56" b="56" borderId="0" fillId="0" vertical="2"/>
        <pm:paperBin xmlns:pm="smNativeData" id="1633063373" Id="0" type="0" value="0"/>
        <pm:paperBin xmlns:pm="smNativeData" id="1633063373" Id="1" type="0" value="0"/>
      </ext>
    </extLst>
  </headerFooter>
  <drawing r:id="rId1"/>
  <extLst>
    <ext uri="smNativeData">
      <pm:sheetPrefs xmlns:pm="smNativeData" day="16330633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2:F8"/>
  <sheetViews>
    <sheetView view="normal" workbookViewId="0">
      <selection activeCell="F15" sqref="F15"/>
    </sheetView>
  </sheetViews>
  <sheetFormatPr baseColWidth="9" defaultColWidth="10.000000" defaultRowHeight="13.45"/>
  <cols>
    <col min="1" max="1" width="10.414414" customWidth="1"/>
    <col min="2" max="2" width="8.405405" customWidth="1"/>
    <col min="3" max="3" width="6.792793" customWidth="1"/>
    <col min="4" max="4" width="5.819820" customWidth="1"/>
    <col min="5" max="5" width="9.054054" customWidth="1"/>
    <col min="6" max="6" width="10.108108" customWidth="1"/>
  </cols>
  <sheetData>
    <row r="2" spans="1:6" s="6" customFormat="1">
      <c r="A2" s="9" t="s">
        <v>38</v>
      </c>
      <c r="B2" s="9" t="s">
        <v>8</v>
      </c>
      <c r="C2" s="10" t="s">
        <v>39</v>
      </c>
      <c r="D2" s="10" t="s">
        <v>40</v>
      </c>
      <c r="E2" s="9" t="s">
        <v>41</v>
      </c>
      <c r="F2" s="9" t="s">
        <v>42</v>
      </c>
    </row>
    <row r="3" spans="1:6">
      <c r="A3" s="8" t="s">
        <v>43</v>
      </c>
      <c r="B3" s="7" t="s">
        <v>9</v>
      </c>
      <c r="C3" s="7" t="n">
        <v>5.79999999999999982</v>
      </c>
      <c r="D3" s="7" t="n">
        <v>5</v>
      </c>
      <c r="E3" s="7" t="s">
        <v>44</v>
      </c>
      <c r="F3" s="7" t="s">
        <v>45</v>
      </c>
    </row>
    <row r="4" spans="1:6">
      <c r="A4" s="8" t="s">
        <v>43</v>
      </c>
      <c r="B4" s="7" t="s">
        <v>9</v>
      </c>
      <c r="C4" s="7" t="n">
        <v>5.79999999999999982</v>
      </c>
      <c r="D4" s="7" t="n">
        <v>5</v>
      </c>
      <c r="E4" s="7" t="s">
        <v>46</v>
      </c>
      <c r="F4" s="7" t="s">
        <v>47</v>
      </c>
    </row>
    <row r="5" spans="1:6">
      <c r="A5" s="8" t="s">
        <v>43</v>
      </c>
      <c r="B5" s="7" t="s">
        <v>9</v>
      </c>
      <c r="C5" s="7" t="n">
        <v>8.80000000000000071</v>
      </c>
      <c r="D5" s="7" t="n">
        <v>8</v>
      </c>
      <c r="E5" s="7" t="s">
        <v>46</v>
      </c>
      <c r="F5" s="7" t="s">
        <v>48</v>
      </c>
    </row>
    <row r="6" spans="1:6">
      <c r="A6" s="8" t="s">
        <v>49</v>
      </c>
      <c r="B6" s="7" t="s">
        <v>20</v>
      </c>
      <c r="C6" s="7" t="n">
        <v>10.6999999999999993</v>
      </c>
      <c r="D6" s="7" t="n">
        <v>10</v>
      </c>
      <c r="E6" s="7" t="s">
        <v>46</v>
      </c>
      <c r="F6" s="7" t="s">
        <v>50</v>
      </c>
    </row>
    <row r="7" spans="1:6">
      <c r="A7" s="8" t="s">
        <v>51</v>
      </c>
      <c r="B7" s="7" t="s">
        <v>9</v>
      </c>
      <c r="C7" s="7" t="n">
        <v>12.8000000000000007</v>
      </c>
      <c r="D7" s="7" t="n">
        <v>12</v>
      </c>
      <c r="E7" s="7" t="s">
        <v>46</v>
      </c>
      <c r="F7" s="7" t="s">
        <v>52</v>
      </c>
    </row>
    <row r="8" spans="1:6">
      <c r="A8"/>
      <c r="B8"/>
      <c r="C8"/>
      <c r="D8"/>
      <c r="E8"/>
      <c r="F8"/>
    </row>
  </sheetData>
  <printOptions>
    <extLst>
      <ext uri="smNativeData">
        <pm:pageFlags xmlns:pm="smNativeData" id="163306337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3063373" l="56" r="56" t="56" b="56" borderId="0" fillId="0" vertical="0"/>
        <pm:footer xmlns:pm="smNativeData" id="1633063373" l="56" r="56" t="56" b="56" borderId="0" fillId="0" vertical="2"/>
        <pm:paperBin xmlns:pm="smNativeData" id="1633063373" Id="0" type="0" value="0"/>
        <pm:paperBin xmlns:pm="smNativeData" id="1633063373" Id="1" type="0" value="0"/>
      </ext>
    </extLst>
  </headerFooter>
  <extLst>
    <ext uri="smNativeData">
      <pm:sheetPrefs xmlns:pm="smNativeData" day="16330633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</cp:lastModifiedBy>
  <cp:revision>0</cp:revision>
  <dcterms:created xsi:type="dcterms:W3CDTF">2021-09-22T04:17:14Z</dcterms:created>
  <dcterms:modified xsi:type="dcterms:W3CDTF">2021-10-01T04:42:53Z</dcterms:modified>
</cp:coreProperties>
</file>