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queryTables/queryTable6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queryTables/queryTable11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queryTables/queryTable14.xml" ContentType="application/vnd.openxmlformats-officedocument.spreadsheetml.query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queryTables/queryTable15.xml" ContentType="application/vnd.openxmlformats-officedocument.spreadsheetml.query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queryTables/queryTable16.xml" ContentType="application/vnd.openxmlformats-officedocument.spreadsheetml.query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2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3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jid/Documents/json_exp_output/"/>
    </mc:Choice>
  </mc:AlternateContent>
  <xr:revisionPtr revIDLastSave="0" documentId="13_ncr:1_{2E155CAC-9392-BE4F-9F60-E638B44217F7}" xr6:coauthVersionLast="47" xr6:coauthVersionMax="47" xr10:uidLastSave="{00000000-0000-0000-0000-000000000000}"/>
  <bookViews>
    <workbookView xWindow="380" yWindow="500" windowWidth="28040" windowHeight="16940" firstSheet="7" activeTab="12" xr2:uid="{C8F0D145-3F00-A848-8EA0-59CF3A273074}"/>
  </bookViews>
  <sheets>
    <sheet name="IMDB" sheetId="10" r:id="rId1"/>
    <sheet name="BigData" sheetId="11" r:id="rId2"/>
    <sheet name="Sheet2" sheetId="2" r:id="rId3"/>
    <sheet name="MSBuildings" sheetId="9" r:id="rId4"/>
    <sheet name="Bestbuy" sheetId="5" r:id="rId5"/>
    <sheet name="Other systems" sheetId="15" r:id="rId6"/>
    <sheet name="Detailed chart" sheetId="19" r:id="rId7"/>
    <sheet name="Push-down-forEach" sheetId="18" r:id="rId8"/>
    <sheet name="Push-down-count" sheetId="13" r:id="rId9"/>
    <sheet name="Distributed" sheetId="17" r:id="rId10"/>
    <sheet name="Options" sheetId="12" r:id="rId11"/>
    <sheet name="Single machine (2)" sheetId="22" r:id="rId12"/>
    <sheet name="Single machine" sheetId="1" r:id="rId13"/>
    <sheet name="conversion_time" sheetId="16" r:id="rId14"/>
  </sheets>
  <definedNames>
    <definedName name="bestbuy" localSheetId="4">Bestbuy!$A$1:$E$10</definedName>
    <definedName name="bestbuy" localSheetId="1">BigData!$A$1:$E$10</definedName>
    <definedName name="bestbuy" localSheetId="6">'Detailed chart'!$A$1:$E$10</definedName>
    <definedName name="bestbuy" localSheetId="0">IMDB!$A$1:$E$10</definedName>
    <definedName name="bestbuy" localSheetId="10">Options!$A$1:$D$6</definedName>
    <definedName name="bestbuy" localSheetId="5">'Other systems'!$A$1:$E$7</definedName>
    <definedName name="bestbuy" localSheetId="8">'Push-down-count'!$A$1:$D$6</definedName>
    <definedName name="bestbuy" localSheetId="7">'Push-down-forEach'!$A$1:$D$6</definedName>
    <definedName name="bestbuy" localSheetId="2">Sheet2!$A$1:$F$10</definedName>
    <definedName name="bestbuy_1" localSheetId="4">Bestbuy!$A$14:$E$23</definedName>
    <definedName name="bestbuy_1" localSheetId="6">'Detailed chart'!$A$14:$E$23</definedName>
    <definedName name="imdb" localSheetId="0">IMDB!$A$14:$E$23</definedName>
    <definedName name="msbuildings" localSheetId="3">MSBuildings!$A$1:$E$7</definedName>
    <definedName name="msbuildings_1" localSheetId="3">MSBuildings!$A$12:$E$18</definedName>
    <definedName name="osm21_" localSheetId="1">BigData!$A$25:$E$29</definedName>
    <definedName name="wiki" localSheetId="1">BigData!$A$32:$E$40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9" l="1"/>
  <c r="E4" i="19"/>
  <c r="E5" i="19"/>
  <c r="E6" i="19"/>
  <c r="E2" i="19"/>
  <c r="D2" i="17"/>
  <c r="B2" i="16"/>
  <c r="D3" i="17"/>
  <c r="D4" i="17"/>
  <c r="D5" i="17"/>
  <c r="D6" i="17"/>
  <c r="C3" i="17"/>
  <c r="C4" i="17"/>
  <c r="C5" i="17"/>
  <c r="C6" i="17"/>
  <c r="C2" i="17"/>
  <c r="G6" i="17"/>
  <c r="G5" i="17"/>
  <c r="G4" i="17"/>
  <c r="G3" i="17"/>
  <c r="G2" i="17"/>
  <c r="B7" i="16"/>
  <c r="B5" i="16"/>
  <c r="B4" i="16"/>
  <c r="B3" i="16"/>
  <c r="F11" i="11"/>
  <c r="F12" i="11"/>
  <c r="F13" i="11"/>
  <c r="F10" i="11"/>
  <c r="F9" i="11"/>
  <c r="F8" i="11"/>
  <c r="F7" i="11"/>
  <c r="F6" i="11"/>
  <c r="F5" i="11"/>
  <c r="F4" i="11"/>
  <c r="F3" i="11"/>
  <c r="F2" i="11"/>
  <c r="F10" i="10"/>
  <c r="F9" i="10"/>
  <c r="F8" i="10"/>
  <c r="F7" i="10"/>
  <c r="F6" i="10"/>
  <c r="F5" i="10"/>
  <c r="F4" i="10"/>
  <c r="F3" i="10"/>
  <c r="F2" i="10"/>
  <c r="F3" i="9"/>
  <c r="F4" i="9"/>
  <c r="F5" i="9"/>
  <c r="F6" i="9"/>
  <c r="F7" i="9"/>
  <c r="F2" i="9"/>
  <c r="F10" i="5"/>
  <c r="F2" i="5"/>
  <c r="F3" i="5"/>
  <c r="F4" i="5"/>
  <c r="F5" i="5"/>
  <c r="F6" i="5"/>
  <c r="F7" i="5"/>
  <c r="F8" i="5"/>
  <c r="F9" i="5"/>
  <c r="G3" i="2"/>
  <c r="G4" i="2"/>
  <c r="G5" i="2"/>
  <c r="G6" i="2"/>
  <c r="G7" i="2"/>
  <c r="G8" i="2"/>
  <c r="G9" i="2"/>
  <c r="G10" i="2"/>
  <c r="G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9542456-B1D4-924D-9F0E-0DF0D777EFB0}" name="bestbuy" type="6" refreshedVersion="7" background="1" saveData="1">
    <textPr fileType="mac" sourceFile="/Users/majid/Documents/json_exp_output/bestbuy.csv" tab="0" comma="1">
      <textFields count="6">
        <textField/>
        <textField/>
        <textField/>
        <textField/>
        <textField/>
        <textField/>
      </textFields>
    </textPr>
  </connection>
  <connection id="2" xr16:uid="{76C97FCB-73F0-3942-9AFD-98916091FA32}" name="bestbuy1" type="6" refreshedVersion="7" background="1" saveData="1">
    <textPr sourceFile="/Users/majid/Documents/json_exp_output/bestbuy.csv" tab="0" comma="1">
      <textFields count="6">
        <textField/>
        <textField/>
        <textField/>
        <textField/>
        <textField/>
        <textField/>
      </textFields>
    </textPr>
  </connection>
  <connection id="3" xr16:uid="{FAD6AD55-766F-484B-B425-F88B80C7F883}" name="bestbuy11" type="6" refreshedVersion="7" background="1" saveData="1">
    <textPr sourceFile="/Users/majid/Documents/json_exp_output/bestbuy.csv" tab="0" comma="1">
      <textFields count="6">
        <textField/>
        <textField/>
        <textField/>
        <textField/>
        <textField/>
        <textField/>
      </textFields>
    </textPr>
  </connection>
  <connection id="4" xr16:uid="{06D853F0-44E4-CC48-A641-A1BBBC1CB9A1}" name="bestbuy12" type="6" refreshedVersion="7" background="1" saveData="1">
    <textPr sourceFile="/Users/majid/Documents/json_exp_output/bestbuy.csv" tab="0" comma="1">
      <textFields count="6">
        <textField/>
        <textField/>
        <textField/>
        <textField/>
        <textField/>
        <textField/>
      </textFields>
    </textPr>
  </connection>
  <connection id="5" xr16:uid="{97D6F50F-A5E4-5742-8A92-087EFF9361A5}" name="bestbuy13" type="6" refreshedVersion="7" background="1" saveData="1">
    <textPr sourceFile="/Users/majid/Documents/json_exp_output/bestbuy.csv" tab="0" comma="1">
      <textFields count="6">
        <textField/>
        <textField/>
        <textField/>
        <textField/>
        <textField/>
        <textField/>
      </textFields>
    </textPr>
  </connection>
  <connection id="6" xr16:uid="{787966E9-572D-C24B-B2BE-F044832044A6}" name="bestbuy131" type="6" refreshedVersion="7" background="1" saveData="1">
    <textPr sourceFile="/Users/majid/Documents/json_exp_output/bestbuy.csv" tab="0" comma="1">
      <textFields count="6">
        <textField/>
        <textField/>
        <textField/>
        <textField/>
        <textField/>
        <textField/>
      </textFields>
    </textPr>
  </connection>
  <connection id="7" xr16:uid="{EE2A45A6-1D5B-904D-91BF-22FC2CE08E05}" name="bestbuy1311" type="6" refreshedVersion="7" background="1" saveData="1">
    <textPr sourceFile="/Users/majid/Documents/json_exp_output/bestbuy.csv" tab="0" comma="1">
      <textFields count="6">
        <textField/>
        <textField/>
        <textField/>
        <textField/>
        <textField/>
        <textField/>
      </textFields>
    </textPr>
  </connection>
  <connection id="8" xr16:uid="{B5BCEA8F-7F82-F145-B9FB-4F3EC4B61701}" name="bestbuy1312" type="6" refreshedVersion="7" background="1" saveData="1">
    <textPr sourceFile="/Users/majid/Documents/json_exp_output/bestbuy.csv" tab="0" comma="1">
      <textFields count="6">
        <textField/>
        <textField/>
        <textField/>
        <textField/>
        <textField/>
        <textField/>
      </textFields>
    </textPr>
  </connection>
  <connection id="9" xr16:uid="{51004558-2946-B94E-9E27-53769EC6BA9D}" name="bestbuy14" type="6" refreshedVersion="7" background="1" saveData="1">
    <textPr sourceFile="/Users/majid/Documents/json_exp_output/bestbuy.csv" tab="0" comma="1">
      <textFields count="6">
        <textField/>
        <textField/>
        <textField/>
        <textField/>
        <textField/>
        <textField/>
      </textFields>
    </textPr>
  </connection>
  <connection id="10" xr16:uid="{EE2B281C-1D26-0B42-8A76-ED15EA409369}" name="bestbuy2" type="6" refreshedVersion="7" background="1" saveData="1">
    <textPr sourceFile="/Users/majid/Documents/json_exp_output/bestbuy.csv">
      <textFields count="5">
        <textField/>
        <textField/>
        <textField/>
        <textField/>
        <textField/>
      </textFields>
    </textPr>
  </connection>
  <connection id="11" xr16:uid="{4D3E83EB-BD1E-A94B-8F17-099EA4B0840B}" name="bestbuy21" type="6" refreshedVersion="7" background="1" saveData="1">
    <textPr sourceFile="/Users/majid/Documents/json_exp_output/bestbuy.csv">
      <textFields count="5">
        <textField/>
        <textField/>
        <textField/>
        <textField/>
        <textField/>
      </textFields>
    </textPr>
  </connection>
  <connection id="12" xr16:uid="{7E608E8D-715A-CF45-A20E-7C63B3C36ACD}" name="imdb" type="6" refreshedVersion="7" background="1" saveData="1">
    <textPr sourceFile="/Users/majid/Documents/json_exp_output/imdb.csv">
      <textFields count="5">
        <textField/>
        <textField/>
        <textField/>
        <textField/>
        <textField/>
      </textFields>
    </textPr>
  </connection>
  <connection id="13" xr16:uid="{DE3EAC79-F22E-6643-A448-5FBDDD80EDA9}" name="msbuildings" type="6" refreshedVersion="7" background="1" saveData="1">
    <textPr sourceFile="/Users/majid/Documents/json_exp_output/msbuildings.csv" comma="1">
      <textFields count="6">
        <textField/>
        <textField/>
        <textField/>
        <textField/>
        <textField/>
        <textField/>
      </textFields>
    </textPr>
  </connection>
  <connection id="14" xr16:uid="{A3D35457-DAB8-D140-AAE0-2C8D48D2C53E}" name="msbuildings1" type="6" refreshedVersion="7" background="1" saveData="1">
    <textPr sourceFile="/Users/majid/Documents/json_exp_output/msbuildings.csv">
      <textFields count="5">
        <textField/>
        <textField/>
        <textField/>
        <textField/>
        <textField/>
      </textFields>
    </textPr>
  </connection>
  <connection id="15" xr16:uid="{DE09469C-F2FD-CE41-95BD-EE02ADB6680E}" name="osm21" type="6" refreshedVersion="7" background="1" saveData="1">
    <textPr sourceFile="/Users/majid/Documents/json_exp_output/osm21.csv">
      <textFields count="5">
        <textField/>
        <textField/>
        <textField/>
        <textField/>
        <textField/>
      </textFields>
    </textPr>
  </connection>
  <connection id="16" xr16:uid="{B5B2A7DD-498F-C64D-BA78-3442DC359511}" name="wiki" type="6" refreshedVersion="7" background="1" saveData="1">
    <textPr sourceFile="/Users/majid/Documents/json_exp_output/wiki.csv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<sst xmlns="http://schemas.openxmlformats.org/spreadsheetml/2006/main" count="237" uniqueCount="88">
  <si>
    <t>JPStream Parallel</t>
  </si>
  <si>
    <t>Label</t>
  </si>
  <si>
    <t>Schema</t>
  </si>
  <si>
    <t>Partitioning</t>
  </si>
  <si>
    <t>Count</t>
  </si>
  <si>
    <t>ForEach</t>
  </si>
  <si>
    <t>Other</t>
  </si>
  <si>
    <t>F_C</t>
  </si>
  <si>
    <t>F_S</t>
  </si>
  <si>
    <t>J_C</t>
  </si>
  <si>
    <t>J_S</t>
  </si>
  <si>
    <t>S_C</t>
  </si>
  <si>
    <t>S_S</t>
  </si>
  <si>
    <t>Total</t>
  </si>
  <si>
    <t>F_R</t>
  </si>
  <si>
    <t>J_R</t>
  </si>
  <si>
    <t>S_R</t>
  </si>
  <si>
    <t>W1:F:C</t>
  </si>
  <si>
    <t>W1:F:R</t>
  </si>
  <si>
    <t>W1:S:C</t>
  </si>
  <si>
    <t>W1:S:R</t>
  </si>
  <si>
    <t>W2:F:C</t>
  </si>
  <si>
    <t>W2:F:R</t>
  </si>
  <si>
    <t>W2:S:C</t>
  </si>
  <si>
    <t>W2:S:R</t>
  </si>
  <si>
    <t>F:C</t>
  </si>
  <si>
    <t>F:E</t>
  </si>
  <si>
    <t>S:C</t>
  </si>
  <si>
    <t>S:E</t>
  </si>
  <si>
    <t>F:R</t>
  </si>
  <si>
    <t>L:C</t>
  </si>
  <si>
    <t>L:E</t>
  </si>
  <si>
    <t>L:R</t>
  </si>
  <si>
    <t>S:R</t>
  </si>
  <si>
    <t>B:C</t>
  </si>
  <si>
    <t>B:E</t>
  </si>
  <si>
    <t>Parsing</t>
  </si>
  <si>
    <t>O:F:C</t>
  </si>
  <si>
    <t>O:F:E</t>
  </si>
  <si>
    <t>O:S:C</t>
  </si>
  <si>
    <t>O:S:E</t>
  </si>
  <si>
    <t>Data Size</t>
  </si>
  <si>
    <t>Jayway</t>
  </si>
  <si>
    <t>Dataset</t>
  </si>
  <si>
    <t>IMDB</t>
  </si>
  <si>
    <t>Spark</t>
  </si>
  <si>
    <t>BEAST</t>
  </si>
  <si>
    <t>Python JSONDecoder</t>
  </si>
  <si>
    <t>BB</t>
  </si>
  <si>
    <t>MSB</t>
  </si>
  <si>
    <t>Wiki</t>
  </si>
  <si>
    <t>OSM</t>
  </si>
  <si>
    <t>Time</t>
  </si>
  <si>
    <t>BB 16</t>
  </si>
  <si>
    <t>BB 32</t>
  </si>
  <si>
    <t>BB 64</t>
  </si>
  <si>
    <t>BB 128</t>
  </si>
  <si>
    <t>Time text</t>
  </si>
  <si>
    <t>1m9.540s</t>
  </si>
  <si>
    <t>2m24.990s</t>
  </si>
  <si>
    <t>5m21.035s</t>
  </si>
  <si>
    <t>10m6.095s</t>
  </si>
  <si>
    <t>IMDB (largest file)</t>
  </si>
  <si>
    <t>IMDB (all files)</t>
  </si>
  <si>
    <t>1m3.458s</t>
  </si>
  <si>
    <t>12.736s</t>
  </si>
  <si>
    <t>JaywaySpark</t>
  </si>
  <si>
    <t>SparkL Processing</t>
  </si>
  <si>
    <t>SparkJ Processing</t>
  </si>
  <si>
    <t>Conversion time</t>
  </si>
  <si>
    <t>Optimistic</t>
  </si>
  <si>
    <t>Pessimistic</t>
  </si>
  <si>
    <t>Speculative</t>
  </si>
  <si>
    <t>Full-pass</t>
  </si>
  <si>
    <t>Query</t>
  </si>
  <si>
    <t>No push-down</t>
  </si>
  <si>
    <t>Projection push-down</t>
  </si>
  <si>
    <t>Filter push-down</t>
  </si>
  <si>
    <t>Push-down both</t>
  </si>
  <si>
    <t>Early filter</t>
  </si>
  <si>
    <t>No filter</t>
  </si>
  <si>
    <t>Delayed filter</t>
  </si>
  <si>
    <t>SparkJSONLine with Conversion Time</t>
  </si>
  <si>
    <t>SparkText&amp;Jayway with Conversion Time</t>
  </si>
  <si>
    <t>JPStream Seq.</t>
  </si>
  <si>
    <t>dsJSON</t>
  </si>
  <si>
    <t>SIMDJSON</t>
  </si>
  <si>
    <t>dsJSON Seq.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</si>
</sst>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8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IMDB!$B$1</c:f>
              <c:strCache>
                <c:ptCount val="1"/>
                <c:pt idx="0">
                  <c:v>Schema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bg1"/>
                    </a:solidFill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  <a:latin typeface="LM Roman 10" pitchFamily="2" charset="77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IMDB!$A$2:$A$10</c:f>
              <c:strCache>
                <c:ptCount val="9"/>
                <c:pt idx="0">
                  <c:v>F:C</c:v>
                </c:pt>
                <c:pt idx="1">
                  <c:v>F:E</c:v>
                </c:pt>
                <c:pt idx="2">
                  <c:v>F:R</c:v>
                </c:pt>
                <c:pt idx="3">
                  <c:v>L:C</c:v>
                </c:pt>
                <c:pt idx="4">
                  <c:v>L:E</c:v>
                </c:pt>
                <c:pt idx="5">
                  <c:v>L:R</c:v>
                </c:pt>
                <c:pt idx="6">
                  <c:v>S:C</c:v>
                </c:pt>
                <c:pt idx="7">
                  <c:v>S:E</c:v>
                </c:pt>
                <c:pt idx="8">
                  <c:v>S:R</c:v>
                </c:pt>
              </c:strCache>
            </c:strRef>
          </c:cat>
          <c:val>
            <c:numRef>
              <c:f>IMDB!$B$2:$B$10</c:f>
              <c:numCache>
                <c:formatCode>0</c:formatCode>
                <c:ptCount val="9"/>
                <c:pt idx="0">
                  <c:v>7.6</c:v>
                </c:pt>
                <c:pt idx="1">
                  <c:v>7.06</c:v>
                </c:pt>
                <c:pt idx="2">
                  <c:v>9.31</c:v>
                </c:pt>
                <c:pt idx="3">
                  <c:v>21.56</c:v>
                </c:pt>
                <c:pt idx="4">
                  <c:v>12.3</c:v>
                </c:pt>
                <c:pt idx="5">
                  <c:v>9.32</c:v>
                </c:pt>
                <c:pt idx="6">
                  <c:v>0.92</c:v>
                </c:pt>
                <c:pt idx="7">
                  <c:v>0.72</c:v>
                </c:pt>
                <c:pt idx="8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4F-6647-A500-2F51A7633F7B}"/>
            </c:ext>
          </c:extLst>
        </c:ser>
        <c:ser>
          <c:idx val="1"/>
          <c:order val="1"/>
          <c:tx>
            <c:strRef>
              <c:f>IMDB!$C$1</c:f>
              <c:strCache>
                <c:ptCount val="1"/>
                <c:pt idx="0">
                  <c:v>Partitioning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LM Roman 10" pitchFamily="2" charset="77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IMDB!$A$2:$A$10</c:f>
              <c:strCache>
                <c:ptCount val="9"/>
                <c:pt idx="0">
                  <c:v>F:C</c:v>
                </c:pt>
                <c:pt idx="1">
                  <c:v>F:E</c:v>
                </c:pt>
                <c:pt idx="2">
                  <c:v>F:R</c:v>
                </c:pt>
                <c:pt idx="3">
                  <c:v>L:C</c:v>
                </c:pt>
                <c:pt idx="4">
                  <c:v>L:E</c:v>
                </c:pt>
                <c:pt idx="5">
                  <c:v>L:R</c:v>
                </c:pt>
                <c:pt idx="6">
                  <c:v>S:C</c:v>
                </c:pt>
                <c:pt idx="7">
                  <c:v>S:E</c:v>
                </c:pt>
                <c:pt idx="8">
                  <c:v>S:R</c:v>
                </c:pt>
              </c:strCache>
            </c:strRef>
          </c:cat>
          <c:val>
            <c:numRef>
              <c:f>IMDB!$C$2:$C$10</c:f>
              <c:numCache>
                <c:formatCode>0</c:formatCode>
                <c:ptCount val="9"/>
                <c:pt idx="0">
                  <c:v>18.480076</c:v>
                </c:pt>
                <c:pt idx="1">
                  <c:v>14.821384</c:v>
                </c:pt>
                <c:pt idx="2">
                  <c:v>15.883314</c:v>
                </c:pt>
                <c:pt idx="6">
                  <c:v>4.6609189999999998</c:v>
                </c:pt>
                <c:pt idx="7">
                  <c:v>4.064076</c:v>
                </c:pt>
                <c:pt idx="8">
                  <c:v>4.073842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4F-6647-A500-2F51A7633F7B}"/>
            </c:ext>
          </c:extLst>
        </c:ser>
        <c:ser>
          <c:idx val="2"/>
          <c:order val="2"/>
          <c:tx>
            <c:strRef>
              <c:f>IMDB!$D$1</c:f>
              <c:strCache>
                <c:ptCount val="1"/>
                <c:pt idx="0">
                  <c:v>Parsing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bg1"/>
                    </a:solidFill>
                    <a:latin typeface="LM Roman 10" pitchFamily="2" charset="77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IMDB!$A$2:$A$10</c:f>
              <c:strCache>
                <c:ptCount val="9"/>
                <c:pt idx="0">
                  <c:v>F:C</c:v>
                </c:pt>
                <c:pt idx="1">
                  <c:v>F:E</c:v>
                </c:pt>
                <c:pt idx="2">
                  <c:v>F:R</c:v>
                </c:pt>
                <c:pt idx="3">
                  <c:v>L:C</c:v>
                </c:pt>
                <c:pt idx="4">
                  <c:v>L:E</c:v>
                </c:pt>
                <c:pt idx="5">
                  <c:v>L:R</c:v>
                </c:pt>
                <c:pt idx="6">
                  <c:v>S:C</c:v>
                </c:pt>
                <c:pt idx="7">
                  <c:v>S:E</c:v>
                </c:pt>
                <c:pt idx="8">
                  <c:v>S:R</c:v>
                </c:pt>
              </c:strCache>
            </c:strRef>
          </c:cat>
          <c:val>
            <c:numRef>
              <c:f>IMDB!$D$2:$D$10</c:f>
              <c:numCache>
                <c:formatCode>0</c:formatCode>
                <c:ptCount val="9"/>
                <c:pt idx="0">
                  <c:v>6.25</c:v>
                </c:pt>
                <c:pt idx="1">
                  <c:v>6.87</c:v>
                </c:pt>
                <c:pt idx="2">
                  <c:v>19.28</c:v>
                </c:pt>
                <c:pt idx="3">
                  <c:v>10.42</c:v>
                </c:pt>
                <c:pt idx="4">
                  <c:v>7.63</c:v>
                </c:pt>
                <c:pt idx="5">
                  <c:v>7.82</c:v>
                </c:pt>
                <c:pt idx="6">
                  <c:v>10.27</c:v>
                </c:pt>
                <c:pt idx="7">
                  <c:v>7.67</c:v>
                </c:pt>
                <c:pt idx="8">
                  <c:v>11.24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4F-6647-A500-2F51A7633F7B}"/>
            </c:ext>
          </c:extLst>
        </c:ser>
        <c:ser>
          <c:idx val="4"/>
          <c:order val="3"/>
          <c:tx>
            <c:strRef>
              <c:f>IMDB!$E$1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dk1">
                <a:tint val="3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LM Roman 10" pitchFamily="2" charset="77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IMDB!$A$2:$A$10</c:f>
              <c:strCache>
                <c:ptCount val="9"/>
                <c:pt idx="0">
                  <c:v>F:C</c:v>
                </c:pt>
                <c:pt idx="1">
                  <c:v>F:E</c:v>
                </c:pt>
                <c:pt idx="2">
                  <c:v>F:R</c:v>
                </c:pt>
                <c:pt idx="3">
                  <c:v>L:C</c:v>
                </c:pt>
                <c:pt idx="4">
                  <c:v>L:E</c:v>
                </c:pt>
                <c:pt idx="5">
                  <c:v>L:R</c:v>
                </c:pt>
                <c:pt idx="6">
                  <c:v>S:C</c:v>
                </c:pt>
                <c:pt idx="7">
                  <c:v>S:E</c:v>
                </c:pt>
                <c:pt idx="8">
                  <c:v>S:R</c:v>
                </c:pt>
              </c:strCache>
            </c:strRef>
          </c:cat>
          <c:val>
            <c:numRef>
              <c:f>IMDB!$E$2:$E$10</c:f>
              <c:numCache>
                <c:formatCode>0</c:formatCode>
                <c:ptCount val="9"/>
                <c:pt idx="0">
                  <c:v>14.2</c:v>
                </c:pt>
                <c:pt idx="1">
                  <c:v>22.62</c:v>
                </c:pt>
                <c:pt idx="2">
                  <c:v>13.15</c:v>
                </c:pt>
                <c:pt idx="3">
                  <c:v>13.46</c:v>
                </c:pt>
                <c:pt idx="4">
                  <c:v>12.8</c:v>
                </c:pt>
                <c:pt idx="5">
                  <c:v>13.22</c:v>
                </c:pt>
                <c:pt idx="6">
                  <c:v>12.43</c:v>
                </c:pt>
                <c:pt idx="7">
                  <c:v>12.48</c:v>
                </c:pt>
                <c:pt idx="8">
                  <c:v>20.170000000000002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34F-6647-A500-2F51A7633F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24386800"/>
        <c:axId val="1551954032"/>
      </c:barChart>
      <c:lineChart>
        <c:grouping val="standard"/>
        <c:varyColors val="0"/>
        <c:ser>
          <c:idx val="5"/>
          <c:order val="4"/>
          <c:tx>
            <c:strRef>
              <c:f>IMDB!$F$1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t" anchorCtr="0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LM Roman 10" pitchFamily="2" charset="77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IMDB!$A$2:$A$10</c:f>
              <c:strCache>
                <c:ptCount val="9"/>
                <c:pt idx="0">
                  <c:v>F:C</c:v>
                </c:pt>
                <c:pt idx="1">
                  <c:v>F:E</c:v>
                </c:pt>
                <c:pt idx="2">
                  <c:v>F:R</c:v>
                </c:pt>
                <c:pt idx="3">
                  <c:v>L:C</c:v>
                </c:pt>
                <c:pt idx="4">
                  <c:v>L:E</c:v>
                </c:pt>
                <c:pt idx="5">
                  <c:v>L:R</c:v>
                </c:pt>
                <c:pt idx="6">
                  <c:v>S:C</c:v>
                </c:pt>
                <c:pt idx="7">
                  <c:v>S:E</c:v>
                </c:pt>
                <c:pt idx="8">
                  <c:v>S:R</c:v>
                </c:pt>
              </c:strCache>
            </c:strRef>
          </c:cat>
          <c:val>
            <c:numRef>
              <c:f>IMDB!$F$2:$F$10</c:f>
              <c:numCache>
                <c:formatCode>0</c:formatCode>
                <c:ptCount val="9"/>
                <c:pt idx="0">
                  <c:v>46.530075999999994</c:v>
                </c:pt>
                <c:pt idx="1">
                  <c:v>51.371384000000006</c:v>
                </c:pt>
                <c:pt idx="2">
                  <c:v>57.623314000000001</c:v>
                </c:pt>
                <c:pt idx="3">
                  <c:v>45.44</c:v>
                </c:pt>
                <c:pt idx="4">
                  <c:v>32.730000000000004</c:v>
                </c:pt>
                <c:pt idx="5">
                  <c:v>30.36</c:v>
                </c:pt>
                <c:pt idx="6">
                  <c:v>28.280918999999997</c:v>
                </c:pt>
                <c:pt idx="7">
                  <c:v>24.934076000000001</c:v>
                </c:pt>
                <c:pt idx="8">
                  <c:v>36.283842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34F-6647-A500-2F51A7633F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4386800"/>
        <c:axId val="1551954032"/>
      </c:lineChart>
      <c:catAx>
        <c:axId val="1524386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LM Roman 10" pitchFamily="2" charset="77"/>
                <a:ea typeface="+mn-ea"/>
                <a:cs typeface="+mn-cs"/>
              </a:defRPr>
            </a:pPr>
            <a:endParaRPr lang="en-US"/>
          </a:p>
        </c:txPr>
        <c:crossAx val="1551954032"/>
        <c:crosses val="autoZero"/>
        <c:auto val="1"/>
        <c:lblAlgn val="ctr"/>
        <c:lblOffset val="100"/>
        <c:noMultiLvlLbl val="0"/>
      </c:catAx>
      <c:valAx>
        <c:axId val="15519540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 b="1" i="0">
                    <a:solidFill>
                      <a:schemeClr val="tx1"/>
                    </a:solidFill>
                    <a:latin typeface="LM Roman 10" pitchFamily="2" charset="77"/>
                  </a:rPr>
                  <a:t>Execution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M Mono 10" pitchFamily="49" charset="77"/>
                <a:ea typeface="+mn-ea"/>
                <a:cs typeface="+mn-cs"/>
              </a:defRPr>
            </a:pPr>
            <a:endParaRPr lang="en-US"/>
          </a:p>
        </c:txPr>
        <c:crossAx val="1524386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LM Roman 10" pitchFamily="2" charset="77"/>
                <a:ea typeface="+mn-ea"/>
                <a:cs typeface="+mn-cs"/>
              </a:defRPr>
            </a:pPr>
            <a:endParaRPr lang="en-US"/>
          </a:p>
        </c:txPr>
      </c:legendEntry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/>
              </a:solidFill>
              <a:latin typeface="LM Roman 10" pitchFamily="2" charset="77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anchor="t" anchorCtr="0"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Distributed!$B$1</c:f>
              <c:strCache>
                <c:ptCount val="1"/>
                <c:pt idx="0">
                  <c:v>dsJSON</c:v>
                </c:pt>
              </c:strCache>
            </c:strRef>
          </c:tx>
          <c:spPr>
            <a:ln w="6350" cap="rnd">
              <a:solidFill>
                <a:schemeClr val="tx1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Distributed!$A$2:$A$8</c:f>
              <c:numCache>
                <c:formatCode>General</c:formatCode>
                <c:ptCount val="6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xVal>
          <c:yVal>
            <c:numRef>
              <c:f>Distributed!$B$2:$B$8</c:f>
              <c:numCache>
                <c:formatCode>General</c:formatCode>
                <c:ptCount val="6"/>
                <c:pt idx="0">
                  <c:v>52.27</c:v>
                </c:pt>
                <c:pt idx="1">
                  <c:v>73.180000000000007</c:v>
                </c:pt>
                <c:pt idx="2">
                  <c:v>118.47</c:v>
                </c:pt>
                <c:pt idx="3">
                  <c:v>203.58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4B5-F74A-8EED-DD58D56F9BB1}"/>
            </c:ext>
          </c:extLst>
        </c:ser>
        <c:ser>
          <c:idx val="1"/>
          <c:order val="1"/>
          <c:tx>
            <c:strRef>
              <c:f>Distributed!$C$1</c:f>
              <c:strCache>
                <c:ptCount val="1"/>
                <c:pt idx="0">
                  <c:v>SparkJSONLine with Conversion Time</c:v>
                </c:pt>
              </c:strCache>
            </c:strRef>
          </c:tx>
          <c:spPr>
            <a:ln w="6350" cap="rnd">
              <a:solidFill>
                <a:schemeClr val="bg2">
                  <a:lumMod val="25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bg2">
                    <a:lumMod val="25000"/>
                  </a:schemeClr>
                </a:solidFill>
              </a:ln>
              <a:effectLst/>
            </c:spPr>
          </c:marker>
          <c:xVal>
            <c:numRef>
              <c:f>Distributed!$A$2:$A$8</c:f>
              <c:numCache>
                <c:formatCode>General</c:formatCode>
                <c:ptCount val="6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xVal>
          <c:yVal>
            <c:numRef>
              <c:f>Distributed!$C$2:$C$8</c:f>
              <c:numCache>
                <c:formatCode>General</c:formatCode>
                <c:ptCount val="6"/>
                <c:pt idx="0">
                  <c:v>116.71</c:v>
                </c:pt>
                <c:pt idx="1">
                  <c:v>214.94</c:v>
                </c:pt>
                <c:pt idx="2">
                  <c:v>421.40500000000003</c:v>
                </c:pt>
                <c:pt idx="3">
                  <c:v>811.31500000000005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4B5-F74A-8EED-DD58D56F9BB1}"/>
            </c:ext>
          </c:extLst>
        </c:ser>
        <c:ser>
          <c:idx val="2"/>
          <c:order val="2"/>
          <c:tx>
            <c:strRef>
              <c:f>Distributed!$D$1</c:f>
              <c:strCache>
                <c:ptCount val="1"/>
                <c:pt idx="0">
                  <c:v>SparkText&amp;Jayway with Conversion Time</c:v>
                </c:pt>
              </c:strCache>
            </c:strRef>
          </c:tx>
          <c:spPr>
            <a:ln w="6350" cap="rnd">
              <a:solidFill>
                <a:schemeClr val="bg2">
                  <a:lumMod val="2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bg2">
                    <a:lumMod val="25000"/>
                  </a:schemeClr>
                </a:solidFill>
              </a:ln>
              <a:effectLst/>
            </c:spPr>
          </c:marker>
          <c:xVal>
            <c:numRef>
              <c:f>Distributed!$A$2:$A$8</c:f>
              <c:numCache>
                <c:formatCode>General</c:formatCode>
                <c:ptCount val="6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xVal>
          <c:yVal>
            <c:numRef>
              <c:f>Distributed!$D$2:$D$8</c:f>
              <c:numCache>
                <c:formatCode>General</c:formatCode>
                <c:ptCount val="6"/>
                <c:pt idx="0">
                  <c:v>91.839999999999989</c:v>
                </c:pt>
                <c:pt idx="1">
                  <c:v>169.27</c:v>
                </c:pt>
                <c:pt idx="2">
                  <c:v>356.755</c:v>
                </c:pt>
                <c:pt idx="3">
                  <c:v>664.125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4B5-F74A-8EED-DD58D56F9B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8098127"/>
        <c:axId val="807735487"/>
      </c:scatterChart>
      <c:valAx>
        <c:axId val="808098127"/>
        <c:scaling>
          <c:logBase val="2"/>
          <c:orientation val="minMax"/>
          <c:min val="1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1">
                    <a:solidFill>
                      <a:schemeClr val="tx1"/>
                    </a:solidFill>
                    <a:latin typeface="LM Roman 10" pitchFamily="2" charset="77"/>
                  </a:rPr>
                  <a:t>Data Size (GB)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0" pitchFamily="2" charset="77"/>
                <a:ea typeface="+mn-ea"/>
                <a:cs typeface="+mn-cs"/>
              </a:defRPr>
            </a:pPr>
            <a:endParaRPr lang="en-US"/>
          </a:p>
        </c:txPr>
        <c:crossAx val="807735487"/>
        <c:crosses val="autoZero"/>
        <c:crossBetween val="midCat"/>
      </c:valAx>
      <c:valAx>
        <c:axId val="807735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1">
                    <a:solidFill>
                      <a:schemeClr val="tx1"/>
                    </a:solidFill>
                    <a:latin typeface="LM Roman 10" pitchFamily="2" charset="77"/>
                  </a:rPr>
                  <a:t>Execution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80981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solidFill>
          <a:schemeClr val="bg1"/>
        </a:solidFill>
        <a:ln>
          <a:noFill/>
          <a:round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/>
              </a:solidFill>
              <a:latin typeface="LM Roman 10" pitchFamily="2" charset="77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Options!$B$1</c:f>
              <c:strCache>
                <c:ptCount val="1"/>
                <c:pt idx="0">
                  <c:v>Optimistic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LM Roman 10" pitchFamily="2" charset="77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Options!$A$2:$A$5</c:f>
              <c:strCache>
                <c:ptCount val="3"/>
                <c:pt idx="0">
                  <c:v>BB</c:v>
                </c:pt>
                <c:pt idx="1">
                  <c:v>IMDB</c:v>
                </c:pt>
                <c:pt idx="2">
                  <c:v>MSB</c:v>
                </c:pt>
              </c:strCache>
            </c:strRef>
          </c:cat>
          <c:val>
            <c:numRef>
              <c:f>Options!$B$2:$B$4</c:f>
              <c:numCache>
                <c:formatCode>0</c:formatCode>
                <c:ptCount val="3"/>
                <c:pt idx="0">
                  <c:v>1.64</c:v>
                </c:pt>
                <c:pt idx="1">
                  <c:v>0.73</c:v>
                </c:pt>
                <c:pt idx="2">
                  <c:v>2.54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C8-E345-9565-93D3E2D49ABD}"/>
            </c:ext>
          </c:extLst>
        </c:ser>
        <c:ser>
          <c:idx val="1"/>
          <c:order val="1"/>
          <c:tx>
            <c:strRef>
              <c:f>Options!$C$1</c:f>
              <c:strCache>
                <c:ptCount val="1"/>
                <c:pt idx="0">
                  <c:v>Pessimistic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LM Roman 10" pitchFamily="2" charset="77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Options!$A$2:$A$5</c:f>
              <c:strCache>
                <c:ptCount val="3"/>
                <c:pt idx="0">
                  <c:v>BB</c:v>
                </c:pt>
                <c:pt idx="1">
                  <c:v>IMDB</c:v>
                </c:pt>
                <c:pt idx="2">
                  <c:v>MSB</c:v>
                </c:pt>
              </c:strCache>
            </c:strRef>
          </c:cat>
          <c:val>
            <c:numRef>
              <c:f>Options!$C$2:$C$4</c:f>
              <c:numCache>
                <c:formatCode>0</c:formatCode>
                <c:ptCount val="3"/>
                <c:pt idx="0">
                  <c:v>30.06</c:v>
                </c:pt>
                <c:pt idx="1">
                  <c:v>6.75</c:v>
                </c:pt>
                <c:pt idx="2">
                  <c:v>42.1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C8-E345-9565-93D3E2D49A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05915199"/>
        <c:axId val="815278607"/>
      </c:barChart>
      <c:catAx>
        <c:axId val="805915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LM Roman 10" pitchFamily="2" charset="77"/>
                <a:ea typeface="+mn-ea"/>
                <a:cs typeface="+mn-cs"/>
              </a:defRPr>
            </a:pPr>
            <a:endParaRPr lang="en-US"/>
          </a:p>
        </c:txPr>
        <c:crossAx val="815278607"/>
        <c:crosses val="autoZero"/>
        <c:auto val="1"/>
        <c:lblAlgn val="ctr"/>
        <c:lblOffset val="0"/>
        <c:noMultiLvlLbl val="0"/>
      </c:catAx>
      <c:valAx>
        <c:axId val="815278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1">
                    <a:solidFill>
                      <a:schemeClr val="tx1"/>
                    </a:solidFill>
                    <a:latin typeface="LM Roman 10" pitchFamily="2" charset="77"/>
                  </a:rPr>
                  <a:t>Execution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0" pitchFamily="2" charset="77"/>
                <a:ea typeface="+mn-ea"/>
                <a:cs typeface="+mn-cs"/>
              </a:defRPr>
            </a:pPr>
            <a:endParaRPr lang="en-US"/>
          </a:p>
        </c:txPr>
        <c:crossAx val="805915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solidFill>
          <a:schemeClr val="bg1"/>
        </a:solidFill>
        <a:ln>
          <a:solidFill>
            <a:schemeClr val="bg2">
              <a:lumMod val="2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/>
              </a:solidFill>
              <a:latin typeface="LM Roman 10" pitchFamily="2" charset="77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Options!$D$1</c:f>
              <c:strCache>
                <c:ptCount val="1"/>
                <c:pt idx="0">
                  <c:v>Speculative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LM Roman 10" pitchFamily="2" charset="77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Options!$A$2:$A$5</c:f>
              <c:strCache>
                <c:ptCount val="3"/>
                <c:pt idx="0">
                  <c:v>BB</c:v>
                </c:pt>
                <c:pt idx="1">
                  <c:v>IMDB</c:v>
                </c:pt>
                <c:pt idx="2">
                  <c:v>MSB</c:v>
                </c:pt>
              </c:strCache>
            </c:strRef>
          </c:cat>
          <c:val>
            <c:numRef>
              <c:f>Options!$D$2:$D$4</c:f>
              <c:numCache>
                <c:formatCode>0</c:formatCode>
                <c:ptCount val="3"/>
                <c:pt idx="0">
                  <c:v>3.95</c:v>
                </c:pt>
                <c:pt idx="1">
                  <c:v>4.71</c:v>
                </c:pt>
                <c:pt idx="2">
                  <c:v>4.03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5C-044E-8F07-A5E7CB67F2A1}"/>
            </c:ext>
          </c:extLst>
        </c:ser>
        <c:ser>
          <c:idx val="3"/>
          <c:order val="1"/>
          <c:tx>
            <c:strRef>
              <c:f>Options!$E$1</c:f>
              <c:strCache>
                <c:ptCount val="1"/>
                <c:pt idx="0">
                  <c:v>Full-pass</c:v>
                </c:pt>
              </c:strCache>
            </c:strRef>
          </c:tx>
          <c:spPr>
            <a:solidFill>
              <a:schemeClr val="dk1">
                <a:tint val="985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LM Roman 10" pitchFamily="2" charset="77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Options!$A$2:$A$5</c:f>
              <c:strCache>
                <c:ptCount val="3"/>
                <c:pt idx="0">
                  <c:v>BB</c:v>
                </c:pt>
                <c:pt idx="1">
                  <c:v>IMDB</c:v>
                </c:pt>
                <c:pt idx="2">
                  <c:v>MSB</c:v>
                </c:pt>
              </c:strCache>
            </c:strRef>
          </c:cat>
          <c:val>
            <c:numRef>
              <c:f>Options!$E$2:$E$4</c:f>
              <c:numCache>
                <c:formatCode>0</c:formatCode>
                <c:ptCount val="3"/>
                <c:pt idx="0">
                  <c:v>29.9</c:v>
                </c:pt>
                <c:pt idx="1">
                  <c:v>15.92</c:v>
                </c:pt>
                <c:pt idx="2">
                  <c:v>30.51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E5C-044E-8F07-A5E7CB67F2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05915199"/>
        <c:axId val="815278607"/>
      </c:barChart>
      <c:catAx>
        <c:axId val="805915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LM Roman 10" pitchFamily="2" charset="77"/>
                <a:ea typeface="+mn-ea"/>
                <a:cs typeface="+mn-cs"/>
              </a:defRPr>
            </a:pPr>
            <a:endParaRPr lang="en-US"/>
          </a:p>
        </c:txPr>
        <c:crossAx val="815278607"/>
        <c:crosses val="autoZero"/>
        <c:auto val="1"/>
        <c:lblAlgn val="ctr"/>
        <c:lblOffset val="0"/>
        <c:noMultiLvlLbl val="0"/>
      </c:catAx>
      <c:valAx>
        <c:axId val="815278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1">
                    <a:solidFill>
                      <a:schemeClr val="tx1"/>
                    </a:solidFill>
                    <a:latin typeface="LM Roman 10" pitchFamily="2" charset="77"/>
                  </a:rPr>
                  <a:t>Execution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0" pitchFamily="2" charset="77"/>
                <a:ea typeface="+mn-ea"/>
                <a:cs typeface="+mn-cs"/>
              </a:defRPr>
            </a:pPr>
            <a:endParaRPr lang="en-US"/>
          </a:p>
        </c:txPr>
        <c:crossAx val="805915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solidFill>
          <a:schemeClr val="bg1"/>
        </a:solidFill>
        <a:ln>
          <a:solidFill>
            <a:schemeClr val="bg2">
              <a:lumMod val="2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/>
              </a:solidFill>
              <a:latin typeface="LM Roman 10" pitchFamily="2" charset="77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/>
      <c:scatterChart>
        <c:scatterStyle val="smoothMarker"/>
        <c:varyColors val="0"/>
        <c:ser>
          <c:idx val="4"/>
          <c:order val="0"/>
          <c:tx>
            <c:strRef>
              <c:f>'Single machine (2)'!$B$1</c:f>
              <c:strCache>
                <c:ptCount val="1"/>
                <c:pt idx="0">
                  <c:v>JPStream Seq.</c:v>
                </c:pt>
              </c:strCache>
            </c:strRef>
          </c:tx>
          <c:spPr>
            <a:ln w="6350" cap="rnd">
              <a:solidFill>
                <a:schemeClr val="bg2">
                  <a:lumMod val="25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bg2">
                    <a:lumMod val="25000"/>
                  </a:schemeClr>
                </a:solidFill>
              </a:ln>
              <a:effectLst/>
            </c:spPr>
          </c:marker>
          <c:xVal>
            <c:numRef>
              <c:f>'Single machine (2)'!$A$2:$A$9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'Single machine (2)'!$B$2:$B$9</c:f>
              <c:numCache>
                <c:formatCode>General</c:formatCode>
                <c:ptCount val="7"/>
                <c:pt idx="0">
                  <c:v>1.1856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BAB-2442-995E-20E68222B5A2}"/>
            </c:ext>
          </c:extLst>
        </c:ser>
        <c:ser>
          <c:idx val="0"/>
          <c:order val="1"/>
          <c:tx>
            <c:strRef>
              <c:f>'Single machine (2)'!$C$1</c:f>
              <c:strCache>
                <c:ptCount val="1"/>
                <c:pt idx="0">
                  <c:v>JPStream Parallel</c:v>
                </c:pt>
              </c:strCache>
            </c:strRef>
          </c:tx>
          <c:spPr>
            <a:ln w="6350" cap="rnd">
              <a:solidFill>
                <a:schemeClr val="bg2">
                  <a:lumMod val="250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noFill/>
              <a:ln w="9525">
                <a:solidFill>
                  <a:schemeClr val="bg2">
                    <a:lumMod val="25000"/>
                  </a:schemeClr>
                </a:solidFill>
              </a:ln>
              <a:effectLst/>
            </c:spPr>
          </c:marker>
          <c:xVal>
            <c:numRef>
              <c:f>'Single machine (2)'!$A$2:$A$9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'Single machine (2)'!$C$2:$C$9</c:f>
              <c:numCache>
                <c:formatCode>General</c:formatCode>
                <c:ptCount val="7"/>
                <c:pt idx="0">
                  <c:v>1.5827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BAB-2442-995E-20E68222B5A2}"/>
            </c:ext>
          </c:extLst>
        </c:ser>
        <c:ser>
          <c:idx val="1"/>
          <c:order val="2"/>
          <c:tx>
            <c:strRef>
              <c:f>'Single machine (2)'!$D$1</c:f>
              <c:strCache>
                <c:ptCount val="1"/>
                <c:pt idx="0">
                  <c:v>SIMDJSON</c:v>
                </c:pt>
              </c:strCache>
            </c:strRef>
          </c:tx>
          <c:spPr>
            <a:ln w="635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bg2">
                    <a:lumMod val="25000"/>
                  </a:schemeClr>
                </a:solidFill>
              </a:ln>
              <a:effectLst/>
            </c:spPr>
          </c:marker>
          <c:xVal>
            <c:numRef>
              <c:f>'Single machine (2)'!$A$2:$A$9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'Single machine (2)'!$D$2:$D$9</c:f>
              <c:numCache>
                <c:formatCode>General</c:formatCode>
                <c:ptCount val="7"/>
                <c:pt idx="0">
                  <c:v>1.6113</c:v>
                </c:pt>
                <c:pt idx="1">
                  <c:v>3.3506999999999998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BAB-2442-995E-20E68222B5A2}"/>
            </c:ext>
          </c:extLst>
        </c:ser>
        <c:ser>
          <c:idx val="2"/>
          <c:order val="3"/>
          <c:tx>
            <c:strRef>
              <c:f>'Single machine (2)'!$E$1</c:f>
              <c:strCache>
                <c:ptCount val="1"/>
                <c:pt idx="0">
                  <c:v>Python JSONDecoder</c:v>
                </c:pt>
              </c:strCache>
            </c:strRef>
          </c:tx>
          <c:spPr>
            <a:ln w="63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12700">
                <a:solidFill>
                  <a:schemeClr val="bg2">
                    <a:lumMod val="25000"/>
                  </a:schemeClr>
                </a:solidFill>
              </a:ln>
              <a:effectLst/>
            </c:spPr>
          </c:marker>
          <c:xVal>
            <c:numRef>
              <c:f>'Single machine (2)'!$A$2:$A$9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'Single machine (2)'!$E$2:$E$9</c:f>
              <c:numCache>
                <c:formatCode>General</c:formatCode>
                <c:ptCount val="7"/>
                <c:pt idx="0">
                  <c:v>4.8731</c:v>
                </c:pt>
                <c:pt idx="1">
                  <c:v>7.1334999999999997</c:v>
                </c:pt>
                <c:pt idx="2">
                  <c:v>14.2584</c:v>
                </c:pt>
                <c:pt idx="3">
                  <c:v>28.508900000000001</c:v>
                </c:pt>
                <c:pt idx="4">
                  <c:v>57.01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BAB-2442-995E-20E68222B5A2}"/>
            </c:ext>
          </c:extLst>
        </c:ser>
        <c:ser>
          <c:idx val="3"/>
          <c:order val="4"/>
          <c:tx>
            <c:strRef>
              <c:f>'Single machine (2)'!$F$1</c:f>
              <c:strCache>
                <c:ptCount val="1"/>
                <c:pt idx="0">
                  <c:v>Jayway</c:v>
                </c:pt>
              </c:strCache>
            </c:strRef>
          </c:tx>
          <c:spPr>
            <a:ln w="6350" cap="rnd">
              <a:solidFill>
                <a:schemeClr val="bg2">
                  <a:lumMod val="25000"/>
                </a:schemeClr>
              </a:solidFill>
              <a:round/>
            </a:ln>
            <a:effectLst/>
          </c:spPr>
          <c:marker>
            <c:symbol val="plus"/>
            <c:size val="5"/>
            <c:spPr>
              <a:noFill/>
              <a:ln w="12700">
                <a:solidFill>
                  <a:schemeClr val="bg2">
                    <a:lumMod val="25000"/>
                  </a:schemeClr>
                </a:solidFill>
              </a:ln>
              <a:effectLst/>
            </c:spPr>
          </c:marker>
          <c:xVal>
            <c:numRef>
              <c:f>'Single machine (2)'!$A$2:$A$9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'Single machine (2)'!$F$2:$F$9</c:f>
              <c:numCache>
                <c:formatCode>General</c:formatCode>
                <c:ptCount val="7"/>
                <c:pt idx="0">
                  <c:v>21.878799999999998</c:v>
                </c:pt>
                <c:pt idx="1">
                  <c:v>34.109400000000001</c:v>
                </c:pt>
                <c:pt idx="2">
                  <c:v>52.071100000000001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BAB-2442-995E-20E68222B5A2}"/>
            </c:ext>
          </c:extLst>
        </c:ser>
        <c:ser>
          <c:idx val="5"/>
          <c:order val="5"/>
          <c:tx>
            <c:strRef>
              <c:f>'Single machine (2)'!$G$1</c:f>
              <c:strCache>
                <c:ptCount val="1"/>
                <c:pt idx="0">
                  <c:v>dsJSON</c:v>
                </c:pt>
              </c:strCache>
            </c:strRef>
          </c:tx>
          <c:spPr>
            <a:ln w="6350" cap="rnd">
              <a:solidFill>
                <a:schemeClr val="bg2">
                  <a:lumMod val="25000"/>
                </a:schemeClr>
              </a:solidFill>
              <a:round/>
            </a:ln>
            <a:effectLst/>
          </c:spPr>
          <c:marker>
            <c:symbol val="x"/>
            <c:size val="5"/>
            <c:spPr>
              <a:noFill/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'Single machine (2)'!$A$2:$A$9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'Single machine (2)'!$G$2:$G$9</c:f>
              <c:numCache>
                <c:formatCode>General</c:formatCode>
                <c:ptCount val="7"/>
                <c:pt idx="0">
                  <c:v>3.9333999999999998</c:v>
                </c:pt>
                <c:pt idx="1">
                  <c:v>5.4126000000000003</c:v>
                </c:pt>
                <c:pt idx="2">
                  <c:v>5.7633999999999999</c:v>
                </c:pt>
                <c:pt idx="3">
                  <c:v>5.7968000000000002</c:v>
                </c:pt>
                <c:pt idx="4">
                  <c:v>5.8169000000000004</c:v>
                </c:pt>
                <c:pt idx="5">
                  <c:v>5.7972000000000001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BAB-2442-995E-20E68222B5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8098127"/>
        <c:axId val="807735487"/>
      </c:scatterChart>
      <c:valAx>
        <c:axId val="808098127"/>
        <c:scaling>
          <c:logBase val="2"/>
          <c:orientation val="minMax"/>
          <c:max val="3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1">
                    <a:solidFill>
                      <a:schemeClr val="tx1"/>
                    </a:solidFill>
                    <a:latin typeface="LM Roman 10" pitchFamily="2" charset="77"/>
                  </a:rPr>
                  <a:t>Data Size (GB)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0" pitchFamily="2" charset="77"/>
                <a:ea typeface="+mn-ea"/>
                <a:cs typeface="+mn-cs"/>
              </a:defRPr>
            </a:pPr>
            <a:endParaRPr lang="en-US"/>
          </a:p>
        </c:txPr>
        <c:crossAx val="807735487"/>
        <c:crosses val="autoZero"/>
        <c:crossBetween val="midCat"/>
      </c:valAx>
      <c:valAx>
        <c:axId val="807735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1">
                    <a:solidFill>
                      <a:schemeClr val="tx1"/>
                    </a:solidFill>
                    <a:latin typeface="LM Roman 10" pitchFamily="2" charset="77"/>
                  </a:rPr>
                  <a:t>Memory Consumption (GB)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80981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bg1"/>
        </a:solidFill>
        <a:ln>
          <a:noFill/>
          <a:round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/>
              </a:solidFill>
              <a:latin typeface="LM Roman 10" pitchFamily="2" charset="77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/>
      <c:scatterChart>
        <c:scatterStyle val="smoothMarker"/>
        <c:varyColors val="0"/>
        <c:ser>
          <c:idx val="4"/>
          <c:order val="0"/>
          <c:tx>
            <c:strRef>
              <c:f>'Single machine'!$B$1</c:f>
              <c:strCache>
                <c:ptCount val="1"/>
                <c:pt idx="0">
                  <c:v>JPStream Seq.</c:v>
                </c:pt>
              </c:strCache>
            </c:strRef>
          </c:tx>
          <c:spPr>
            <a:ln w="6350" cap="rnd">
              <a:solidFill>
                <a:schemeClr val="bg2">
                  <a:lumMod val="25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bg2">
                    <a:lumMod val="25000"/>
                  </a:schemeClr>
                </a:solidFill>
              </a:ln>
              <a:effectLst/>
            </c:spPr>
          </c:marker>
          <c:xVal>
            <c:numRef>
              <c:f>'Single machine'!$A$2:$A$9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'Single machine'!$B$2:$B$9</c:f>
              <c:numCache>
                <c:formatCode>General</c:formatCode>
                <c:ptCount val="7"/>
                <c:pt idx="0">
                  <c:v>10.88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213-7448-9732-99CC0F3B6E3E}"/>
            </c:ext>
          </c:extLst>
        </c:ser>
        <c:ser>
          <c:idx val="0"/>
          <c:order val="1"/>
          <c:tx>
            <c:strRef>
              <c:f>'Single machine'!$C$1</c:f>
              <c:strCache>
                <c:ptCount val="1"/>
                <c:pt idx="0">
                  <c:v>JPStream Parallel</c:v>
                </c:pt>
              </c:strCache>
            </c:strRef>
          </c:tx>
          <c:spPr>
            <a:ln w="6350" cap="rnd">
              <a:solidFill>
                <a:schemeClr val="bg2">
                  <a:lumMod val="250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noFill/>
              <a:ln w="9525">
                <a:solidFill>
                  <a:schemeClr val="bg2">
                    <a:lumMod val="25000"/>
                  </a:schemeClr>
                </a:solidFill>
              </a:ln>
              <a:effectLst/>
            </c:spPr>
          </c:marker>
          <c:xVal>
            <c:numRef>
              <c:f>'Single machine'!$A$2:$A$9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'Single machine'!$C$2:$C$9</c:f>
              <c:numCache>
                <c:formatCode>General</c:formatCode>
                <c:ptCount val="7"/>
                <c:pt idx="0">
                  <c:v>4.8099999999999996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77A-B540-9E3D-15C8D750BF87}"/>
            </c:ext>
          </c:extLst>
        </c:ser>
        <c:ser>
          <c:idx val="1"/>
          <c:order val="2"/>
          <c:tx>
            <c:strRef>
              <c:f>'Single machine'!$D$1</c:f>
              <c:strCache>
                <c:ptCount val="1"/>
                <c:pt idx="0">
                  <c:v>SIMDJSON</c:v>
                </c:pt>
              </c:strCache>
            </c:strRef>
          </c:tx>
          <c:spPr>
            <a:ln w="635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bg2">
                    <a:lumMod val="25000"/>
                  </a:schemeClr>
                </a:solidFill>
              </a:ln>
              <a:effectLst/>
            </c:spPr>
          </c:marker>
          <c:xVal>
            <c:numRef>
              <c:f>'Single machine'!$A$2:$A$9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'Single machine'!$D$2:$D$9</c:f>
              <c:numCache>
                <c:formatCode>General</c:formatCode>
                <c:ptCount val="7"/>
                <c:pt idx="0">
                  <c:v>72.239999999999995</c:v>
                </c:pt>
                <c:pt idx="1">
                  <c:v>150.53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213-7448-9732-99CC0F3B6E3E}"/>
            </c:ext>
          </c:extLst>
        </c:ser>
        <c:ser>
          <c:idx val="2"/>
          <c:order val="3"/>
          <c:tx>
            <c:strRef>
              <c:f>'Single machine'!$E$1</c:f>
              <c:strCache>
                <c:ptCount val="1"/>
                <c:pt idx="0">
                  <c:v>Python JSONDecoder</c:v>
                </c:pt>
              </c:strCache>
            </c:strRef>
          </c:tx>
          <c:spPr>
            <a:ln w="6350" cap="rnd">
              <a:solidFill>
                <a:schemeClr val="tx1"/>
              </a:solidFill>
              <a:round/>
            </a:ln>
            <a:effectLst/>
          </c:spPr>
          <c:marker>
            <c:symbol val="x"/>
            <c:size val="5"/>
            <c:spPr>
              <a:noFill/>
              <a:ln w="12700">
                <a:solidFill>
                  <a:schemeClr val="bg2">
                    <a:lumMod val="25000"/>
                  </a:schemeClr>
                </a:solidFill>
              </a:ln>
              <a:effectLst/>
            </c:spPr>
          </c:marker>
          <c:xVal>
            <c:numRef>
              <c:f>'Single machine'!$A$2:$A$9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'Single machine'!$E$2:$E$9</c:f>
              <c:numCache>
                <c:formatCode>General</c:formatCode>
                <c:ptCount val="7"/>
                <c:pt idx="0">
                  <c:v>58.5</c:v>
                </c:pt>
                <c:pt idx="1">
                  <c:v>107.34</c:v>
                </c:pt>
                <c:pt idx="2">
                  <c:v>241.64</c:v>
                </c:pt>
                <c:pt idx="3">
                  <c:v>404.26</c:v>
                </c:pt>
                <c:pt idx="4">
                  <c:v>840.12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213-7448-9732-99CC0F3B6E3E}"/>
            </c:ext>
          </c:extLst>
        </c:ser>
        <c:ser>
          <c:idx val="3"/>
          <c:order val="4"/>
          <c:tx>
            <c:strRef>
              <c:f>'Single machine'!$F$1</c:f>
              <c:strCache>
                <c:ptCount val="1"/>
                <c:pt idx="0">
                  <c:v>Jayway</c:v>
                </c:pt>
              </c:strCache>
            </c:strRef>
          </c:tx>
          <c:spPr>
            <a:ln w="6350" cap="rnd">
              <a:solidFill>
                <a:schemeClr val="bg2">
                  <a:lumMod val="25000"/>
                </a:schemeClr>
              </a:solidFill>
              <a:round/>
            </a:ln>
            <a:effectLst/>
          </c:spPr>
          <c:marker>
            <c:symbol val="plus"/>
            <c:size val="5"/>
            <c:spPr>
              <a:noFill/>
              <a:ln w="12700">
                <a:solidFill>
                  <a:schemeClr val="bg2">
                    <a:lumMod val="25000"/>
                  </a:schemeClr>
                </a:solidFill>
              </a:ln>
              <a:effectLst/>
            </c:spPr>
          </c:marker>
          <c:xVal>
            <c:numRef>
              <c:f>'Single machine'!$A$2:$A$9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'Single machine'!$F$2:$F$9</c:f>
              <c:numCache>
                <c:formatCode>General</c:formatCode>
                <c:ptCount val="7"/>
                <c:pt idx="0">
                  <c:v>154.07</c:v>
                </c:pt>
                <c:pt idx="1">
                  <c:v>302.72000000000003</c:v>
                </c:pt>
                <c:pt idx="2">
                  <c:v>704.85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213-7448-9732-99CC0F3B6E3E}"/>
            </c:ext>
          </c:extLst>
        </c:ser>
        <c:ser>
          <c:idx val="5"/>
          <c:order val="5"/>
          <c:tx>
            <c:strRef>
              <c:f>'Single machine'!$G$1</c:f>
              <c:strCache>
                <c:ptCount val="1"/>
                <c:pt idx="0">
                  <c:v>dsJSON</c:v>
                </c:pt>
              </c:strCache>
            </c:strRef>
          </c:tx>
          <c:spPr>
            <a:ln w="6350" cap="rnd">
              <a:solidFill>
                <a:schemeClr val="bg2">
                  <a:lumMod val="2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'Single machine'!$A$2:$A$9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'Single machine'!$G$2:$G$9</c:f>
              <c:numCache>
                <c:formatCode>General</c:formatCode>
                <c:ptCount val="7"/>
                <c:pt idx="0">
                  <c:v>24</c:v>
                </c:pt>
                <c:pt idx="1">
                  <c:v>25</c:v>
                </c:pt>
                <c:pt idx="2">
                  <c:v>29</c:v>
                </c:pt>
                <c:pt idx="3">
                  <c:v>31</c:v>
                </c:pt>
                <c:pt idx="4">
                  <c:v>43</c:v>
                </c:pt>
                <c:pt idx="5">
                  <c:v>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0BF-5F4C-8C60-84A63CB565B8}"/>
            </c:ext>
          </c:extLst>
        </c:ser>
        <c:ser>
          <c:idx val="6"/>
          <c:order val="6"/>
          <c:tx>
            <c:strRef>
              <c:f>'Single machine'!$H$1</c:f>
              <c:strCache>
                <c:ptCount val="1"/>
                <c:pt idx="0">
                  <c:v>dsJSON Seq.</c:v>
                </c:pt>
              </c:strCache>
            </c:strRef>
          </c:tx>
          <c:spPr>
            <a:ln w="63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'Single machine'!$A$2:$A$9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'Single machine'!$H$2:$H$9</c:f>
              <c:numCache>
                <c:formatCode>General</c:formatCode>
                <c:ptCount val="7"/>
                <c:pt idx="0">
                  <c:v>88</c:v>
                </c:pt>
                <c:pt idx="1">
                  <c:v>159</c:v>
                </c:pt>
                <c:pt idx="2">
                  <c:v>293.70999999999998</c:v>
                </c:pt>
                <c:pt idx="3">
                  <c:v>582.87</c:v>
                </c:pt>
                <c:pt idx="4">
                  <c:v>1225.79</c:v>
                </c:pt>
                <c:pt idx="5">
                  <c:v>2461.04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475-A94B-A4EE-9E1BE2FB74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8098127"/>
        <c:axId val="807735487"/>
      </c:scatterChart>
      <c:valAx>
        <c:axId val="808098127"/>
        <c:scaling>
          <c:logBase val="2"/>
          <c:orientation val="minMax"/>
          <c:max val="3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1">
                    <a:solidFill>
                      <a:schemeClr val="tx1"/>
                    </a:solidFill>
                    <a:latin typeface="LM Roman 10" pitchFamily="2" charset="77"/>
                  </a:rPr>
                  <a:t>Data Size (GB)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0" pitchFamily="2" charset="77"/>
                <a:ea typeface="+mn-ea"/>
                <a:cs typeface="+mn-cs"/>
              </a:defRPr>
            </a:pPr>
            <a:endParaRPr lang="en-US"/>
          </a:p>
        </c:txPr>
        <c:crossAx val="807735487"/>
        <c:crosses val="autoZero"/>
        <c:crossBetween val="midCat"/>
      </c:valAx>
      <c:valAx>
        <c:axId val="807735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1">
                    <a:solidFill>
                      <a:schemeClr val="tx1"/>
                    </a:solidFill>
                    <a:latin typeface="LM Roman 10" pitchFamily="2" charset="77"/>
                  </a:rPr>
                  <a:t>Execution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80981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solidFill>
          <a:schemeClr val="bg1"/>
        </a:solidFill>
        <a:ln>
          <a:noFill/>
          <a:round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/>
              </a:solidFill>
              <a:latin typeface="LM Roman 10" pitchFamily="2" charset="77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BigData!$B$1</c:f>
              <c:strCache>
                <c:ptCount val="1"/>
                <c:pt idx="0">
                  <c:v>Schema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bg1"/>
                    </a:solidFill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  <a:latin typeface="LM Roman 10" pitchFamily="2" charset="77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BigData!$A$2:$A$13</c:f>
              <c:strCache>
                <c:ptCount val="12"/>
                <c:pt idx="0">
                  <c:v>O:F:C</c:v>
                </c:pt>
                <c:pt idx="1">
                  <c:v>O:F:E</c:v>
                </c:pt>
                <c:pt idx="2">
                  <c:v>O:S:C</c:v>
                </c:pt>
                <c:pt idx="3">
                  <c:v>O:S:E</c:v>
                </c:pt>
                <c:pt idx="4">
                  <c:v>W1:F:C</c:v>
                </c:pt>
                <c:pt idx="5">
                  <c:v>W1:F:R</c:v>
                </c:pt>
                <c:pt idx="6">
                  <c:v>W1:S:C</c:v>
                </c:pt>
                <c:pt idx="7">
                  <c:v>W1:S:R</c:v>
                </c:pt>
                <c:pt idx="8">
                  <c:v>W2:F:C</c:v>
                </c:pt>
                <c:pt idx="9">
                  <c:v>W2:F:R</c:v>
                </c:pt>
                <c:pt idx="10">
                  <c:v>W2:S:C</c:v>
                </c:pt>
                <c:pt idx="11">
                  <c:v>W2:S:R</c:v>
                </c:pt>
              </c:strCache>
            </c:strRef>
          </c:cat>
          <c:val>
            <c:numRef>
              <c:f>BigData!$B$2:$B$13</c:f>
              <c:numCache>
                <c:formatCode>0</c:formatCode>
                <c:ptCount val="12"/>
                <c:pt idx="0">
                  <c:v>3613.83</c:v>
                </c:pt>
                <c:pt idx="1">
                  <c:v>3499.38</c:v>
                </c:pt>
                <c:pt idx="2">
                  <c:v>0.61</c:v>
                </c:pt>
                <c:pt idx="3">
                  <c:v>0.55000000000000004</c:v>
                </c:pt>
                <c:pt idx="4">
                  <c:v>158.25</c:v>
                </c:pt>
                <c:pt idx="5">
                  <c:v>174.22</c:v>
                </c:pt>
                <c:pt idx="6">
                  <c:v>0.69</c:v>
                </c:pt>
                <c:pt idx="7">
                  <c:v>0.63</c:v>
                </c:pt>
                <c:pt idx="8">
                  <c:v>1237.6300000000001</c:v>
                </c:pt>
                <c:pt idx="9">
                  <c:v>1441</c:v>
                </c:pt>
                <c:pt idx="10">
                  <c:v>0.67</c:v>
                </c:pt>
                <c:pt idx="11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A9-0C4A-ACF5-383320E6D5AF}"/>
            </c:ext>
          </c:extLst>
        </c:ser>
        <c:ser>
          <c:idx val="1"/>
          <c:order val="1"/>
          <c:tx>
            <c:strRef>
              <c:f>BigData!$C$1</c:f>
              <c:strCache>
                <c:ptCount val="1"/>
                <c:pt idx="0">
                  <c:v>Partitioning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LM Roman 10" pitchFamily="2" charset="77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BigData!$A$2:$A$13</c:f>
              <c:strCache>
                <c:ptCount val="12"/>
                <c:pt idx="0">
                  <c:v>O:F:C</c:v>
                </c:pt>
                <c:pt idx="1">
                  <c:v>O:F:E</c:v>
                </c:pt>
                <c:pt idx="2">
                  <c:v>O:S:C</c:v>
                </c:pt>
                <c:pt idx="3">
                  <c:v>O:S:E</c:v>
                </c:pt>
                <c:pt idx="4">
                  <c:v>W1:F:C</c:v>
                </c:pt>
                <c:pt idx="5">
                  <c:v>W1:F:R</c:v>
                </c:pt>
                <c:pt idx="6">
                  <c:v>W1:S:C</c:v>
                </c:pt>
                <c:pt idx="7">
                  <c:v>W1:S:R</c:v>
                </c:pt>
                <c:pt idx="8">
                  <c:v>W2:F:C</c:v>
                </c:pt>
                <c:pt idx="9">
                  <c:v>W2:F:R</c:v>
                </c:pt>
                <c:pt idx="10">
                  <c:v>W2:S:C</c:v>
                </c:pt>
                <c:pt idx="11">
                  <c:v>W2:S:R</c:v>
                </c:pt>
              </c:strCache>
            </c:strRef>
          </c:cat>
          <c:val>
            <c:numRef>
              <c:f>BigData!$C$2:$C$13</c:f>
              <c:numCache>
                <c:formatCode>0</c:formatCode>
                <c:ptCount val="12"/>
                <c:pt idx="0">
                  <c:v>1900.8470179999999</c:v>
                </c:pt>
                <c:pt idx="1">
                  <c:v>1749.4422500000001</c:v>
                </c:pt>
                <c:pt idx="2">
                  <c:v>42.280087999999999</c:v>
                </c:pt>
                <c:pt idx="3">
                  <c:v>36.152847000000001</c:v>
                </c:pt>
                <c:pt idx="4">
                  <c:v>179.248818</c:v>
                </c:pt>
                <c:pt idx="5">
                  <c:v>216.783466</c:v>
                </c:pt>
                <c:pt idx="6">
                  <c:v>45.201605000000001</c:v>
                </c:pt>
                <c:pt idx="7">
                  <c:v>30.287765</c:v>
                </c:pt>
                <c:pt idx="8">
                  <c:v>1337.707193</c:v>
                </c:pt>
                <c:pt idx="9">
                  <c:v>1271.3798810000001</c:v>
                </c:pt>
                <c:pt idx="10">
                  <c:v>7.669232</c:v>
                </c:pt>
                <c:pt idx="11">
                  <c:v>26.857579000000001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A9-0C4A-ACF5-383320E6D5AF}"/>
            </c:ext>
          </c:extLst>
        </c:ser>
        <c:ser>
          <c:idx val="2"/>
          <c:order val="2"/>
          <c:tx>
            <c:strRef>
              <c:f>BigData!$D$1</c:f>
              <c:strCache>
                <c:ptCount val="1"/>
                <c:pt idx="0">
                  <c:v>Parsing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bg1"/>
                    </a:solidFill>
                    <a:latin typeface="LM Roman 10" pitchFamily="2" charset="77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BigData!$A$2:$A$13</c:f>
              <c:strCache>
                <c:ptCount val="12"/>
                <c:pt idx="0">
                  <c:v>O:F:C</c:v>
                </c:pt>
                <c:pt idx="1">
                  <c:v>O:F:E</c:v>
                </c:pt>
                <c:pt idx="2">
                  <c:v>O:S:C</c:v>
                </c:pt>
                <c:pt idx="3">
                  <c:v>O:S:E</c:v>
                </c:pt>
                <c:pt idx="4">
                  <c:v>W1:F:C</c:v>
                </c:pt>
                <c:pt idx="5">
                  <c:v>W1:F:R</c:v>
                </c:pt>
                <c:pt idx="6">
                  <c:v>W1:S:C</c:v>
                </c:pt>
                <c:pt idx="7">
                  <c:v>W1:S:R</c:v>
                </c:pt>
                <c:pt idx="8">
                  <c:v>W2:F:C</c:v>
                </c:pt>
                <c:pt idx="9">
                  <c:v>W2:F:R</c:v>
                </c:pt>
                <c:pt idx="10">
                  <c:v>W2:S:C</c:v>
                </c:pt>
                <c:pt idx="11">
                  <c:v>W2:S:R</c:v>
                </c:pt>
              </c:strCache>
            </c:strRef>
          </c:cat>
          <c:val>
            <c:numRef>
              <c:f>BigData!$D$2:$D$13</c:f>
              <c:numCache>
                <c:formatCode>0</c:formatCode>
                <c:ptCount val="12"/>
                <c:pt idx="0">
                  <c:v>1641.03</c:v>
                </c:pt>
                <c:pt idx="1">
                  <c:v>2713.33</c:v>
                </c:pt>
                <c:pt idx="2">
                  <c:v>1648.85</c:v>
                </c:pt>
                <c:pt idx="3">
                  <c:v>2590.15</c:v>
                </c:pt>
                <c:pt idx="4">
                  <c:v>127.45</c:v>
                </c:pt>
                <c:pt idx="5">
                  <c:v>137.4</c:v>
                </c:pt>
                <c:pt idx="6">
                  <c:v>171.04</c:v>
                </c:pt>
                <c:pt idx="7">
                  <c:v>107.45</c:v>
                </c:pt>
                <c:pt idx="8">
                  <c:v>1193.29</c:v>
                </c:pt>
                <c:pt idx="9">
                  <c:v>1231.3399999999999</c:v>
                </c:pt>
                <c:pt idx="10">
                  <c:v>1188.58</c:v>
                </c:pt>
                <c:pt idx="11">
                  <c:v>1152.69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A9-0C4A-ACF5-383320E6D5AF}"/>
            </c:ext>
          </c:extLst>
        </c:ser>
        <c:ser>
          <c:idx val="4"/>
          <c:order val="3"/>
          <c:tx>
            <c:strRef>
              <c:f>BigData!$E$1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dk1">
                <a:tint val="3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LM Roman 10" pitchFamily="2" charset="77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BigData!$A$2:$A$13</c:f>
              <c:strCache>
                <c:ptCount val="12"/>
                <c:pt idx="0">
                  <c:v>O:F:C</c:v>
                </c:pt>
                <c:pt idx="1">
                  <c:v>O:F:E</c:v>
                </c:pt>
                <c:pt idx="2">
                  <c:v>O:S:C</c:v>
                </c:pt>
                <c:pt idx="3">
                  <c:v>O:S:E</c:v>
                </c:pt>
                <c:pt idx="4">
                  <c:v>W1:F:C</c:v>
                </c:pt>
                <c:pt idx="5">
                  <c:v>W1:F:R</c:v>
                </c:pt>
                <c:pt idx="6">
                  <c:v>W1:S:C</c:v>
                </c:pt>
                <c:pt idx="7">
                  <c:v>W1:S:R</c:v>
                </c:pt>
                <c:pt idx="8">
                  <c:v>W2:F:C</c:v>
                </c:pt>
                <c:pt idx="9">
                  <c:v>W2:F:R</c:v>
                </c:pt>
                <c:pt idx="10">
                  <c:v>W2:S:C</c:v>
                </c:pt>
                <c:pt idx="11">
                  <c:v>W2:S:R</c:v>
                </c:pt>
              </c:strCache>
            </c:strRef>
          </c:cat>
          <c:val>
            <c:numRef>
              <c:f>BigData!$E$2:$E$13</c:f>
              <c:numCache>
                <c:formatCode>0</c:formatCode>
                <c:ptCount val="12"/>
                <c:pt idx="0">
                  <c:v>12.29</c:v>
                </c:pt>
                <c:pt idx="1">
                  <c:v>12.85</c:v>
                </c:pt>
                <c:pt idx="2">
                  <c:v>11.53</c:v>
                </c:pt>
                <c:pt idx="3">
                  <c:v>11.23</c:v>
                </c:pt>
                <c:pt idx="4">
                  <c:v>17.95</c:v>
                </c:pt>
                <c:pt idx="5">
                  <c:v>22.6</c:v>
                </c:pt>
                <c:pt idx="6">
                  <c:v>11.37</c:v>
                </c:pt>
                <c:pt idx="7">
                  <c:v>12.31</c:v>
                </c:pt>
                <c:pt idx="8">
                  <c:v>11.37</c:v>
                </c:pt>
                <c:pt idx="9">
                  <c:v>20.28</c:v>
                </c:pt>
                <c:pt idx="10">
                  <c:v>12.5</c:v>
                </c:pt>
                <c:pt idx="11">
                  <c:v>22.52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7A9-0C4A-ACF5-383320E6D5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24386800"/>
        <c:axId val="1551954032"/>
      </c:barChart>
      <c:lineChart>
        <c:grouping val="standard"/>
        <c:varyColors val="0"/>
        <c:ser>
          <c:idx val="5"/>
          <c:order val="4"/>
          <c:tx>
            <c:strRef>
              <c:f>BigData!$F$1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t" anchorCtr="0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LM Roman 10" pitchFamily="2" charset="77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BigData!$A$2:$A$13</c:f>
              <c:strCache>
                <c:ptCount val="12"/>
                <c:pt idx="0">
                  <c:v>O:F:C</c:v>
                </c:pt>
                <c:pt idx="1">
                  <c:v>O:F:E</c:v>
                </c:pt>
                <c:pt idx="2">
                  <c:v>O:S:C</c:v>
                </c:pt>
                <c:pt idx="3">
                  <c:v>O:S:E</c:v>
                </c:pt>
                <c:pt idx="4">
                  <c:v>W1:F:C</c:v>
                </c:pt>
                <c:pt idx="5">
                  <c:v>W1:F:R</c:v>
                </c:pt>
                <c:pt idx="6">
                  <c:v>W1:S:C</c:v>
                </c:pt>
                <c:pt idx="7">
                  <c:v>W1:S:R</c:v>
                </c:pt>
                <c:pt idx="8">
                  <c:v>W2:F:C</c:v>
                </c:pt>
                <c:pt idx="9">
                  <c:v>W2:F:R</c:v>
                </c:pt>
                <c:pt idx="10">
                  <c:v>W2:S:C</c:v>
                </c:pt>
                <c:pt idx="11">
                  <c:v>W2:S:R</c:v>
                </c:pt>
              </c:strCache>
            </c:strRef>
          </c:cat>
          <c:val>
            <c:numRef>
              <c:f>BigData!$F$2:$F$13</c:f>
              <c:numCache>
                <c:formatCode>0</c:formatCode>
                <c:ptCount val="12"/>
                <c:pt idx="0">
                  <c:v>7167.997018</c:v>
                </c:pt>
                <c:pt idx="1">
                  <c:v>7975.0022500000005</c:v>
                </c:pt>
                <c:pt idx="2">
                  <c:v>1703.270088</c:v>
                </c:pt>
                <c:pt idx="3">
                  <c:v>2638.0828470000001</c:v>
                </c:pt>
                <c:pt idx="4">
                  <c:v>482.89881800000001</c:v>
                </c:pt>
                <c:pt idx="5">
                  <c:v>551.003466</c:v>
                </c:pt>
                <c:pt idx="6">
                  <c:v>228.301605</c:v>
                </c:pt>
                <c:pt idx="7">
                  <c:v>150.67776499999999</c:v>
                </c:pt>
                <c:pt idx="8">
                  <c:v>3779.9971930000002</c:v>
                </c:pt>
                <c:pt idx="9">
                  <c:v>3963.9998810000002</c:v>
                </c:pt>
                <c:pt idx="10">
                  <c:v>1209.419232</c:v>
                </c:pt>
                <c:pt idx="11">
                  <c:v>1202.7675790000001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7A9-0C4A-ACF5-383320E6D5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4386800"/>
        <c:axId val="1551954032"/>
      </c:lineChart>
      <c:catAx>
        <c:axId val="1524386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LM Roman 10" pitchFamily="2" charset="77"/>
                <a:ea typeface="+mn-ea"/>
                <a:cs typeface="+mn-cs"/>
              </a:defRPr>
            </a:pPr>
            <a:endParaRPr lang="en-US"/>
          </a:p>
        </c:txPr>
        <c:crossAx val="1551954032"/>
        <c:crosses val="autoZero"/>
        <c:auto val="1"/>
        <c:lblAlgn val="ctr"/>
        <c:lblOffset val="100"/>
        <c:noMultiLvlLbl val="0"/>
      </c:catAx>
      <c:valAx>
        <c:axId val="15519540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 b="1" i="0">
                    <a:solidFill>
                      <a:schemeClr val="tx1"/>
                    </a:solidFill>
                    <a:latin typeface="LM Roman 10" pitchFamily="2" charset="77"/>
                  </a:rPr>
                  <a:t>Execution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M Mono 10" pitchFamily="49" charset="77"/>
                <a:ea typeface="+mn-ea"/>
                <a:cs typeface="+mn-cs"/>
              </a:defRPr>
            </a:pPr>
            <a:endParaRPr lang="en-US"/>
          </a:p>
        </c:txPr>
        <c:crossAx val="1524386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LM Roman 10" pitchFamily="2" charset="77"/>
                <a:ea typeface="+mn-ea"/>
                <a:cs typeface="+mn-cs"/>
              </a:defRPr>
            </a:pPr>
            <a:endParaRPr lang="en-US"/>
          </a:p>
        </c:txPr>
      </c:legendEntry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/>
              </a:solidFill>
              <a:latin typeface="LM Roman 10" pitchFamily="2" charset="77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anchor="t" anchorCtr="0"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Schema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Sheet2!$A$2:$A$10</c:f>
              <c:strCache>
                <c:ptCount val="9"/>
                <c:pt idx="0">
                  <c:v>F_C</c:v>
                </c:pt>
                <c:pt idx="1">
                  <c:v>F_R</c:v>
                </c:pt>
                <c:pt idx="2">
                  <c:v>F_S</c:v>
                </c:pt>
                <c:pt idx="3">
                  <c:v>J_C</c:v>
                </c:pt>
                <c:pt idx="4">
                  <c:v>J_R</c:v>
                </c:pt>
                <c:pt idx="5">
                  <c:v>J_S</c:v>
                </c:pt>
                <c:pt idx="6">
                  <c:v>S_C</c:v>
                </c:pt>
                <c:pt idx="7">
                  <c:v>S_R</c:v>
                </c:pt>
                <c:pt idx="8">
                  <c:v>S_S</c:v>
                </c:pt>
              </c:strCache>
            </c:strRef>
          </c:cat>
          <c:val>
            <c:numRef>
              <c:f>Sheet2!$B$2:$B$10</c:f>
              <c:numCache>
                <c:formatCode>0</c:formatCode>
                <c:ptCount val="9"/>
                <c:pt idx="0">
                  <c:v>19.829999999999998</c:v>
                </c:pt>
                <c:pt idx="1">
                  <c:v>19.05</c:v>
                </c:pt>
                <c:pt idx="2">
                  <c:v>21.71</c:v>
                </c:pt>
                <c:pt idx="3">
                  <c:v>14.44</c:v>
                </c:pt>
                <c:pt idx="4">
                  <c:v>10.88</c:v>
                </c:pt>
                <c:pt idx="5">
                  <c:v>11.21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66-BA47-BA11-43FDBA699651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Partitioning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Sheet2!$A$2:$A$10</c:f>
              <c:strCache>
                <c:ptCount val="9"/>
                <c:pt idx="0">
                  <c:v>F_C</c:v>
                </c:pt>
                <c:pt idx="1">
                  <c:v>F_R</c:v>
                </c:pt>
                <c:pt idx="2">
                  <c:v>F_S</c:v>
                </c:pt>
                <c:pt idx="3">
                  <c:v>J_C</c:v>
                </c:pt>
                <c:pt idx="4">
                  <c:v>J_R</c:v>
                </c:pt>
                <c:pt idx="5">
                  <c:v>J_S</c:v>
                </c:pt>
                <c:pt idx="6">
                  <c:v>S_C</c:v>
                </c:pt>
                <c:pt idx="7">
                  <c:v>S_R</c:v>
                </c:pt>
                <c:pt idx="8">
                  <c:v>S_S</c:v>
                </c:pt>
              </c:strCache>
            </c:strRef>
          </c:cat>
          <c:val>
            <c:numRef>
              <c:f>Sheet2!$C$2:$C$10</c:f>
              <c:numCache>
                <c:formatCode>0</c:formatCode>
                <c:ptCount val="9"/>
                <c:pt idx="0">
                  <c:v>19.382508999999999</c:v>
                </c:pt>
                <c:pt idx="1">
                  <c:v>32.719988000000001</c:v>
                </c:pt>
                <c:pt idx="2">
                  <c:v>20.724271999999999</c:v>
                </c:pt>
                <c:pt idx="6">
                  <c:v>4.0885020000000001</c:v>
                </c:pt>
                <c:pt idx="7">
                  <c:v>4.2279200000000001</c:v>
                </c:pt>
                <c:pt idx="8">
                  <c:v>4.5109250000000003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66-BA47-BA11-43FDBA699651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Sheet2!$A$2:$A$10</c:f>
              <c:strCache>
                <c:ptCount val="9"/>
                <c:pt idx="0">
                  <c:v>F_C</c:v>
                </c:pt>
                <c:pt idx="1">
                  <c:v>F_R</c:v>
                </c:pt>
                <c:pt idx="2">
                  <c:v>F_S</c:v>
                </c:pt>
                <c:pt idx="3">
                  <c:v>J_C</c:v>
                </c:pt>
                <c:pt idx="4">
                  <c:v>J_R</c:v>
                </c:pt>
                <c:pt idx="5">
                  <c:v>J_S</c:v>
                </c:pt>
                <c:pt idx="6">
                  <c:v>S_C</c:v>
                </c:pt>
                <c:pt idx="7">
                  <c:v>S_R</c:v>
                </c:pt>
                <c:pt idx="8">
                  <c:v>S_S</c:v>
                </c:pt>
              </c:strCache>
            </c:strRef>
          </c:cat>
          <c:val>
            <c:numRef>
              <c:f>Sheet2!$D$2:$D$10</c:f>
              <c:numCache>
                <c:formatCode>0</c:formatCode>
                <c:ptCount val="9"/>
                <c:pt idx="0">
                  <c:v>9.5500000000000007</c:v>
                </c:pt>
                <c:pt idx="3">
                  <c:v>6.84</c:v>
                </c:pt>
                <c:pt idx="6">
                  <c:v>6.52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66-BA47-BA11-43FDBA699651}"/>
            </c:ext>
          </c:extLst>
        </c:ser>
        <c:ser>
          <c:idx val="3"/>
          <c:order val="3"/>
          <c:tx>
            <c:strRef>
              <c:f>Sheet2!$E$1</c:f>
              <c:strCache>
                <c:ptCount val="1"/>
                <c:pt idx="0">
                  <c:v>ForEach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Sheet2!$A$2:$A$10</c:f>
              <c:strCache>
                <c:ptCount val="9"/>
                <c:pt idx="0">
                  <c:v>F_C</c:v>
                </c:pt>
                <c:pt idx="1">
                  <c:v>F_R</c:v>
                </c:pt>
                <c:pt idx="2">
                  <c:v>F_S</c:v>
                </c:pt>
                <c:pt idx="3">
                  <c:v>J_C</c:v>
                </c:pt>
                <c:pt idx="4">
                  <c:v>J_R</c:v>
                </c:pt>
                <c:pt idx="5">
                  <c:v>J_S</c:v>
                </c:pt>
                <c:pt idx="6">
                  <c:v>S_C</c:v>
                </c:pt>
                <c:pt idx="7">
                  <c:v>S_R</c:v>
                </c:pt>
                <c:pt idx="8">
                  <c:v>S_S</c:v>
                </c:pt>
              </c:strCache>
            </c:strRef>
          </c:cat>
          <c:val>
            <c:numRef>
              <c:f>Sheet2!$E$2:$E$10</c:f>
              <c:numCache>
                <c:formatCode>0</c:formatCode>
                <c:ptCount val="9"/>
                <c:pt idx="1">
                  <c:v>21.95</c:v>
                </c:pt>
                <c:pt idx="2">
                  <c:v>14.8</c:v>
                </c:pt>
                <c:pt idx="4">
                  <c:v>11.81</c:v>
                </c:pt>
                <c:pt idx="5">
                  <c:v>6.72</c:v>
                </c:pt>
                <c:pt idx="7">
                  <c:v>21.01</c:v>
                </c:pt>
                <c:pt idx="8">
                  <c:v>12.69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466-BA47-BA11-43FDBA699651}"/>
            </c:ext>
          </c:extLst>
        </c:ser>
        <c:ser>
          <c:idx val="4"/>
          <c:order val="4"/>
          <c:tx>
            <c:strRef>
              <c:f>Sheet2!$F$1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Sheet2!$A$2:$A$10</c:f>
              <c:strCache>
                <c:ptCount val="9"/>
                <c:pt idx="0">
                  <c:v>F_C</c:v>
                </c:pt>
                <c:pt idx="1">
                  <c:v>F_R</c:v>
                </c:pt>
                <c:pt idx="2">
                  <c:v>F_S</c:v>
                </c:pt>
                <c:pt idx="3">
                  <c:v>J_C</c:v>
                </c:pt>
                <c:pt idx="4">
                  <c:v>J_R</c:v>
                </c:pt>
                <c:pt idx="5">
                  <c:v>J_S</c:v>
                </c:pt>
                <c:pt idx="6">
                  <c:v>S_C</c:v>
                </c:pt>
                <c:pt idx="7">
                  <c:v>S_R</c:v>
                </c:pt>
                <c:pt idx="8">
                  <c:v>S_S</c:v>
                </c:pt>
              </c:strCache>
            </c:strRef>
          </c:cat>
          <c:val>
            <c:numRef>
              <c:f>Sheet2!$F$2:$F$10</c:f>
              <c:numCache>
                <c:formatCode>0</c:formatCode>
                <c:ptCount val="9"/>
                <c:pt idx="0">
                  <c:v>17.239999999999998</c:v>
                </c:pt>
                <c:pt idx="1">
                  <c:v>10.28</c:v>
                </c:pt>
                <c:pt idx="2">
                  <c:v>8.77</c:v>
                </c:pt>
                <c:pt idx="3">
                  <c:v>18.72</c:v>
                </c:pt>
                <c:pt idx="4">
                  <c:v>10.31</c:v>
                </c:pt>
                <c:pt idx="5">
                  <c:v>26.07</c:v>
                </c:pt>
                <c:pt idx="6">
                  <c:v>9.39</c:v>
                </c:pt>
                <c:pt idx="7">
                  <c:v>8.76</c:v>
                </c:pt>
                <c:pt idx="8">
                  <c:v>11.8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466-BA47-BA11-43FDBA69965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1508629824"/>
        <c:axId val="1508161968"/>
      </c:barChart>
      <c:lineChart>
        <c:grouping val="standard"/>
        <c:varyColors val="0"/>
        <c:ser>
          <c:idx val="5"/>
          <c:order val="5"/>
          <c:tx>
            <c:strRef>
              <c:f>Sheet2!$G$1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>
              <a:noFill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Sheet2!$A$2:$A$10</c:f>
              <c:strCache>
                <c:ptCount val="9"/>
                <c:pt idx="0">
                  <c:v>F_C</c:v>
                </c:pt>
                <c:pt idx="1">
                  <c:v>F_R</c:v>
                </c:pt>
                <c:pt idx="2">
                  <c:v>F_S</c:v>
                </c:pt>
                <c:pt idx="3">
                  <c:v>J_C</c:v>
                </c:pt>
                <c:pt idx="4">
                  <c:v>J_R</c:v>
                </c:pt>
                <c:pt idx="5">
                  <c:v>J_S</c:v>
                </c:pt>
                <c:pt idx="6">
                  <c:v>S_C</c:v>
                </c:pt>
                <c:pt idx="7">
                  <c:v>S_R</c:v>
                </c:pt>
                <c:pt idx="8">
                  <c:v>S_S</c:v>
                </c:pt>
              </c:strCache>
            </c:strRef>
          </c:cat>
          <c:val>
            <c:numRef>
              <c:f>Sheet2!$G$2:$G$10</c:f>
              <c:numCache>
                <c:formatCode>0</c:formatCode>
                <c:ptCount val="9"/>
                <c:pt idx="0">
                  <c:v>66.002508999999989</c:v>
                </c:pt>
                <c:pt idx="1">
                  <c:v>83.999988000000002</c:v>
                </c:pt>
                <c:pt idx="2">
                  <c:v>66.004272</c:v>
                </c:pt>
                <c:pt idx="3">
                  <c:v>40</c:v>
                </c:pt>
                <c:pt idx="4">
                  <c:v>33</c:v>
                </c:pt>
                <c:pt idx="5">
                  <c:v>44</c:v>
                </c:pt>
                <c:pt idx="6">
                  <c:v>19.998502000000002</c:v>
                </c:pt>
                <c:pt idx="7">
                  <c:v>33.997920000000001</c:v>
                </c:pt>
                <c:pt idx="8">
                  <c:v>29.000924999999999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466-BA47-BA11-43FDBA6996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8629824"/>
        <c:axId val="1508161968"/>
      </c:lineChart>
      <c:catAx>
        <c:axId val="1508629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8161968"/>
        <c:crosses val="autoZero"/>
        <c:auto val="1"/>
        <c:lblAlgn val="ctr"/>
        <c:lblOffset val="100"/>
        <c:noMultiLvlLbl val="0"/>
      </c:catAx>
      <c:valAx>
        <c:axId val="1508161968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>
                    <a:latin typeface="Arial" panose="020B0604020202020204" pitchFamily="34" charset="0"/>
                    <a:cs typeface="Arial" panose="020B0604020202020204" pitchFamily="34" charset="0"/>
                  </a:rPr>
                  <a:t>Execution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crossAx val="1508629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MSBuildings!$B$1</c:f>
              <c:strCache>
                <c:ptCount val="1"/>
                <c:pt idx="0">
                  <c:v>Schema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bg1"/>
                    </a:solidFill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  <a:latin typeface="LM Roman 10" pitchFamily="2" charset="77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MSBuildings!$A$2:$A$7</c:f>
              <c:strCache>
                <c:ptCount val="6"/>
                <c:pt idx="0">
                  <c:v>B:C</c:v>
                </c:pt>
                <c:pt idx="1">
                  <c:v>B:E</c:v>
                </c:pt>
                <c:pt idx="2">
                  <c:v>F:C</c:v>
                </c:pt>
                <c:pt idx="3">
                  <c:v>F:E</c:v>
                </c:pt>
                <c:pt idx="4">
                  <c:v>S:C</c:v>
                </c:pt>
                <c:pt idx="5">
                  <c:v>S:E</c:v>
                </c:pt>
              </c:strCache>
            </c:strRef>
          </c:cat>
          <c:val>
            <c:numRef>
              <c:f>MSBuildings!$B$2:$B$7</c:f>
              <c:numCache>
                <c:formatCode>0</c:formatCode>
                <c:ptCount val="6"/>
                <c:pt idx="2">
                  <c:v>51.69</c:v>
                </c:pt>
                <c:pt idx="3">
                  <c:v>47.04</c:v>
                </c:pt>
                <c:pt idx="4">
                  <c:v>2.91</c:v>
                </c:pt>
                <c:pt idx="5">
                  <c:v>2.38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C3-AF41-82E3-28BB2666A8DE}"/>
            </c:ext>
          </c:extLst>
        </c:ser>
        <c:ser>
          <c:idx val="1"/>
          <c:order val="1"/>
          <c:tx>
            <c:strRef>
              <c:f>MSBuildings!$C$1</c:f>
              <c:strCache>
                <c:ptCount val="1"/>
                <c:pt idx="0">
                  <c:v>Partitioning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LM Roman 10" pitchFamily="2" charset="77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MSBuildings!$A$2:$A$7</c:f>
              <c:strCache>
                <c:ptCount val="6"/>
                <c:pt idx="0">
                  <c:v>B:C</c:v>
                </c:pt>
                <c:pt idx="1">
                  <c:v>B:E</c:v>
                </c:pt>
                <c:pt idx="2">
                  <c:v>F:C</c:v>
                </c:pt>
                <c:pt idx="3">
                  <c:v>F:E</c:v>
                </c:pt>
                <c:pt idx="4">
                  <c:v>S:C</c:v>
                </c:pt>
                <c:pt idx="5">
                  <c:v>S:E</c:v>
                </c:pt>
              </c:strCache>
            </c:strRef>
          </c:cat>
          <c:val>
            <c:numRef>
              <c:f>MSBuildings!$C$2:$C$7</c:f>
              <c:numCache>
                <c:formatCode>0</c:formatCode>
                <c:ptCount val="6"/>
                <c:pt idx="2">
                  <c:v>30.532782000000001</c:v>
                </c:pt>
                <c:pt idx="3">
                  <c:v>34.353979000000002</c:v>
                </c:pt>
                <c:pt idx="4">
                  <c:v>4.4510480000000001</c:v>
                </c:pt>
                <c:pt idx="5">
                  <c:v>4.0732949999999999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C3-AF41-82E3-28BB2666A8DE}"/>
            </c:ext>
          </c:extLst>
        </c:ser>
        <c:ser>
          <c:idx val="2"/>
          <c:order val="2"/>
          <c:tx>
            <c:strRef>
              <c:f>MSBuildings!#REF!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MSBuildings!$A$2:$A$7</c:f>
              <c:strCache>
                <c:ptCount val="6"/>
                <c:pt idx="0">
                  <c:v>B:C</c:v>
                </c:pt>
                <c:pt idx="1">
                  <c:v>B:E</c:v>
                </c:pt>
                <c:pt idx="2">
                  <c:v>F:C</c:v>
                </c:pt>
                <c:pt idx="3">
                  <c:v>F:E</c:v>
                </c:pt>
                <c:pt idx="4">
                  <c:v>S:C</c:v>
                </c:pt>
                <c:pt idx="5">
                  <c:v>S:E</c:v>
                </c:pt>
              </c:strCache>
            </c:strRef>
          </c:cat>
          <c:val>
            <c:numRef>
              <c:f>MSBuildings!#REF!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C3-AF41-82E3-28BB2666A8DE}"/>
            </c:ext>
          </c:extLst>
        </c:ser>
        <c:ser>
          <c:idx val="3"/>
          <c:order val="3"/>
          <c:tx>
            <c:strRef>
              <c:f>MSBuildings!$D$1</c:f>
              <c:strCache>
                <c:ptCount val="1"/>
                <c:pt idx="0">
                  <c:v>Parsing</c:v>
                </c:pt>
              </c:strCache>
            </c:strRef>
          </c:tx>
          <c:spPr>
            <a:solidFill>
              <a:schemeClr val="dk1">
                <a:tint val="985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bg1"/>
                    </a:solidFill>
                    <a:latin typeface="LM Roman 10" pitchFamily="2" charset="77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MSBuildings!$A$2:$A$7</c:f>
              <c:strCache>
                <c:ptCount val="6"/>
                <c:pt idx="0">
                  <c:v>B:C</c:v>
                </c:pt>
                <c:pt idx="1">
                  <c:v>B:E</c:v>
                </c:pt>
                <c:pt idx="2">
                  <c:v>F:C</c:v>
                </c:pt>
                <c:pt idx="3">
                  <c:v>F:E</c:v>
                </c:pt>
                <c:pt idx="4">
                  <c:v>S:C</c:v>
                </c:pt>
                <c:pt idx="5">
                  <c:v>S:E</c:v>
                </c:pt>
              </c:strCache>
            </c:strRef>
          </c:cat>
          <c:val>
            <c:numRef>
              <c:f>MSBuildings!$D$2:$D$7</c:f>
              <c:numCache>
                <c:formatCode>0</c:formatCode>
                <c:ptCount val="6"/>
                <c:pt idx="0">
                  <c:v>23.55</c:v>
                </c:pt>
                <c:pt idx="1">
                  <c:v>34.380000000000003</c:v>
                </c:pt>
                <c:pt idx="2">
                  <c:v>15.87</c:v>
                </c:pt>
                <c:pt idx="3">
                  <c:v>55.13</c:v>
                </c:pt>
                <c:pt idx="4">
                  <c:v>39.630000000000003</c:v>
                </c:pt>
                <c:pt idx="5">
                  <c:v>64.73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1C3-AF41-82E3-28BB2666A8DE}"/>
            </c:ext>
          </c:extLst>
        </c:ser>
        <c:ser>
          <c:idx val="4"/>
          <c:order val="4"/>
          <c:tx>
            <c:strRef>
              <c:f>MSBuildings!$E$1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dk1">
                <a:tint val="3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LM Roman 10" pitchFamily="2" charset="77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MSBuildings!$A$2:$A$7</c:f>
              <c:strCache>
                <c:ptCount val="6"/>
                <c:pt idx="0">
                  <c:v>B:C</c:v>
                </c:pt>
                <c:pt idx="1">
                  <c:v>B:E</c:v>
                </c:pt>
                <c:pt idx="2">
                  <c:v>F:C</c:v>
                </c:pt>
                <c:pt idx="3">
                  <c:v>F:E</c:v>
                </c:pt>
                <c:pt idx="4">
                  <c:v>S:C</c:v>
                </c:pt>
                <c:pt idx="5">
                  <c:v>S:E</c:v>
                </c:pt>
              </c:strCache>
            </c:strRef>
          </c:cat>
          <c:val>
            <c:numRef>
              <c:f>MSBuildings!$E$2:$E$7</c:f>
              <c:numCache>
                <c:formatCode>0</c:formatCode>
                <c:ptCount val="6"/>
                <c:pt idx="0">
                  <c:v>10</c:v>
                </c:pt>
                <c:pt idx="1">
                  <c:v>10.82</c:v>
                </c:pt>
                <c:pt idx="2">
                  <c:v>18.309999999999999</c:v>
                </c:pt>
                <c:pt idx="3">
                  <c:v>14.8</c:v>
                </c:pt>
                <c:pt idx="4">
                  <c:v>12.42</c:v>
                </c:pt>
                <c:pt idx="5">
                  <c:v>12.27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1C3-AF41-82E3-28BB2666A8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24386800"/>
        <c:axId val="1551954032"/>
      </c:barChart>
      <c:lineChart>
        <c:grouping val="standard"/>
        <c:varyColors val="0"/>
        <c:ser>
          <c:idx val="5"/>
          <c:order val="5"/>
          <c:tx>
            <c:strRef>
              <c:f>MSBuildings!$F$1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t" anchorCtr="0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LM Roman 10" pitchFamily="2" charset="77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MSBuildings!$A$2:$A$7</c:f>
              <c:strCache>
                <c:ptCount val="6"/>
                <c:pt idx="0">
                  <c:v>B:C</c:v>
                </c:pt>
                <c:pt idx="1">
                  <c:v>B:E</c:v>
                </c:pt>
                <c:pt idx="2">
                  <c:v>F:C</c:v>
                </c:pt>
                <c:pt idx="3">
                  <c:v>F:E</c:v>
                </c:pt>
                <c:pt idx="4">
                  <c:v>S:C</c:v>
                </c:pt>
                <c:pt idx="5">
                  <c:v>S:E</c:v>
                </c:pt>
              </c:strCache>
            </c:strRef>
          </c:cat>
          <c:val>
            <c:numRef>
              <c:f>MSBuildings!$F$2:$F$7</c:f>
              <c:numCache>
                <c:formatCode>0</c:formatCode>
                <c:ptCount val="6"/>
                <c:pt idx="0">
                  <c:v>33.549999999999997</c:v>
                </c:pt>
                <c:pt idx="1">
                  <c:v>45.2</c:v>
                </c:pt>
                <c:pt idx="2">
                  <c:v>116.402782</c:v>
                </c:pt>
                <c:pt idx="3">
                  <c:v>151.32397900000001</c:v>
                </c:pt>
                <c:pt idx="4">
                  <c:v>59.411048000000008</c:v>
                </c:pt>
                <c:pt idx="5">
                  <c:v>83.453294999999997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1C3-AF41-82E3-28BB2666A8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4386800"/>
        <c:axId val="1551954032"/>
      </c:lineChart>
      <c:catAx>
        <c:axId val="1524386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LM Roman 10" pitchFamily="2" charset="77"/>
                <a:ea typeface="+mn-ea"/>
                <a:cs typeface="+mn-cs"/>
              </a:defRPr>
            </a:pPr>
            <a:endParaRPr lang="en-US"/>
          </a:p>
        </c:txPr>
        <c:crossAx val="1551954032"/>
        <c:crosses val="autoZero"/>
        <c:auto val="1"/>
        <c:lblAlgn val="ctr"/>
        <c:lblOffset val="100"/>
        <c:noMultiLvlLbl val="0"/>
      </c:catAx>
      <c:valAx>
        <c:axId val="15519540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 b="1" i="0">
                    <a:solidFill>
                      <a:schemeClr val="tx1"/>
                    </a:solidFill>
                    <a:latin typeface="LM Roman 10" pitchFamily="2" charset="77"/>
                  </a:rPr>
                  <a:t>Execution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M Mono 10" pitchFamily="49" charset="77"/>
                <a:ea typeface="+mn-ea"/>
                <a:cs typeface="+mn-cs"/>
              </a:defRPr>
            </a:pPr>
            <a:endParaRPr lang="en-US"/>
          </a:p>
        </c:txPr>
        <c:crossAx val="1524386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LM Roman 10" pitchFamily="2" charset="77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/>
              </a:solidFill>
              <a:latin typeface="LM Roman 10" pitchFamily="2" charset="77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anchor="t" anchorCtr="0"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Bestbuy!$B$1</c:f>
              <c:strCache>
                <c:ptCount val="1"/>
                <c:pt idx="0">
                  <c:v>Schema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bg1"/>
                    </a:solidFill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  <a:latin typeface="LM Roman 10" pitchFamily="2" charset="77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Bestbuy!$A$2:$A$10</c:f>
              <c:strCache>
                <c:ptCount val="9"/>
                <c:pt idx="0">
                  <c:v>F:C</c:v>
                </c:pt>
                <c:pt idx="1">
                  <c:v>F:E</c:v>
                </c:pt>
                <c:pt idx="2">
                  <c:v>F:R</c:v>
                </c:pt>
                <c:pt idx="3">
                  <c:v>L:C</c:v>
                </c:pt>
                <c:pt idx="4">
                  <c:v>L:E</c:v>
                </c:pt>
                <c:pt idx="5">
                  <c:v>L:R</c:v>
                </c:pt>
                <c:pt idx="6">
                  <c:v>S:C</c:v>
                </c:pt>
                <c:pt idx="7">
                  <c:v>S:E</c:v>
                </c:pt>
                <c:pt idx="8">
                  <c:v>S:R</c:v>
                </c:pt>
              </c:strCache>
            </c:strRef>
          </c:cat>
          <c:val>
            <c:numRef>
              <c:f>Bestbuy!$B$2:$B$10</c:f>
              <c:numCache>
                <c:formatCode>0</c:formatCode>
                <c:ptCount val="9"/>
                <c:pt idx="0">
                  <c:v>21.96</c:v>
                </c:pt>
                <c:pt idx="1">
                  <c:v>20.51</c:v>
                </c:pt>
                <c:pt idx="2">
                  <c:v>19.93</c:v>
                </c:pt>
                <c:pt idx="3">
                  <c:v>19.059999999999999</c:v>
                </c:pt>
                <c:pt idx="4">
                  <c:v>11.32</c:v>
                </c:pt>
                <c:pt idx="5">
                  <c:v>10.81</c:v>
                </c:pt>
                <c:pt idx="6">
                  <c:v>1.55</c:v>
                </c:pt>
                <c:pt idx="7">
                  <c:v>1.91</c:v>
                </c:pt>
                <c:pt idx="8">
                  <c:v>1.57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3D-BF44-9FEE-969117FA4600}"/>
            </c:ext>
          </c:extLst>
        </c:ser>
        <c:ser>
          <c:idx val="1"/>
          <c:order val="1"/>
          <c:tx>
            <c:strRef>
              <c:f>Bestbuy!$C$1</c:f>
              <c:strCache>
                <c:ptCount val="1"/>
                <c:pt idx="0">
                  <c:v>Partitioning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LM Roman 10" pitchFamily="2" charset="77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Bestbuy!$A$2:$A$10</c:f>
              <c:strCache>
                <c:ptCount val="9"/>
                <c:pt idx="0">
                  <c:v>F:C</c:v>
                </c:pt>
                <c:pt idx="1">
                  <c:v>F:E</c:v>
                </c:pt>
                <c:pt idx="2">
                  <c:v>F:R</c:v>
                </c:pt>
                <c:pt idx="3">
                  <c:v>L:C</c:v>
                </c:pt>
                <c:pt idx="4">
                  <c:v>L:E</c:v>
                </c:pt>
                <c:pt idx="5">
                  <c:v>L:R</c:v>
                </c:pt>
                <c:pt idx="6">
                  <c:v>S:C</c:v>
                </c:pt>
                <c:pt idx="7">
                  <c:v>S:E</c:v>
                </c:pt>
                <c:pt idx="8">
                  <c:v>S:R</c:v>
                </c:pt>
              </c:strCache>
            </c:strRef>
          </c:cat>
          <c:val>
            <c:numRef>
              <c:f>Bestbuy!$C$2:$C$10</c:f>
              <c:numCache>
                <c:formatCode>0</c:formatCode>
                <c:ptCount val="9"/>
                <c:pt idx="0">
                  <c:v>20.487231000000001</c:v>
                </c:pt>
                <c:pt idx="1">
                  <c:v>30.813690000000001</c:v>
                </c:pt>
                <c:pt idx="2">
                  <c:v>18.325182000000002</c:v>
                </c:pt>
                <c:pt idx="6">
                  <c:v>4.6412149999999999</c:v>
                </c:pt>
                <c:pt idx="7">
                  <c:v>3.9224220000000001</c:v>
                </c:pt>
                <c:pt idx="8">
                  <c:v>3.8633060000000001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3D-BF44-9FEE-969117FA4600}"/>
            </c:ext>
          </c:extLst>
        </c:ser>
        <c:ser>
          <c:idx val="2"/>
          <c:order val="2"/>
          <c:tx>
            <c:strRef>
              <c:f>Bestbuy!$D$1</c:f>
              <c:strCache>
                <c:ptCount val="1"/>
                <c:pt idx="0">
                  <c:v>Parsing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bg1"/>
                    </a:solidFill>
                    <a:latin typeface="LM Roman 10" pitchFamily="2" charset="77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Bestbuy!$A$2:$A$10</c:f>
              <c:strCache>
                <c:ptCount val="9"/>
                <c:pt idx="0">
                  <c:v>F:C</c:v>
                </c:pt>
                <c:pt idx="1">
                  <c:v>F:E</c:v>
                </c:pt>
                <c:pt idx="2">
                  <c:v>F:R</c:v>
                </c:pt>
                <c:pt idx="3">
                  <c:v>L:C</c:v>
                </c:pt>
                <c:pt idx="4">
                  <c:v>L:E</c:v>
                </c:pt>
                <c:pt idx="5">
                  <c:v>L:R</c:v>
                </c:pt>
                <c:pt idx="6">
                  <c:v>S:C</c:v>
                </c:pt>
                <c:pt idx="7">
                  <c:v>S:E</c:v>
                </c:pt>
                <c:pt idx="8">
                  <c:v>S:R</c:v>
                </c:pt>
              </c:strCache>
            </c:strRef>
          </c:cat>
          <c:val>
            <c:numRef>
              <c:f>Bestbuy!$D$2:$D$10</c:f>
              <c:numCache>
                <c:formatCode>0</c:formatCode>
                <c:ptCount val="9"/>
                <c:pt idx="0">
                  <c:v>10.039999999999999</c:v>
                </c:pt>
                <c:pt idx="1">
                  <c:v>15.14</c:v>
                </c:pt>
                <c:pt idx="2">
                  <c:v>21.34</c:v>
                </c:pt>
                <c:pt idx="3">
                  <c:v>5.85</c:v>
                </c:pt>
                <c:pt idx="4">
                  <c:v>7.06</c:v>
                </c:pt>
                <c:pt idx="5">
                  <c:v>19.98</c:v>
                </c:pt>
                <c:pt idx="6">
                  <c:v>10.7</c:v>
                </c:pt>
                <c:pt idx="7">
                  <c:v>12.25</c:v>
                </c:pt>
                <c:pt idx="8">
                  <c:v>21.11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3D-BF44-9FEE-969117FA4600}"/>
            </c:ext>
          </c:extLst>
        </c:ser>
        <c:ser>
          <c:idx val="4"/>
          <c:order val="3"/>
          <c:tx>
            <c:strRef>
              <c:f>Bestbuy!$E$1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dk1">
                <a:tint val="3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LM Roman 10" pitchFamily="2" charset="77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Bestbuy!$A$2:$A$10</c:f>
              <c:strCache>
                <c:ptCount val="9"/>
                <c:pt idx="0">
                  <c:v>F:C</c:v>
                </c:pt>
                <c:pt idx="1">
                  <c:v>F:E</c:v>
                </c:pt>
                <c:pt idx="2">
                  <c:v>F:R</c:v>
                </c:pt>
                <c:pt idx="3">
                  <c:v>L:C</c:v>
                </c:pt>
                <c:pt idx="4">
                  <c:v>L:E</c:v>
                </c:pt>
                <c:pt idx="5">
                  <c:v>L:R</c:v>
                </c:pt>
                <c:pt idx="6">
                  <c:v>S:C</c:v>
                </c:pt>
                <c:pt idx="7">
                  <c:v>S:E</c:v>
                </c:pt>
                <c:pt idx="8">
                  <c:v>S:R</c:v>
                </c:pt>
              </c:strCache>
            </c:strRef>
          </c:cat>
          <c:val>
            <c:numRef>
              <c:f>Bestbuy!$E$2:$E$10</c:f>
              <c:numCache>
                <c:formatCode>0</c:formatCode>
                <c:ptCount val="9"/>
                <c:pt idx="0">
                  <c:v>13.16</c:v>
                </c:pt>
                <c:pt idx="1">
                  <c:v>17.57</c:v>
                </c:pt>
                <c:pt idx="2">
                  <c:v>13.4</c:v>
                </c:pt>
                <c:pt idx="3">
                  <c:v>15.46</c:v>
                </c:pt>
                <c:pt idx="4">
                  <c:v>22.07</c:v>
                </c:pt>
                <c:pt idx="5">
                  <c:v>14.38</c:v>
                </c:pt>
                <c:pt idx="6">
                  <c:v>12.63</c:v>
                </c:pt>
                <c:pt idx="7">
                  <c:v>12.67</c:v>
                </c:pt>
                <c:pt idx="8">
                  <c:v>21.12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23D-BF44-9FEE-969117FA46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24386800"/>
        <c:axId val="1551954032"/>
      </c:barChart>
      <c:lineChart>
        <c:grouping val="standard"/>
        <c:varyColors val="0"/>
        <c:ser>
          <c:idx val="5"/>
          <c:order val="4"/>
          <c:tx>
            <c:strRef>
              <c:f>Bestbuy!$F$1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t" anchorCtr="0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LM Roman 10" pitchFamily="2" charset="77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Bestbuy!$A$2:$A$10</c:f>
              <c:strCache>
                <c:ptCount val="9"/>
                <c:pt idx="0">
                  <c:v>F:C</c:v>
                </c:pt>
                <c:pt idx="1">
                  <c:v>F:E</c:v>
                </c:pt>
                <c:pt idx="2">
                  <c:v>F:R</c:v>
                </c:pt>
                <c:pt idx="3">
                  <c:v>L:C</c:v>
                </c:pt>
                <c:pt idx="4">
                  <c:v>L:E</c:v>
                </c:pt>
                <c:pt idx="5">
                  <c:v>L:R</c:v>
                </c:pt>
                <c:pt idx="6">
                  <c:v>S:C</c:v>
                </c:pt>
                <c:pt idx="7">
                  <c:v>S:E</c:v>
                </c:pt>
                <c:pt idx="8">
                  <c:v>S:R</c:v>
                </c:pt>
              </c:strCache>
            </c:strRef>
          </c:cat>
          <c:val>
            <c:numRef>
              <c:f>Bestbuy!$F$2:$F$10</c:f>
              <c:numCache>
                <c:formatCode>0</c:formatCode>
                <c:ptCount val="9"/>
                <c:pt idx="0">
                  <c:v>65.647231000000005</c:v>
                </c:pt>
                <c:pt idx="1">
                  <c:v>84.033690000000007</c:v>
                </c:pt>
                <c:pt idx="2">
                  <c:v>72.995182000000014</c:v>
                </c:pt>
                <c:pt idx="3">
                  <c:v>40.369999999999997</c:v>
                </c:pt>
                <c:pt idx="4">
                  <c:v>40.450000000000003</c:v>
                </c:pt>
                <c:pt idx="5">
                  <c:v>45.17</c:v>
                </c:pt>
                <c:pt idx="6">
                  <c:v>29.521214999999998</c:v>
                </c:pt>
                <c:pt idx="7">
                  <c:v>30.752422000000003</c:v>
                </c:pt>
                <c:pt idx="8">
                  <c:v>47.663306000000006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23D-BF44-9FEE-969117FA46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4386800"/>
        <c:axId val="1551954032"/>
      </c:lineChart>
      <c:catAx>
        <c:axId val="1524386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LM Roman 10" pitchFamily="2" charset="77"/>
                <a:ea typeface="+mn-ea"/>
                <a:cs typeface="+mn-cs"/>
              </a:defRPr>
            </a:pPr>
            <a:endParaRPr lang="en-US"/>
          </a:p>
        </c:txPr>
        <c:crossAx val="1551954032"/>
        <c:crosses val="autoZero"/>
        <c:auto val="1"/>
        <c:lblAlgn val="ctr"/>
        <c:lblOffset val="100"/>
        <c:noMultiLvlLbl val="0"/>
      </c:catAx>
      <c:valAx>
        <c:axId val="15519540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 b="1" i="0">
                    <a:solidFill>
                      <a:schemeClr val="tx1"/>
                    </a:solidFill>
                    <a:latin typeface="LM Roman 10" pitchFamily="2" charset="77"/>
                  </a:rPr>
                  <a:t>Execution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M Mono 10" pitchFamily="49" charset="77"/>
                <a:ea typeface="+mn-ea"/>
                <a:cs typeface="+mn-cs"/>
              </a:defRPr>
            </a:pPr>
            <a:endParaRPr lang="en-US"/>
          </a:p>
        </c:txPr>
        <c:crossAx val="1524386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LM Roman 10" pitchFamily="2" charset="77"/>
                <a:ea typeface="+mn-ea"/>
                <a:cs typeface="+mn-cs"/>
              </a:defRPr>
            </a:pPr>
            <a:endParaRPr lang="en-US"/>
          </a:p>
        </c:txPr>
      </c:legendEntry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/>
              </a:solidFill>
              <a:latin typeface="LM Roman 10" pitchFamily="2" charset="77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anchor="t" anchorCtr="0"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'Other systems'!$B$1</c:f>
              <c:strCache>
                <c:ptCount val="1"/>
                <c:pt idx="0">
                  <c:v>dsJSON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LM Roman 10" pitchFamily="2" charset="77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'Other systems'!$A$2:$A$6</c:f>
              <c:strCache>
                <c:ptCount val="5"/>
                <c:pt idx="0">
                  <c:v>BB</c:v>
                </c:pt>
                <c:pt idx="1">
                  <c:v>IMDB</c:v>
                </c:pt>
                <c:pt idx="2">
                  <c:v>MSB</c:v>
                </c:pt>
                <c:pt idx="3">
                  <c:v>Wiki</c:v>
                </c:pt>
                <c:pt idx="4">
                  <c:v>OSM</c:v>
                </c:pt>
              </c:strCache>
            </c:strRef>
          </c:cat>
          <c:val>
            <c:numRef>
              <c:f>'Other systems'!$B$2:$B$6</c:f>
              <c:numCache>
                <c:formatCode>0</c:formatCode>
                <c:ptCount val="5"/>
                <c:pt idx="0">
                  <c:v>52.75</c:v>
                </c:pt>
                <c:pt idx="1">
                  <c:v>31.77</c:v>
                </c:pt>
                <c:pt idx="2">
                  <c:v>86.17</c:v>
                </c:pt>
                <c:pt idx="3">
                  <c:v>1203</c:v>
                </c:pt>
                <c:pt idx="4">
                  <c:v>2638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1B-CA4E-91AE-7E6D081D9640}"/>
            </c:ext>
          </c:extLst>
        </c:ser>
        <c:ser>
          <c:idx val="1"/>
          <c:order val="1"/>
          <c:tx>
            <c:strRef>
              <c:f>'Other systems'!$C$1</c:f>
              <c:strCache>
                <c:ptCount val="1"/>
                <c:pt idx="0">
                  <c:v>Spark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LM Roman 10" pitchFamily="2" charset="77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'Other systems'!$A$2:$A$6</c:f>
              <c:strCache>
                <c:ptCount val="5"/>
                <c:pt idx="0">
                  <c:v>BB</c:v>
                </c:pt>
                <c:pt idx="1">
                  <c:v>IMDB</c:v>
                </c:pt>
                <c:pt idx="2">
                  <c:v>MSB</c:v>
                </c:pt>
                <c:pt idx="3">
                  <c:v>Wiki</c:v>
                </c:pt>
                <c:pt idx="4">
                  <c:v>OSM</c:v>
                </c:pt>
              </c:strCache>
            </c:strRef>
          </c:cat>
          <c:val>
            <c:numRef>
              <c:f>'Other systems'!$C$2:$C$7</c:f>
              <c:numCache>
                <c:formatCode>0</c:formatCode>
                <c:ptCount val="6"/>
                <c:pt idx="0">
                  <c:v>47.17</c:v>
                </c:pt>
                <c:pt idx="1">
                  <c:v>31.04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1B-CA4E-91AE-7E6D081D9640}"/>
            </c:ext>
          </c:extLst>
        </c:ser>
        <c:ser>
          <c:idx val="2"/>
          <c:order val="2"/>
          <c:tx>
            <c:strRef>
              <c:f>'Other systems'!$E$1</c:f>
              <c:strCache>
                <c:ptCount val="1"/>
                <c:pt idx="0">
                  <c:v>BEAST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LM Roman 10" pitchFamily="2" charset="77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'Other systems'!$A$2:$A$6</c:f>
              <c:strCache>
                <c:ptCount val="5"/>
                <c:pt idx="0">
                  <c:v>BB</c:v>
                </c:pt>
                <c:pt idx="1">
                  <c:v>IMDB</c:v>
                </c:pt>
                <c:pt idx="2">
                  <c:v>MSB</c:v>
                </c:pt>
                <c:pt idx="3">
                  <c:v>Wiki</c:v>
                </c:pt>
                <c:pt idx="4">
                  <c:v>OSM</c:v>
                </c:pt>
              </c:strCache>
            </c:strRef>
          </c:cat>
          <c:val>
            <c:numRef>
              <c:f>'Other systems'!$E$2:$E$7</c:f>
              <c:numCache>
                <c:formatCode>0</c:formatCode>
                <c:ptCount val="6"/>
                <c:pt idx="2" formatCode="General">
                  <c:v>42.4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1B-CA4E-91AE-7E6D081D96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05915199"/>
        <c:axId val="815278607"/>
      </c:barChart>
      <c:catAx>
        <c:axId val="805915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t" anchorCtr="0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LM Roman 10" pitchFamily="2" charset="77"/>
                <a:ea typeface="+mn-ea"/>
                <a:cs typeface="+mn-cs"/>
              </a:defRPr>
            </a:pPr>
            <a:endParaRPr lang="en-US"/>
          </a:p>
        </c:txPr>
        <c:crossAx val="815278607"/>
        <c:crosses val="autoZero"/>
        <c:auto val="1"/>
        <c:lblAlgn val="ctr"/>
        <c:lblOffset val="0"/>
        <c:noMultiLvlLbl val="0"/>
      </c:catAx>
      <c:valAx>
        <c:axId val="815278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 b="1">
                    <a:solidFill>
                      <a:schemeClr val="tx1"/>
                    </a:solidFill>
                    <a:latin typeface="LM Roman 10" pitchFamily="2" charset="77"/>
                  </a:rPr>
                  <a:t>Execution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0" pitchFamily="2" charset="77"/>
                <a:ea typeface="+mn-ea"/>
                <a:cs typeface="+mn-cs"/>
              </a:defRPr>
            </a:pPr>
            <a:endParaRPr lang="en-US"/>
          </a:p>
        </c:txPr>
        <c:crossAx val="805915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234991423670669"/>
          <c:y val="2.0213658822733151E-2"/>
          <c:w val="0.17007830271216098"/>
          <c:h val="0.1544150892313246"/>
        </c:manualLayout>
      </c:layout>
      <c:overlay val="1"/>
      <c:spPr>
        <a:solidFill>
          <a:schemeClr val="bg1"/>
        </a:solidFill>
        <a:ln>
          <a:solidFill>
            <a:schemeClr val="bg2">
              <a:lumMod val="2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LM Roman 10" pitchFamily="2" charset="77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'Detailed chart'!$B$1</c:f>
              <c:strCache>
                <c:ptCount val="1"/>
                <c:pt idx="0">
                  <c:v>Schema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bg1"/>
                    </a:solidFill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  <a:latin typeface="LM Roman 10" pitchFamily="2" charset="77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'Detailed chart'!$A$2:$A$10</c:f>
              <c:strCache>
                <c:ptCount val="5"/>
                <c:pt idx="0">
                  <c:v>BB</c:v>
                </c:pt>
                <c:pt idx="1">
                  <c:v>IMDB</c:v>
                </c:pt>
                <c:pt idx="2">
                  <c:v>MSB</c:v>
                </c:pt>
                <c:pt idx="3">
                  <c:v>Wiki</c:v>
                </c:pt>
                <c:pt idx="4">
                  <c:v>OSM</c:v>
                </c:pt>
              </c:strCache>
            </c:strRef>
          </c:cat>
          <c:val>
            <c:numRef>
              <c:f>'Detailed chart'!$B$2:$B$10</c:f>
              <c:numCache>
                <c:formatCode>0</c:formatCode>
                <c:ptCount val="9"/>
                <c:pt idx="0">
                  <c:v>1.64</c:v>
                </c:pt>
                <c:pt idx="1">
                  <c:v>0.73</c:v>
                </c:pt>
                <c:pt idx="2">
                  <c:v>4.8099999999999996</c:v>
                </c:pt>
                <c:pt idx="3">
                  <c:v>0.66</c:v>
                </c:pt>
                <c:pt idx="4">
                  <c:v>0.59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BD-B048-A28D-48E4E8E7416C}"/>
            </c:ext>
          </c:extLst>
        </c:ser>
        <c:ser>
          <c:idx val="1"/>
          <c:order val="1"/>
          <c:tx>
            <c:strRef>
              <c:f>'Detailed chart'!$C$1</c:f>
              <c:strCache>
                <c:ptCount val="1"/>
                <c:pt idx="0">
                  <c:v>Partitioning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LM Roman 10" pitchFamily="2" charset="77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'Detailed chart'!$A$2:$A$10</c:f>
              <c:strCache>
                <c:ptCount val="5"/>
                <c:pt idx="0">
                  <c:v>BB</c:v>
                </c:pt>
                <c:pt idx="1">
                  <c:v>IMDB</c:v>
                </c:pt>
                <c:pt idx="2">
                  <c:v>MSB</c:v>
                </c:pt>
                <c:pt idx="3">
                  <c:v>Wiki</c:v>
                </c:pt>
                <c:pt idx="4">
                  <c:v>OSM</c:v>
                </c:pt>
              </c:strCache>
            </c:strRef>
          </c:cat>
          <c:val>
            <c:numRef>
              <c:f>'Detailed chart'!$C$2:$C$10</c:f>
              <c:numCache>
                <c:formatCode>0</c:formatCode>
                <c:ptCount val="9"/>
                <c:pt idx="0">
                  <c:v>3.95</c:v>
                </c:pt>
                <c:pt idx="1">
                  <c:v>5.1100000000000003</c:v>
                </c:pt>
                <c:pt idx="2">
                  <c:v>4.05</c:v>
                </c:pt>
                <c:pt idx="3">
                  <c:v>25.15</c:v>
                </c:pt>
                <c:pt idx="4">
                  <c:v>30.41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BD-B048-A28D-48E4E8E7416C}"/>
            </c:ext>
          </c:extLst>
        </c:ser>
        <c:ser>
          <c:idx val="2"/>
          <c:order val="2"/>
          <c:tx>
            <c:strRef>
              <c:f>'Detailed chart'!$D$1</c:f>
              <c:strCache>
                <c:ptCount val="1"/>
                <c:pt idx="0">
                  <c:v>Parsing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bg1"/>
                    </a:solidFill>
                    <a:latin typeface="LM Roman 10" pitchFamily="2" charset="77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'Detailed chart'!$A$2:$A$10</c:f>
              <c:strCache>
                <c:ptCount val="5"/>
                <c:pt idx="0">
                  <c:v>BB</c:v>
                </c:pt>
                <c:pt idx="1">
                  <c:v>IMDB</c:v>
                </c:pt>
                <c:pt idx="2">
                  <c:v>MSB</c:v>
                </c:pt>
                <c:pt idx="3">
                  <c:v>Wiki</c:v>
                </c:pt>
                <c:pt idx="4">
                  <c:v>OSM</c:v>
                </c:pt>
              </c:strCache>
            </c:strRef>
          </c:cat>
          <c:val>
            <c:numRef>
              <c:f>'Detailed chart'!$D$2:$D$10</c:f>
              <c:numCache>
                <c:formatCode>0</c:formatCode>
                <c:ptCount val="9"/>
                <c:pt idx="0">
                  <c:v>32.82</c:v>
                </c:pt>
                <c:pt idx="1">
                  <c:v>12</c:v>
                </c:pt>
                <c:pt idx="2">
                  <c:v>65.099999999999994</c:v>
                </c:pt>
                <c:pt idx="3">
                  <c:v>1237.69</c:v>
                </c:pt>
                <c:pt idx="4">
                  <c:v>2668.76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BD-B048-A28D-48E4E8E7416C}"/>
            </c:ext>
          </c:extLst>
        </c:ser>
        <c:ser>
          <c:idx val="4"/>
          <c:order val="3"/>
          <c:tx>
            <c:strRef>
              <c:f>'Detailed chart'!$E$1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dk1">
                <a:tint val="3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LM Roman 10" pitchFamily="2" charset="77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'Detailed chart'!$A$2:$A$10</c:f>
              <c:strCache>
                <c:ptCount val="5"/>
                <c:pt idx="0">
                  <c:v>BB</c:v>
                </c:pt>
                <c:pt idx="1">
                  <c:v>IMDB</c:v>
                </c:pt>
                <c:pt idx="2">
                  <c:v>MSB</c:v>
                </c:pt>
                <c:pt idx="3">
                  <c:v>Wiki</c:v>
                </c:pt>
                <c:pt idx="4">
                  <c:v>OSM</c:v>
                </c:pt>
              </c:strCache>
            </c:strRef>
          </c:cat>
          <c:val>
            <c:numRef>
              <c:f>'Detailed chart'!$E$2:$E$10</c:f>
              <c:numCache>
                <c:formatCode>0</c:formatCode>
                <c:ptCount val="9"/>
                <c:pt idx="0">
                  <c:v>14.339999999999996</c:v>
                </c:pt>
                <c:pt idx="1">
                  <c:v>13.93</c:v>
                </c:pt>
                <c:pt idx="2">
                  <c:v>12.210000000000008</c:v>
                </c:pt>
                <c:pt idx="3">
                  <c:v>12.229999999999791</c:v>
                </c:pt>
                <c:pt idx="4">
                  <c:v>11.739999999999782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5BD-B048-A28D-48E4E8E741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24386800"/>
        <c:axId val="1551954032"/>
      </c:barChart>
      <c:lineChart>
        <c:grouping val="standard"/>
        <c:varyColors val="0"/>
        <c:ser>
          <c:idx val="5"/>
          <c:order val="4"/>
          <c:tx>
            <c:strRef>
              <c:f>'Detailed chart'!$F$1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t" anchorCtr="0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LM Roman 10" pitchFamily="2" charset="77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'Detailed chart'!$A$2:$A$10</c:f>
              <c:strCache>
                <c:ptCount val="5"/>
                <c:pt idx="0">
                  <c:v>BB</c:v>
                </c:pt>
                <c:pt idx="1">
                  <c:v>IMDB</c:v>
                </c:pt>
                <c:pt idx="2">
                  <c:v>MSB</c:v>
                </c:pt>
                <c:pt idx="3">
                  <c:v>Wiki</c:v>
                </c:pt>
                <c:pt idx="4">
                  <c:v>OSM</c:v>
                </c:pt>
              </c:strCache>
            </c:strRef>
          </c:cat>
          <c:val>
            <c:numRef>
              <c:f>'Detailed chart'!$F$2:$F$10</c:f>
              <c:numCache>
                <c:formatCode>0</c:formatCode>
                <c:ptCount val="9"/>
                <c:pt idx="0">
                  <c:v>52.75</c:v>
                </c:pt>
                <c:pt idx="1">
                  <c:v>31.77</c:v>
                </c:pt>
                <c:pt idx="2">
                  <c:v>86.17</c:v>
                </c:pt>
                <c:pt idx="3">
                  <c:v>1275.73</c:v>
                </c:pt>
                <c:pt idx="4">
                  <c:v>2711.5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5BD-B048-A28D-48E4E8E741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4386800"/>
        <c:axId val="1551954032"/>
      </c:lineChart>
      <c:catAx>
        <c:axId val="1524386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LM Roman 10" pitchFamily="2" charset="77"/>
                <a:ea typeface="+mn-ea"/>
                <a:cs typeface="+mn-cs"/>
              </a:defRPr>
            </a:pPr>
            <a:endParaRPr lang="en-US"/>
          </a:p>
        </c:txPr>
        <c:crossAx val="1551954032"/>
        <c:crosses val="autoZero"/>
        <c:auto val="1"/>
        <c:lblAlgn val="ctr"/>
        <c:lblOffset val="100"/>
        <c:noMultiLvlLbl val="0"/>
      </c:catAx>
      <c:valAx>
        <c:axId val="15519540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 b="1" i="0">
                    <a:solidFill>
                      <a:schemeClr val="tx1"/>
                    </a:solidFill>
                    <a:latin typeface="LM Roman 10" pitchFamily="2" charset="77"/>
                  </a:rPr>
                  <a:t>Execution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M Mono 10" pitchFamily="49" charset="77"/>
                <a:ea typeface="+mn-ea"/>
                <a:cs typeface="+mn-cs"/>
              </a:defRPr>
            </a:pPr>
            <a:endParaRPr lang="en-US"/>
          </a:p>
        </c:txPr>
        <c:crossAx val="1524386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LM Roman 10" pitchFamily="2" charset="77"/>
                <a:ea typeface="+mn-ea"/>
                <a:cs typeface="+mn-cs"/>
              </a:defRPr>
            </a:pPr>
            <a:endParaRPr lang="en-US"/>
          </a:p>
        </c:txPr>
      </c:legendEntry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/>
              </a:solidFill>
              <a:latin typeface="LM Roman 10" pitchFamily="2" charset="77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anchor="t" anchorCtr="0"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'Push-down-forEach'!$B$1</c:f>
              <c:strCache>
                <c:ptCount val="1"/>
                <c:pt idx="0">
                  <c:v>No push-down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LM Roman 10" pitchFamily="2" charset="77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'Push-down-forEach'!$A$2:$A$4</c:f>
              <c:strCache>
                <c:ptCount val="3"/>
                <c:pt idx="0">
                  <c:v>No filter</c:v>
                </c:pt>
                <c:pt idx="1">
                  <c:v>Delayed filter</c:v>
                </c:pt>
                <c:pt idx="2">
                  <c:v>Early filter</c:v>
                </c:pt>
              </c:strCache>
            </c:strRef>
          </c:cat>
          <c:val>
            <c:numRef>
              <c:f>'Push-down-forEach'!$B$2:$B$4</c:f>
              <c:numCache>
                <c:formatCode>0</c:formatCode>
                <c:ptCount val="3"/>
                <c:pt idx="0">
                  <c:v>34.99</c:v>
                </c:pt>
                <c:pt idx="1">
                  <c:v>29.88</c:v>
                </c:pt>
                <c:pt idx="2">
                  <c:v>30.72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92-5142-A93F-1A9373567AE6}"/>
            </c:ext>
          </c:extLst>
        </c:ser>
        <c:ser>
          <c:idx val="2"/>
          <c:order val="1"/>
          <c:tx>
            <c:strRef>
              <c:f>'Push-down-forEach'!$D$1</c:f>
              <c:strCache>
                <c:ptCount val="1"/>
                <c:pt idx="0">
                  <c:v>Filter push-down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LM Roman 10" pitchFamily="2" charset="77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'Push-down-forEach'!$A$2:$A$4</c:f>
              <c:strCache>
                <c:ptCount val="3"/>
                <c:pt idx="0">
                  <c:v>No filter</c:v>
                </c:pt>
                <c:pt idx="1">
                  <c:v>Delayed filter</c:v>
                </c:pt>
                <c:pt idx="2">
                  <c:v>Early filter</c:v>
                </c:pt>
              </c:strCache>
            </c:strRef>
          </c:cat>
          <c:val>
            <c:numRef>
              <c:f>'Push-down-forEach'!$D$2:$D$4</c:f>
              <c:numCache>
                <c:formatCode>0</c:formatCode>
                <c:ptCount val="3"/>
                <c:pt idx="0">
                  <c:v>33.14</c:v>
                </c:pt>
                <c:pt idx="1">
                  <c:v>30.3</c:v>
                </c:pt>
                <c:pt idx="2">
                  <c:v>22.57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92-5142-A93F-1A9373567AE6}"/>
            </c:ext>
          </c:extLst>
        </c:ser>
        <c:ser>
          <c:idx val="1"/>
          <c:order val="2"/>
          <c:tx>
            <c:strRef>
              <c:f>'Push-down-forEach'!$C$1</c:f>
              <c:strCache>
                <c:ptCount val="1"/>
                <c:pt idx="0">
                  <c:v>Projection push-down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LM Roman 10" pitchFamily="2" charset="77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'Push-down-forEach'!$A$2:$A$4</c:f>
              <c:strCache>
                <c:ptCount val="3"/>
                <c:pt idx="0">
                  <c:v>No filter</c:v>
                </c:pt>
                <c:pt idx="1">
                  <c:v>Delayed filter</c:v>
                </c:pt>
                <c:pt idx="2">
                  <c:v>Early filter</c:v>
                </c:pt>
              </c:strCache>
            </c:strRef>
          </c:cat>
          <c:val>
            <c:numRef>
              <c:f>'Push-down-forEach'!$C$2:$C$4</c:f>
              <c:numCache>
                <c:formatCode>0</c:formatCode>
                <c:ptCount val="3"/>
                <c:pt idx="0">
                  <c:v>34.83</c:v>
                </c:pt>
                <c:pt idx="1">
                  <c:v>30.98</c:v>
                </c:pt>
                <c:pt idx="2">
                  <c:v>30.53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892-5142-A93F-1A9373567AE6}"/>
            </c:ext>
          </c:extLst>
        </c:ser>
        <c:ser>
          <c:idx val="3"/>
          <c:order val="3"/>
          <c:tx>
            <c:strRef>
              <c:f>'Push-down-forEach'!$E$1</c:f>
              <c:strCache>
                <c:ptCount val="1"/>
                <c:pt idx="0">
                  <c:v>Push-down both</c:v>
                </c:pt>
              </c:strCache>
            </c:strRef>
          </c:tx>
          <c:spPr>
            <a:solidFill>
              <a:schemeClr val="dk1">
                <a:tint val="985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'Push-down-forEach'!$A$2:$A$4</c:f>
              <c:strCache>
                <c:ptCount val="3"/>
                <c:pt idx="0">
                  <c:v>No filter</c:v>
                </c:pt>
                <c:pt idx="1">
                  <c:v>Delayed filter</c:v>
                </c:pt>
                <c:pt idx="2">
                  <c:v>Early filter</c:v>
                </c:pt>
              </c:strCache>
            </c:strRef>
          </c:cat>
          <c:val>
            <c:numRef>
              <c:f>'Push-down-forEach'!$E$2:$E$4</c:f>
              <c:numCache>
                <c:formatCode>0</c:formatCode>
                <c:ptCount val="3"/>
                <c:pt idx="0">
                  <c:v>32.96</c:v>
                </c:pt>
                <c:pt idx="1">
                  <c:v>30.58</c:v>
                </c:pt>
                <c:pt idx="2">
                  <c:v>19.579999999999998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892-5142-A93F-1A9373567A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05915199"/>
        <c:axId val="815278607"/>
      </c:barChart>
      <c:catAx>
        <c:axId val="805915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LM Roman 10" pitchFamily="2" charset="77"/>
                <a:ea typeface="+mn-ea"/>
                <a:cs typeface="+mn-cs"/>
              </a:defRPr>
            </a:pPr>
            <a:endParaRPr lang="en-US"/>
          </a:p>
        </c:txPr>
        <c:crossAx val="815278607"/>
        <c:crosses val="autoZero"/>
        <c:auto val="1"/>
        <c:lblAlgn val="ctr"/>
        <c:lblOffset val="0"/>
        <c:noMultiLvlLbl val="0"/>
      </c:catAx>
      <c:valAx>
        <c:axId val="815278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1">
                    <a:solidFill>
                      <a:schemeClr val="tx1"/>
                    </a:solidFill>
                    <a:latin typeface="LM Roman 10" pitchFamily="2" charset="77"/>
                  </a:rPr>
                  <a:t>Parsing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0" pitchFamily="2" charset="77"/>
                <a:ea typeface="+mn-ea"/>
                <a:cs typeface="+mn-cs"/>
              </a:defRPr>
            </a:pPr>
            <a:endParaRPr lang="en-US"/>
          </a:p>
        </c:txPr>
        <c:crossAx val="805915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'Push-down-count'!$B$1</c:f>
              <c:strCache>
                <c:ptCount val="1"/>
                <c:pt idx="0">
                  <c:v>No push-down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LM Roman 10" pitchFamily="2" charset="77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'Push-down-count'!$A$2:$A$4</c:f>
              <c:strCache>
                <c:ptCount val="3"/>
                <c:pt idx="0">
                  <c:v>No filter</c:v>
                </c:pt>
                <c:pt idx="1">
                  <c:v>Delayed filter</c:v>
                </c:pt>
                <c:pt idx="2">
                  <c:v>Early filter</c:v>
                </c:pt>
              </c:strCache>
            </c:strRef>
          </c:cat>
          <c:val>
            <c:numRef>
              <c:f>'Push-down-count'!$B$2:$B$4</c:f>
              <c:numCache>
                <c:formatCode>0</c:formatCode>
                <c:ptCount val="3"/>
                <c:pt idx="0">
                  <c:v>25.99</c:v>
                </c:pt>
                <c:pt idx="1">
                  <c:v>25.4</c:v>
                </c:pt>
                <c:pt idx="2">
                  <c:v>29.76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9D-3B4F-BF30-9A45E63EA4EA}"/>
            </c:ext>
          </c:extLst>
        </c:ser>
        <c:ser>
          <c:idx val="2"/>
          <c:order val="1"/>
          <c:tx>
            <c:strRef>
              <c:f>'Push-down-count'!$D$1</c:f>
              <c:strCache>
                <c:ptCount val="1"/>
                <c:pt idx="0">
                  <c:v>Filter push-down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LM Roman 10" pitchFamily="2" charset="77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'Push-down-count'!$A$2:$A$4</c:f>
              <c:strCache>
                <c:ptCount val="3"/>
                <c:pt idx="0">
                  <c:v>No filter</c:v>
                </c:pt>
                <c:pt idx="1">
                  <c:v>Delayed filter</c:v>
                </c:pt>
                <c:pt idx="2">
                  <c:v>Early filter</c:v>
                </c:pt>
              </c:strCache>
            </c:strRef>
          </c:cat>
          <c:val>
            <c:numRef>
              <c:f>'Push-down-count'!$D$2:$D$4</c:f>
              <c:numCache>
                <c:formatCode>0</c:formatCode>
                <c:ptCount val="3"/>
                <c:pt idx="0">
                  <c:v>29.76</c:v>
                </c:pt>
                <c:pt idx="1">
                  <c:v>28.79</c:v>
                </c:pt>
                <c:pt idx="2">
                  <c:v>18.100000000000001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9D-3B4F-BF30-9A45E63EA4EA}"/>
            </c:ext>
          </c:extLst>
        </c:ser>
        <c:ser>
          <c:idx val="1"/>
          <c:order val="2"/>
          <c:tx>
            <c:strRef>
              <c:f>'Push-down-count'!$C$1</c:f>
              <c:strCache>
                <c:ptCount val="1"/>
                <c:pt idx="0">
                  <c:v>Projection push-down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LM Roman 10" pitchFamily="2" charset="77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'Push-down-count'!$A$2:$A$4</c:f>
              <c:strCache>
                <c:ptCount val="3"/>
                <c:pt idx="0">
                  <c:v>No filter</c:v>
                </c:pt>
                <c:pt idx="1">
                  <c:v>Delayed filter</c:v>
                </c:pt>
                <c:pt idx="2">
                  <c:v>Early filter</c:v>
                </c:pt>
              </c:strCache>
            </c:strRef>
          </c:cat>
          <c:val>
            <c:numRef>
              <c:f>'Push-down-count'!$C$2:$C$4</c:f>
              <c:numCache>
                <c:formatCode>0</c:formatCode>
                <c:ptCount val="3"/>
                <c:pt idx="0">
                  <c:v>13.96</c:v>
                </c:pt>
                <c:pt idx="1">
                  <c:v>18.420000000000002</c:v>
                </c:pt>
                <c:pt idx="2">
                  <c:v>15.5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49D-3B4F-BF30-9A45E63EA4EA}"/>
            </c:ext>
          </c:extLst>
        </c:ser>
        <c:ser>
          <c:idx val="3"/>
          <c:order val="3"/>
          <c:tx>
            <c:strRef>
              <c:f>'Push-down-count'!$E$1</c:f>
              <c:strCache>
                <c:ptCount val="1"/>
                <c:pt idx="0">
                  <c:v>Push-down both</c:v>
                </c:pt>
              </c:strCache>
            </c:strRef>
          </c:tx>
          <c:spPr>
            <a:solidFill>
              <a:schemeClr val="dk1">
                <a:tint val="985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'Push-down-count'!$A$2:$A$4</c:f>
              <c:strCache>
                <c:ptCount val="3"/>
                <c:pt idx="0">
                  <c:v>No filter</c:v>
                </c:pt>
                <c:pt idx="1">
                  <c:v>Delayed filter</c:v>
                </c:pt>
                <c:pt idx="2">
                  <c:v>Early filter</c:v>
                </c:pt>
              </c:strCache>
            </c:strRef>
          </c:cat>
          <c:val>
            <c:numRef>
              <c:f>'Push-down-count'!$E$2:$E$4</c:f>
              <c:numCache>
                <c:formatCode>0</c:formatCode>
                <c:ptCount val="3"/>
                <c:pt idx="0">
                  <c:v>17</c:v>
                </c:pt>
                <c:pt idx="1">
                  <c:v>18.79</c:v>
                </c:pt>
                <c:pt idx="2">
                  <c:v>15.15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26E-6047-9A93-E64696BF3F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05915199"/>
        <c:axId val="815278607"/>
      </c:barChart>
      <c:catAx>
        <c:axId val="805915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LM Roman 10" pitchFamily="2" charset="77"/>
                <a:ea typeface="+mn-ea"/>
                <a:cs typeface="+mn-cs"/>
              </a:defRPr>
            </a:pPr>
            <a:endParaRPr lang="en-US"/>
          </a:p>
        </c:txPr>
        <c:crossAx val="815278607"/>
        <c:crosses val="autoZero"/>
        <c:auto val="1"/>
        <c:lblAlgn val="ctr"/>
        <c:lblOffset val="0"/>
        <c:noMultiLvlLbl val="0"/>
      </c:catAx>
      <c:valAx>
        <c:axId val="815278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1">
                    <a:solidFill>
                      <a:schemeClr val="tx1"/>
                    </a:solidFill>
                    <a:latin typeface="LM Roman 10" pitchFamily="2" charset="77"/>
                  </a:rPr>
                  <a:t>Parsing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0" pitchFamily="2" charset="77"/>
                <a:ea typeface="+mn-ea"/>
                <a:cs typeface="+mn-cs"/>
              </a:defRPr>
            </a:pPr>
            <a:endParaRPr lang="en-US"/>
          </a:p>
        </c:txPr>
        <c:crossAx val="805915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colors1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colors14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571500</xdr:colOff>
      <xdr:row>7</xdr:row>
      <xdr:rowOff>50800</xdr:rowOff>
    </xdr:from>
    <xdr:to>
      <xdr:col>17</xdr:col>
      <xdr:colOff>317500</xdr:colOff>
      <xdr:row>30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06E455-038F-3440-94AF-393D9155A2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12</xdr:row>
      <xdr:rowOff>63500</xdr:rowOff>
    </xdr:from>
    <xdr:to>
      <xdr:col>8</xdr:col>
      <xdr:colOff>444500</xdr:colOff>
      <xdr:row>32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07C619-8DD9-4342-9AD6-3D61347D80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127000</xdr:colOff>
      <xdr:row>7</xdr:row>
      <xdr:rowOff>190500</xdr:rowOff>
    </xdr:from>
    <xdr:to>
      <xdr:col>6</xdr:col>
      <xdr:colOff>25400</xdr:colOff>
      <xdr:row>29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F3ED31-E2CC-E64D-8A29-7CF1B681AE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711200</xdr:colOff>
      <xdr:row>8</xdr:row>
      <xdr:rowOff>88900</xdr:rowOff>
    </xdr:from>
    <xdr:to>
      <xdr:col>13</xdr:col>
      <xdr:colOff>736600</xdr:colOff>
      <xdr:row>30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42E421C-6A62-C541-AF26-22ACE3A814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736600</xdr:colOff>
      <xdr:row>16</xdr:row>
      <xdr:rowOff>190500</xdr:rowOff>
    </xdr:from>
    <xdr:to>
      <xdr:col>9</xdr:col>
      <xdr:colOff>368300</xdr:colOff>
      <xdr:row>33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7C159A-906D-B348-A78F-042ADF9E21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736600</xdr:colOff>
      <xdr:row>16</xdr:row>
      <xdr:rowOff>190500</xdr:rowOff>
    </xdr:from>
    <xdr:to>
      <xdr:col>9</xdr:col>
      <xdr:colOff>368300</xdr:colOff>
      <xdr:row>33</xdr:row>
      <xdr:rowOff>38100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F77430E-C5AF-9A45-88F9-84621B0326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571500</xdr:colOff>
      <xdr:row>7</xdr:row>
      <xdr:rowOff>50800</xdr:rowOff>
    </xdr:from>
    <xdr:to>
      <xdr:col>17</xdr:col>
      <xdr:colOff>317500</xdr:colOff>
      <xdr:row>30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1092F2-4ADE-7C40-8F48-7766853D42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406400</xdr:colOff>
      <xdr:row>12</xdr:row>
      <xdr:rowOff>63500</xdr:rowOff>
    </xdr:from>
    <xdr:to>
      <xdr:col>12</xdr:col>
      <xdr:colOff>25400</xdr:colOff>
      <xdr:row>25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7BE0597-9DB5-AD49-9068-FFACEDAE97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190500</xdr:colOff>
      <xdr:row>5</xdr:row>
      <xdr:rowOff>63500</xdr:rowOff>
    </xdr:from>
    <xdr:to>
      <xdr:col>15</xdr:col>
      <xdr:colOff>762000</xdr:colOff>
      <xdr:row>28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F0831E-25F0-EB40-9E0E-E1D74AD44C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571500</xdr:colOff>
      <xdr:row>7</xdr:row>
      <xdr:rowOff>50800</xdr:rowOff>
    </xdr:from>
    <xdr:to>
      <xdr:col>17</xdr:col>
      <xdr:colOff>317500</xdr:colOff>
      <xdr:row>30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1B6BAE0-A711-434F-B5A6-DF86CF7130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596900</xdr:colOff>
      <xdr:row>9</xdr:row>
      <xdr:rowOff>25400</xdr:rowOff>
    </xdr:from>
    <xdr:to>
      <xdr:col>13</xdr:col>
      <xdr:colOff>177800</xdr:colOff>
      <xdr:row>30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7F0EA0-5C9A-184A-9E93-EB3A4F599A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571500</xdr:colOff>
      <xdr:row>7</xdr:row>
      <xdr:rowOff>50800</xdr:rowOff>
    </xdr:from>
    <xdr:to>
      <xdr:col>17</xdr:col>
      <xdr:colOff>317500</xdr:colOff>
      <xdr:row>30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AAFC3D-D70D-E94A-87EE-6BEEFF816D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1460500</xdr:colOff>
      <xdr:row>18</xdr:row>
      <xdr:rowOff>76200</xdr:rowOff>
    </xdr:from>
    <xdr:to>
      <xdr:col>10</xdr:col>
      <xdr:colOff>393700</xdr:colOff>
      <xdr:row>32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2F1FF1-A0A9-C648-82D5-1CC5DB8220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1460500</xdr:colOff>
      <xdr:row>18</xdr:row>
      <xdr:rowOff>76200</xdr:rowOff>
    </xdr:from>
    <xdr:to>
      <xdr:col>10</xdr:col>
      <xdr:colOff>393700</xdr:colOff>
      <xdr:row>32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793382-5F92-EB48-98A3-F8CA20769C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mdb" connectionId="12" xr16:uid="{BA810456-C946-1749-AF83-9681AE443C11}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estbuy" connectionId="2" xr16:uid="{24C78FAB-F4E0-3442-9D5D-CC64662D9E70}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estbuy" connectionId="7" xr16:uid="{74F391F4-4FC5-974A-9230-7CD452B7B168}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estbuy" connectionId="9" xr16:uid="{A4C4962B-D9C8-FF45-A316-F2A390904282}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estbuy_1" connectionId="11" xr16:uid="{E313E0C0-A252-0944-A95B-662720E69E0D}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estbuy" connectionId="8" xr16:uid="{CF8D5E15-3146-234E-B318-E50D1BEDFF7D}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estbuy" connectionId="6" xr16:uid="{7FD47601-A9F3-9043-A1E3-88F5FD9B4BA0}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estbuy" connectionId="5" xr16:uid="{CA7B0D81-871D-254A-882F-3DC058D66CBB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estbuy" connectionId="3" xr16:uid="{962CC6FA-2A9E-DD49-B5D7-F841D0E4E375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estbuy" connectionId="4" xr16:uid="{6E9ACDC9-11DB-5244-9DA7-634771E9A5D4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iki" connectionId="16" xr16:uid="{0736A99B-6699-AC40-8A58-3960282A3C0C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sm21" connectionId="15" xr16:uid="{7E4A1BD6-6C22-C547-A21E-63F40D0FBF5C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estbuy" connectionId="1" xr16:uid="{11371964-939A-234C-8B9B-A09938670C17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sbuildings_1" connectionId="14" xr16:uid="{E9DF56AE-5EE6-2347-B90F-EC14D05D95C0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sbuildings" connectionId="13" xr16:uid="{8F609CC1-9EA6-814D-9112-8CF16E2E5989}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estbuy_1" connectionId="10" xr16:uid="{3B08E414-D797-D94E-8A2C-EC05CD9F9C8D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6.xml"/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.xml"/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2.xml"/><Relationship Id="rId4" Type="http://schemas.openxmlformats.org/officeDocument/2006/relationships/queryTable" Target="../queryTables/queryTable5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8.xml"/><Relationship Id="rId2" Type="http://schemas.openxmlformats.org/officeDocument/2006/relationships/queryTable" Target="../queryTables/queryTable7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.xml"/><Relationship Id="rId2" Type="http://schemas.openxmlformats.org/officeDocument/2006/relationships/queryTable" Target="../queryTables/queryTable9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1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3.xml"/><Relationship Id="rId2" Type="http://schemas.openxmlformats.org/officeDocument/2006/relationships/queryTable" Target="../queryTables/queryTable12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4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5.x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5B353-95D1-7A41-86E5-96E297FA9D76}">
  <dimension ref="A1:F23"/>
  <sheetViews>
    <sheetView workbookViewId="0">
      <selection activeCell="N34" sqref="N34"/>
    </sheetView>
  </sheetViews>
  <sheetFormatPr baseColWidth="10" defaultRowHeight="16" x14ac:dyDescent="0.2"/>
  <cols>
    <col min="1" max="1" width="5.5" bestFit="1" customWidth="1"/>
    <col min="2" max="2" width="7.6640625" bestFit="1" customWidth="1"/>
    <col min="3" max="3" width="10.6640625" bestFit="1" customWidth="1"/>
    <col min="4" max="4" width="7.1640625" bestFit="1" customWidth="1"/>
    <col min="5" max="5" width="6.1640625" bestFit="1" customWidth="1"/>
    <col min="6" max="6" width="6.6640625" bestFit="1" customWidth="1"/>
  </cols>
  <sheetData>
    <row r="1" spans="1:6" x14ac:dyDescent="0.2">
      <c r="A1" t="s">
        <v>1</v>
      </c>
      <c r="B1" t="s">
        <v>2</v>
      </c>
      <c r="C1" t="s">
        <v>3</v>
      </c>
      <c r="D1" t="s">
        <v>36</v>
      </c>
      <c r="E1" t="s">
        <v>6</v>
      </c>
      <c r="F1" t="s">
        <v>13</v>
      </c>
    </row>
    <row r="2" spans="1:6" x14ac:dyDescent="0.2">
      <c r="A2" t="s">
        <v>25</v>
      </c>
      <c r="B2" s="1">
        <v>7.6</v>
      </c>
      <c r="C2" s="1">
        <v>18.480076</v>
      </c>
      <c r="D2" s="1">
        <v>6.25</v>
      </c>
      <c r="E2" s="1">
        <v>14.2</v>
      </c>
      <c r="F2" s="1">
        <f t="shared" ref="F2:F10" si="0">SUM(B2:E2)</f>
        <v>46.530075999999994</v>
      </c>
    </row>
    <row r="3" spans="1:6" x14ac:dyDescent="0.2">
      <c r="A3" t="s">
        <v>26</v>
      </c>
      <c r="B3" s="1">
        <v>7.06</v>
      </c>
      <c r="C3" s="1">
        <v>14.821384</v>
      </c>
      <c r="D3" s="1">
        <v>6.87</v>
      </c>
      <c r="E3" s="1">
        <v>22.62</v>
      </c>
      <c r="F3" s="1">
        <f t="shared" si="0"/>
        <v>51.371384000000006</v>
      </c>
    </row>
    <row r="4" spans="1:6" x14ac:dyDescent="0.2">
      <c r="A4" t="s">
        <v>29</v>
      </c>
      <c r="B4" s="1">
        <v>9.31</v>
      </c>
      <c r="C4" s="1">
        <v>15.883314</v>
      </c>
      <c r="D4" s="1">
        <v>19.28</v>
      </c>
      <c r="E4" s="1">
        <v>13.15</v>
      </c>
      <c r="F4" s="1">
        <f t="shared" si="0"/>
        <v>57.623314000000001</v>
      </c>
    </row>
    <row r="5" spans="1:6" x14ac:dyDescent="0.2">
      <c r="A5" t="s">
        <v>30</v>
      </c>
      <c r="B5" s="1">
        <v>21.56</v>
      </c>
      <c r="C5" s="1"/>
      <c r="D5" s="1">
        <v>10.42</v>
      </c>
      <c r="E5" s="1">
        <v>13.46</v>
      </c>
      <c r="F5" s="1">
        <f t="shared" si="0"/>
        <v>45.44</v>
      </c>
    </row>
    <row r="6" spans="1:6" x14ac:dyDescent="0.2">
      <c r="A6" t="s">
        <v>31</v>
      </c>
      <c r="B6" s="1">
        <v>12.3</v>
      </c>
      <c r="C6" s="1"/>
      <c r="D6" s="1">
        <v>7.63</v>
      </c>
      <c r="E6" s="1">
        <v>12.8</v>
      </c>
      <c r="F6" s="1">
        <f t="shared" si="0"/>
        <v>32.730000000000004</v>
      </c>
    </row>
    <row r="7" spans="1:6" x14ac:dyDescent="0.2">
      <c r="A7" t="s">
        <v>32</v>
      </c>
      <c r="B7" s="1">
        <v>9.32</v>
      </c>
      <c r="C7" s="1"/>
      <c r="D7" s="1">
        <v>7.82</v>
      </c>
      <c r="E7" s="1">
        <v>13.22</v>
      </c>
      <c r="F7" s="1">
        <f t="shared" si="0"/>
        <v>30.36</v>
      </c>
    </row>
    <row r="8" spans="1:6" x14ac:dyDescent="0.2">
      <c r="A8" t="s">
        <v>27</v>
      </c>
      <c r="B8" s="1">
        <v>0.92</v>
      </c>
      <c r="C8" s="1">
        <v>4.6609189999999998</v>
      </c>
      <c r="D8" s="1">
        <v>10.27</v>
      </c>
      <c r="E8" s="1">
        <v>12.43</v>
      </c>
      <c r="F8" s="1">
        <f t="shared" si="0"/>
        <v>28.280918999999997</v>
      </c>
    </row>
    <row r="9" spans="1:6" x14ac:dyDescent="0.2">
      <c r="A9" t="s">
        <v>28</v>
      </c>
      <c r="B9" s="1">
        <v>0.72</v>
      </c>
      <c r="C9" s="1">
        <v>4.064076</v>
      </c>
      <c r="D9" s="1">
        <v>7.67</v>
      </c>
      <c r="E9" s="1">
        <v>12.48</v>
      </c>
      <c r="F9" s="1">
        <f t="shared" si="0"/>
        <v>24.934076000000001</v>
      </c>
    </row>
    <row r="10" spans="1:6" x14ac:dyDescent="0.2">
      <c r="A10" t="s">
        <v>33</v>
      </c>
      <c r="B10" s="1">
        <v>0.8</v>
      </c>
      <c r="C10" s="1">
        <v>4.073842</v>
      </c>
      <c r="D10" s="1">
        <v>11.24</v>
      </c>
      <c r="E10" s="1">
        <v>20.170000000000002</v>
      </c>
      <c r="F10" s="1">
        <f t="shared" si="0"/>
        <v>36.283842</v>
      </c>
    </row>
    <row r="14" spans="1:6" x14ac:dyDescent="0.2">
      <c r="A14" t="s">
        <v>1</v>
      </c>
      <c r="B14" t="s">
        <v>2</v>
      </c>
      <c r="C14" t="s">
        <v>3</v>
      </c>
      <c r="D14" t="s">
        <v>36</v>
      </c>
      <c r="E14" t="s">
        <v>6</v>
      </c>
    </row>
    <row r="15" spans="1:6" x14ac:dyDescent="0.2">
      <c r="A15" t="s">
        <v>25</v>
      </c>
      <c r="B15">
        <v>7.6</v>
      </c>
      <c r="C15">
        <v>18.480076</v>
      </c>
      <c r="D15">
        <v>6.25</v>
      </c>
      <c r="E15">
        <v>14.2</v>
      </c>
    </row>
    <row r="16" spans="1:6" x14ac:dyDescent="0.2">
      <c r="A16" t="s">
        <v>26</v>
      </c>
      <c r="B16">
        <v>7.06</v>
      </c>
      <c r="C16">
        <v>14.821384</v>
      </c>
      <c r="D16">
        <v>6.87</v>
      </c>
      <c r="E16">
        <v>22.62</v>
      </c>
    </row>
    <row r="17" spans="1:5" x14ac:dyDescent="0.2">
      <c r="A17" t="s">
        <v>29</v>
      </c>
      <c r="B17">
        <v>9.31</v>
      </c>
      <c r="C17">
        <v>15.883314</v>
      </c>
      <c r="D17">
        <v>19.28</v>
      </c>
      <c r="E17">
        <v>13.15</v>
      </c>
    </row>
    <row r="18" spans="1:5" x14ac:dyDescent="0.2">
      <c r="A18" t="s">
        <v>30</v>
      </c>
      <c r="B18">
        <v>21.56</v>
      </c>
      <c r="C18">
        <v>0</v>
      </c>
      <c r="D18">
        <v>10.42</v>
      </c>
      <c r="E18">
        <v>13.46</v>
      </c>
    </row>
    <row r="19" spans="1:5" x14ac:dyDescent="0.2">
      <c r="A19" t="s">
        <v>31</v>
      </c>
      <c r="B19">
        <v>12.3</v>
      </c>
      <c r="C19">
        <v>0</v>
      </c>
      <c r="D19">
        <v>7.63</v>
      </c>
      <c r="E19">
        <v>12.8</v>
      </c>
    </row>
    <row r="20" spans="1:5" x14ac:dyDescent="0.2">
      <c r="A20" t="s">
        <v>32</v>
      </c>
      <c r="B20">
        <v>9.32</v>
      </c>
      <c r="C20">
        <v>0</v>
      </c>
      <c r="D20">
        <v>7.82</v>
      </c>
      <c r="E20">
        <v>13.22</v>
      </c>
    </row>
    <row r="21" spans="1:5" x14ac:dyDescent="0.2">
      <c r="A21" t="s">
        <v>27</v>
      </c>
      <c r="B21">
        <v>0.92</v>
      </c>
      <c r="C21">
        <v>4.6609189999999998</v>
      </c>
      <c r="D21">
        <v>10.27</v>
      </c>
      <c r="E21">
        <v>12.43</v>
      </c>
    </row>
    <row r="22" spans="1:5" x14ac:dyDescent="0.2">
      <c r="A22" t="s">
        <v>28</v>
      </c>
      <c r="B22">
        <v>0.72</v>
      </c>
      <c r="C22">
        <v>4.064076</v>
      </c>
      <c r="D22">
        <v>7.67</v>
      </c>
      <c r="E22">
        <v>12.48</v>
      </c>
    </row>
    <row r="23" spans="1:5" x14ac:dyDescent="0.2">
      <c r="A23" t="s">
        <v>33</v>
      </c>
      <c r="B23">
        <v>0.8</v>
      </c>
      <c r="C23">
        <v>4.073842</v>
      </c>
      <c r="D23">
        <v>11.24</v>
      </c>
      <c r="E23">
        <v>20.170000000000002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78D3F-13EF-594A-A772-EAA81A110857}">
  <dimension ref="A1:K8"/>
  <sheetViews>
    <sheetView workbookViewId="0">
      <selection activeCell="K20" sqref="K20"/>
    </sheetView>
  </sheetViews>
  <sheetFormatPr baseColWidth="10" defaultRowHeight="16" x14ac:dyDescent="0.2"/>
  <cols>
    <col min="2" max="2" width="18.6640625" customWidth="1"/>
    <col min="3" max="3" width="15.6640625" customWidth="1"/>
    <col min="4" max="4" width="16.83203125" customWidth="1"/>
    <col min="5" max="5" width="13.1640625" customWidth="1"/>
    <col min="6" max="6" width="15.5" customWidth="1"/>
    <col min="7" max="7" width="21" customWidth="1"/>
    <col min="11" max="11" width="17.5" customWidth="1"/>
    <col min="12" max="12" width="16.83203125" customWidth="1"/>
    <col min="13" max="13" width="16.5" customWidth="1"/>
    <col min="14" max="14" width="16.6640625" customWidth="1"/>
  </cols>
  <sheetData>
    <row r="1" spans="1:11" x14ac:dyDescent="0.2">
      <c r="A1" t="s">
        <v>41</v>
      </c>
      <c r="B1" t="s">
        <v>85</v>
      </c>
      <c r="C1" t="s">
        <v>82</v>
      </c>
      <c r="D1" t="s">
        <v>83</v>
      </c>
      <c r="E1" t="s">
        <v>67</v>
      </c>
      <c r="F1" t="s">
        <v>68</v>
      </c>
      <c r="G1" t="s">
        <v>69</v>
      </c>
    </row>
    <row r="2" spans="1:11" x14ac:dyDescent="0.2">
      <c r="A2">
        <v>16</v>
      </c>
      <c r="B2">
        <v>52.27</v>
      </c>
      <c r="C2">
        <f>E2+G2</f>
        <v>116.71</v>
      </c>
      <c r="D2">
        <f>F2+G2</f>
        <v>91.839999999999989</v>
      </c>
      <c r="E2">
        <v>47.17</v>
      </c>
      <c r="F2">
        <v>22.3</v>
      </c>
      <c r="G2">
        <f>60+9.54</f>
        <v>69.539999999999992</v>
      </c>
    </row>
    <row r="3" spans="1:11" x14ac:dyDescent="0.2">
      <c r="A3">
        <v>32</v>
      </c>
      <c r="B3">
        <v>73.180000000000007</v>
      </c>
      <c r="C3">
        <f t="shared" ref="C3:C6" si="0">E3+G3</f>
        <v>214.94</v>
      </c>
      <c r="D3">
        <f t="shared" ref="D3:D6" si="1">F3+G3</f>
        <v>169.27</v>
      </c>
      <c r="E3">
        <v>69.95</v>
      </c>
      <c r="F3">
        <v>24.28</v>
      </c>
      <c r="G3">
        <f>2*60+24.99</f>
        <v>144.99</v>
      </c>
    </row>
    <row r="4" spans="1:11" x14ac:dyDescent="0.2">
      <c r="A4">
        <v>64</v>
      </c>
      <c r="B4">
        <v>118.47</v>
      </c>
      <c r="C4">
        <f t="shared" si="0"/>
        <v>421.40500000000003</v>
      </c>
      <c r="D4">
        <f t="shared" si="1"/>
        <v>356.755</v>
      </c>
      <c r="E4">
        <v>100.37</v>
      </c>
      <c r="F4">
        <v>35.72</v>
      </c>
      <c r="G4">
        <f>5*60+21.035</f>
        <v>321.03500000000003</v>
      </c>
    </row>
    <row r="5" spans="1:11" hidden="1" x14ac:dyDescent="0.2">
      <c r="C5">
        <f t="shared" si="0"/>
        <v>606.09500000000003</v>
      </c>
      <c r="D5">
        <f t="shared" si="1"/>
        <v>606.09500000000003</v>
      </c>
      <c r="G5">
        <f>10*60+6.095</f>
        <v>606.09500000000003</v>
      </c>
    </row>
    <row r="6" spans="1:11" ht="23" x14ac:dyDescent="0.25">
      <c r="A6">
        <v>128</v>
      </c>
      <c r="B6">
        <v>203.58</v>
      </c>
      <c r="C6">
        <f t="shared" si="0"/>
        <v>811.31500000000005</v>
      </c>
      <c r="D6">
        <f t="shared" si="1"/>
        <v>664.125</v>
      </c>
      <c r="E6">
        <v>205.22</v>
      </c>
      <c r="F6">
        <v>58.03</v>
      </c>
      <c r="G6">
        <f>10*60+6.095</f>
        <v>606.09500000000003</v>
      </c>
      <c r="K6" s="2"/>
    </row>
    <row r="7" spans="1:11" ht="23" x14ac:dyDescent="0.25">
      <c r="J7" s="2"/>
    </row>
    <row r="8" spans="1:11" ht="23" x14ac:dyDescent="0.25">
      <c r="J8" s="2"/>
    </row>
  </sheetData>
  <pageMargins left="0.7" right="0.7" top="0.75" bottom="0.75" header="0.3" footer="0.3"/>
  <pageSetup orientation="portrait" horizontalDpi="0" verticalDpi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C8D0F-ABFD-A64C-9457-7FF4CD9A0972}">
  <dimension ref="A1:G30"/>
  <sheetViews>
    <sheetView workbookViewId="0">
      <selection activeCell="C6" sqref="A1:XFD1048576"/>
    </sheetView>
  </sheetViews>
  <sheetFormatPr baseColWidth="10" defaultRowHeight="16" x14ac:dyDescent="0.2"/>
  <cols>
    <col min="1" max="1" width="15" customWidth="1"/>
    <col min="4" max="4" width="21" customWidth="1"/>
    <col min="5" max="5" width="22.6640625" customWidth="1"/>
  </cols>
  <sheetData>
    <row r="1" spans="1:5" x14ac:dyDescent="0.2">
      <c r="A1" t="s">
        <v>43</v>
      </c>
      <c r="B1" t="s">
        <v>70</v>
      </c>
      <c r="C1" t="s">
        <v>71</v>
      </c>
      <c r="D1" t="s">
        <v>72</v>
      </c>
      <c r="E1" t="s">
        <v>73</v>
      </c>
    </row>
    <row r="2" spans="1:5" x14ac:dyDescent="0.2">
      <c r="A2" t="s">
        <v>48</v>
      </c>
      <c r="B2" s="1">
        <v>1.64</v>
      </c>
      <c r="C2" s="1">
        <v>30.06</v>
      </c>
      <c r="D2" s="1">
        <v>3.95</v>
      </c>
      <c r="E2" s="1">
        <v>29.9</v>
      </c>
    </row>
    <row r="3" spans="1:5" x14ac:dyDescent="0.2">
      <c r="A3" t="s">
        <v>44</v>
      </c>
      <c r="B3" s="1">
        <v>0.73</v>
      </c>
      <c r="C3" s="1">
        <v>6.75</v>
      </c>
      <c r="D3" s="1">
        <v>4.71</v>
      </c>
      <c r="E3" s="1">
        <v>15.92</v>
      </c>
    </row>
    <row r="4" spans="1:5" x14ac:dyDescent="0.2">
      <c r="A4" t="s">
        <v>49</v>
      </c>
      <c r="B4" s="1">
        <v>2.54</v>
      </c>
      <c r="C4" s="1">
        <v>42.1</v>
      </c>
      <c r="D4" s="1">
        <v>4.03</v>
      </c>
      <c r="E4" s="1">
        <v>30.51</v>
      </c>
    </row>
    <row r="5" spans="1:5" x14ac:dyDescent="0.2">
      <c r="B5" s="1"/>
      <c r="C5" s="1"/>
      <c r="D5" s="1"/>
      <c r="E5" s="1"/>
    </row>
    <row r="6" spans="1:5" x14ac:dyDescent="0.2">
      <c r="A6" s="1"/>
      <c r="B6" s="1"/>
      <c r="C6" s="1"/>
      <c r="D6" s="1"/>
      <c r="E6" s="1"/>
    </row>
    <row r="23" spans="3:7" x14ac:dyDescent="0.2">
      <c r="C23" s="1"/>
      <c r="D23" s="1"/>
      <c r="E23" s="1"/>
      <c r="F23" s="1"/>
      <c r="G23" s="1"/>
    </row>
    <row r="24" spans="3:7" x14ac:dyDescent="0.2">
      <c r="C24" s="1"/>
      <c r="D24" s="1"/>
      <c r="E24" s="1"/>
      <c r="F24" s="1"/>
      <c r="G24" s="1"/>
    </row>
    <row r="25" spans="3:7" x14ac:dyDescent="0.2">
      <c r="C25" s="1"/>
      <c r="D25" s="1"/>
      <c r="E25" s="1"/>
      <c r="F25" s="1"/>
      <c r="G25" s="1"/>
    </row>
    <row r="26" spans="3:7" x14ac:dyDescent="0.2">
      <c r="C26" s="1"/>
      <c r="D26" s="1"/>
      <c r="E26" s="1"/>
      <c r="F26" s="1"/>
      <c r="G26" s="1"/>
    </row>
    <row r="27" spans="3:7" x14ac:dyDescent="0.2">
      <c r="C27" s="1"/>
      <c r="D27" s="1"/>
      <c r="E27" s="1"/>
      <c r="F27" s="1"/>
      <c r="G27" s="1"/>
    </row>
    <row r="28" spans="3:7" x14ac:dyDescent="0.2">
      <c r="C28" s="1"/>
      <c r="D28" s="1"/>
      <c r="E28" s="1"/>
      <c r="F28" s="1"/>
      <c r="G28" s="1"/>
    </row>
    <row r="29" spans="3:7" x14ac:dyDescent="0.2">
      <c r="C29" s="1"/>
      <c r="D29" s="1"/>
      <c r="E29" s="1"/>
      <c r="F29" s="1"/>
      <c r="G29" s="1"/>
    </row>
    <row r="30" spans="3:7" x14ac:dyDescent="0.2">
      <c r="C30" s="1"/>
      <c r="D30" s="1"/>
      <c r="E30" s="1"/>
      <c r="F30" s="1"/>
      <c r="G30" s="1"/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D4051-1D6D-A244-9B1A-3C9C7EBDF4AA}">
  <dimension ref="A1:M13"/>
  <sheetViews>
    <sheetView zoomScale="96" zoomScaleNormal="96" workbookViewId="0">
      <selection activeCell="C9" sqref="C9"/>
    </sheetView>
  </sheetViews>
  <sheetFormatPr baseColWidth="10" defaultRowHeight="16" x14ac:dyDescent="0.2"/>
  <cols>
    <col min="2" max="2" width="18.6640625" customWidth="1"/>
    <col min="3" max="5" width="15.6640625" customWidth="1"/>
    <col min="6" max="6" width="16.83203125" customWidth="1"/>
    <col min="7" max="7" width="18.83203125" customWidth="1"/>
    <col min="8" max="8" width="15.5" customWidth="1"/>
    <col min="9" max="9" width="16.1640625" customWidth="1"/>
    <col min="13" max="13" width="17.5" customWidth="1"/>
    <col min="14" max="14" width="16.83203125" customWidth="1"/>
    <col min="15" max="15" width="16.5" customWidth="1"/>
    <col min="16" max="16" width="16.6640625" customWidth="1"/>
  </cols>
  <sheetData>
    <row r="1" spans="1:13" x14ac:dyDescent="0.2">
      <c r="A1" t="s">
        <v>41</v>
      </c>
      <c r="B1" t="s">
        <v>84</v>
      </c>
      <c r="C1" t="s">
        <v>0</v>
      </c>
      <c r="D1" t="s">
        <v>86</v>
      </c>
      <c r="E1" t="s">
        <v>47</v>
      </c>
      <c r="F1" t="s">
        <v>42</v>
      </c>
      <c r="G1" t="s">
        <v>85</v>
      </c>
    </row>
    <row r="2" spans="1:13" x14ac:dyDescent="0.2">
      <c r="A2">
        <v>1</v>
      </c>
      <c r="B2">
        <v>1.1856</v>
      </c>
      <c r="C2">
        <v>1.5827</v>
      </c>
      <c r="D2">
        <v>1.6113</v>
      </c>
      <c r="E2">
        <v>4.8731</v>
      </c>
      <c r="F2">
        <v>21.878799999999998</v>
      </c>
      <c r="G2">
        <v>3.9333999999999998</v>
      </c>
    </row>
    <row r="3" spans="1:13" x14ac:dyDescent="0.2">
      <c r="A3">
        <v>2</v>
      </c>
      <c r="D3">
        <v>3.3506999999999998</v>
      </c>
      <c r="E3">
        <v>7.1334999999999997</v>
      </c>
      <c r="F3">
        <v>34.109400000000001</v>
      </c>
      <c r="G3">
        <v>5.4126000000000003</v>
      </c>
    </row>
    <row r="4" spans="1:13" x14ac:dyDescent="0.2">
      <c r="A4">
        <v>4</v>
      </c>
      <c r="E4">
        <v>14.2584</v>
      </c>
      <c r="F4">
        <v>52.071100000000001</v>
      </c>
      <c r="G4">
        <v>5.7633999999999999</v>
      </c>
    </row>
    <row r="5" spans="1:13" x14ac:dyDescent="0.2">
      <c r="A5">
        <v>8</v>
      </c>
      <c r="E5">
        <v>28.508900000000001</v>
      </c>
      <c r="G5">
        <v>5.7968000000000002</v>
      </c>
    </row>
    <row r="6" spans="1:13" hidden="1" x14ac:dyDescent="0.2"/>
    <row r="7" spans="1:13" ht="23" x14ac:dyDescent="0.25">
      <c r="A7">
        <v>16</v>
      </c>
      <c r="E7">
        <v>57.01</v>
      </c>
      <c r="G7">
        <v>5.8169000000000004</v>
      </c>
      <c r="J7" t="s">
        <v>84</v>
      </c>
      <c r="K7" t="s">
        <v>0</v>
      </c>
      <c r="M7" s="2"/>
    </row>
    <row r="8" spans="1:13" ht="23" x14ac:dyDescent="0.25">
      <c r="A8">
        <v>32</v>
      </c>
      <c r="G8">
        <v>5.7972000000000001</v>
      </c>
      <c r="J8">
        <v>1.1856</v>
      </c>
      <c r="K8">
        <v>1.5827</v>
      </c>
      <c r="L8" s="2"/>
    </row>
    <row r="9" spans="1:13" ht="23" x14ac:dyDescent="0.25">
      <c r="A9">
        <v>64</v>
      </c>
      <c r="J9">
        <v>45.842100000000002</v>
      </c>
      <c r="K9">
        <v>47.393500000000003</v>
      </c>
      <c r="L9" s="2"/>
    </row>
    <row r="10" spans="1:13" x14ac:dyDescent="0.2">
      <c r="J10">
        <v>53.326000000000001</v>
      </c>
      <c r="K10">
        <v>51.652999999999999</v>
      </c>
    </row>
    <row r="11" spans="1:13" x14ac:dyDescent="0.2">
      <c r="J11">
        <v>68.430400000000006</v>
      </c>
      <c r="K11">
        <v>66.686599999999999</v>
      </c>
    </row>
    <row r="13" spans="1:13" x14ac:dyDescent="0.2">
      <c r="J13">
        <v>93.9268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4A761-CD8F-2F49-B842-3FAAE048F2D8}">
  <dimension ref="A1:M11"/>
  <sheetViews>
    <sheetView tabSelected="1" zoomScale="96" zoomScaleNormal="96" workbookViewId="0">
      <selection activeCell="L20" sqref="L20"/>
    </sheetView>
  </sheetViews>
  <sheetFormatPr baseColWidth="10" defaultRowHeight="16" x14ac:dyDescent="0.2"/>
  <cols>
    <col min="2" max="2" width="18.6640625" customWidth="1"/>
    <col min="3" max="5" width="15.6640625" customWidth="1"/>
    <col min="6" max="6" width="16.83203125" customWidth="1"/>
    <col min="7" max="7" width="18.83203125" customWidth="1"/>
    <col min="8" max="8" width="15.5" customWidth="1"/>
    <col min="9" max="9" width="16.1640625" customWidth="1"/>
    <col min="13" max="13" width="17.5" customWidth="1"/>
    <col min="14" max="14" width="16.83203125" customWidth="1"/>
    <col min="15" max="15" width="16.5" customWidth="1"/>
    <col min="16" max="16" width="16.6640625" customWidth="1"/>
  </cols>
  <sheetData>
    <row r="1" spans="1:13" x14ac:dyDescent="0.2">
      <c r="A1" t="s">
        <v>41</v>
      </c>
      <c r="B1" t="s">
        <v>84</v>
      </c>
      <c r="C1" t="s">
        <v>0</v>
      </c>
      <c r="D1" t="s">
        <v>86</v>
      </c>
      <c r="E1" t="s">
        <v>47</v>
      </c>
      <c r="F1" t="s">
        <v>42</v>
      </c>
      <c r="G1" t="s">
        <v>85</v>
      </c>
      <c r="H1" t="s">
        <v>87</v>
      </c>
    </row>
    <row r="2" spans="1:13" x14ac:dyDescent="0.2">
      <c r="A2">
        <v>1</v>
      </c>
      <c r="B2">
        <v>10.88</v>
      </c>
      <c r="C2">
        <v>4.8099999999999996</v>
      </c>
      <c r="D2">
        <v>72.239999999999995</v>
      </c>
      <c r="E2">
        <v>58.5</v>
      </c>
      <c r="F2">
        <v>154.07</v>
      </c>
      <c r="G2">
        <v>24</v>
      </c>
      <c r="H2">
        <v>88</v>
      </c>
    </row>
    <row r="3" spans="1:13" x14ac:dyDescent="0.2">
      <c r="A3">
        <v>2</v>
      </c>
      <c r="D3">
        <v>150.53</v>
      </c>
      <c r="E3">
        <v>107.34</v>
      </c>
      <c r="F3">
        <v>302.72000000000003</v>
      </c>
      <c r="G3">
        <v>25</v>
      </c>
      <c r="H3">
        <v>159</v>
      </c>
    </row>
    <row r="4" spans="1:13" x14ac:dyDescent="0.2">
      <c r="A4">
        <v>4</v>
      </c>
      <c r="E4">
        <v>241.64</v>
      </c>
      <c r="F4">
        <v>704.85</v>
      </c>
      <c r="G4">
        <v>29</v>
      </c>
      <c r="H4">
        <v>293.70999999999998</v>
      </c>
    </row>
    <row r="5" spans="1:13" x14ac:dyDescent="0.2">
      <c r="A5">
        <v>8</v>
      </c>
      <c r="E5">
        <v>404.26</v>
      </c>
      <c r="G5">
        <v>31</v>
      </c>
      <c r="H5">
        <v>582.87</v>
      </c>
      <c r="K5" t="s">
        <v>84</v>
      </c>
      <c r="L5" t="s">
        <v>0</v>
      </c>
    </row>
    <row r="6" spans="1:13" hidden="1" x14ac:dyDescent="0.2">
      <c r="E6">
        <v>625.73099999999999</v>
      </c>
      <c r="G6">
        <v>27.382000000000001</v>
      </c>
      <c r="K6">
        <v>10.88</v>
      </c>
      <c r="L6">
        <v>4.8099999999999996</v>
      </c>
    </row>
    <row r="7" spans="1:13" ht="23" x14ac:dyDescent="0.25">
      <c r="A7">
        <v>16</v>
      </c>
      <c r="E7">
        <v>840.12</v>
      </c>
      <c r="G7">
        <v>43</v>
      </c>
      <c r="H7">
        <v>1225.79</v>
      </c>
      <c r="K7">
        <v>98.77</v>
      </c>
      <c r="L7">
        <v>63.32</v>
      </c>
      <c r="M7" s="2"/>
    </row>
    <row r="8" spans="1:13" x14ac:dyDescent="0.2">
      <c r="A8">
        <v>32</v>
      </c>
      <c r="G8">
        <v>73</v>
      </c>
      <c r="H8">
        <v>2461.04</v>
      </c>
      <c r="K8">
        <v>127.59</v>
      </c>
      <c r="L8">
        <v>92.58</v>
      </c>
    </row>
    <row r="9" spans="1:13" x14ac:dyDescent="0.2">
      <c r="A9">
        <v>64</v>
      </c>
      <c r="K9">
        <v>174.18</v>
      </c>
      <c r="L9">
        <v>117.31</v>
      </c>
    </row>
    <row r="11" spans="1:13" x14ac:dyDescent="0.2">
      <c r="K11">
        <v>284.14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9C9D5D-179A-7A49-B9EB-B58D5ED78231}">
  <dimension ref="A1:C7"/>
  <sheetViews>
    <sheetView workbookViewId="0">
      <selection activeCell="B7" sqref="B7"/>
    </sheetView>
  </sheetViews>
  <sheetFormatPr baseColWidth="10" defaultRowHeight="16" x14ac:dyDescent="0.2"/>
  <cols>
    <col min="1" max="1" width="16.33203125" customWidth="1"/>
    <col min="2" max="2" width="18.1640625" customWidth="1"/>
  </cols>
  <sheetData>
    <row r="1" spans="1:3" x14ac:dyDescent="0.2">
      <c r="A1" t="s">
        <v>43</v>
      </c>
      <c r="B1" t="s">
        <v>52</v>
      </c>
      <c r="C1" t="s">
        <v>57</v>
      </c>
    </row>
    <row r="2" spans="1:3" x14ac:dyDescent="0.2">
      <c r="A2" t="s">
        <v>53</v>
      </c>
      <c r="B2">
        <f>60+9.54</f>
        <v>69.539999999999992</v>
      </c>
      <c r="C2" t="s">
        <v>58</v>
      </c>
    </row>
    <row r="3" spans="1:3" x14ac:dyDescent="0.2">
      <c r="A3" t="s">
        <v>54</v>
      </c>
      <c r="B3">
        <f>2*60+24.99</f>
        <v>144.99</v>
      </c>
      <c r="C3" t="s">
        <v>59</v>
      </c>
    </row>
    <row r="4" spans="1:3" x14ac:dyDescent="0.2">
      <c r="A4" t="s">
        <v>55</v>
      </c>
      <c r="B4">
        <f>5*60+21.035</f>
        <v>321.03500000000003</v>
      </c>
      <c r="C4" t="s">
        <v>60</v>
      </c>
    </row>
    <row r="5" spans="1:3" x14ac:dyDescent="0.2">
      <c r="A5" t="s">
        <v>56</v>
      </c>
      <c r="B5">
        <f>10*60+6.095</f>
        <v>606.09500000000003</v>
      </c>
      <c r="C5" t="s">
        <v>61</v>
      </c>
    </row>
    <row r="6" spans="1:3" x14ac:dyDescent="0.2">
      <c r="A6" t="s">
        <v>62</v>
      </c>
      <c r="B6">
        <v>12.736000000000001</v>
      </c>
      <c r="C6" t="s">
        <v>65</v>
      </c>
    </row>
    <row r="7" spans="1:3" x14ac:dyDescent="0.2">
      <c r="A7" t="s">
        <v>63</v>
      </c>
      <c r="B7">
        <f>60+3.458</f>
        <v>63.457999999999998</v>
      </c>
      <c r="C7" t="s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3895D-6ED5-BA4C-94D7-682900ACF212}">
  <dimension ref="A1:F40"/>
  <sheetViews>
    <sheetView workbookViewId="0">
      <selection activeCell="F12" sqref="F12"/>
    </sheetView>
  </sheetViews>
  <sheetFormatPr baseColWidth="10" defaultRowHeight="16" x14ac:dyDescent="0.2"/>
  <cols>
    <col min="1" max="1" width="7.1640625" bestFit="1" customWidth="1"/>
    <col min="2" max="2" width="8.1640625" bestFit="1" customWidth="1"/>
    <col min="3" max="3" width="12.1640625" bestFit="1" customWidth="1"/>
    <col min="4" max="4" width="8.1640625" bestFit="1" customWidth="1"/>
    <col min="5" max="5" width="6.1640625" bestFit="1" customWidth="1"/>
    <col min="6" max="6" width="6.6640625" bestFit="1" customWidth="1"/>
  </cols>
  <sheetData>
    <row r="1" spans="1:6" x14ac:dyDescent="0.2">
      <c r="A1" t="s">
        <v>1</v>
      </c>
      <c r="B1" t="s">
        <v>2</v>
      </c>
      <c r="C1" t="s">
        <v>3</v>
      </c>
      <c r="D1" t="s">
        <v>36</v>
      </c>
      <c r="E1" t="s">
        <v>6</v>
      </c>
      <c r="F1" t="s">
        <v>13</v>
      </c>
    </row>
    <row r="2" spans="1:6" x14ac:dyDescent="0.2">
      <c r="A2" t="s">
        <v>37</v>
      </c>
      <c r="B2" s="1">
        <v>3613.83</v>
      </c>
      <c r="C2" s="1">
        <v>1900.8470179999999</v>
      </c>
      <c r="D2" s="1">
        <v>1641.03</v>
      </c>
      <c r="E2" s="1">
        <v>12.29</v>
      </c>
      <c r="F2" s="1">
        <f t="shared" ref="F2:F13" si="0">SUM(B2:E2)</f>
        <v>7167.997018</v>
      </c>
    </row>
    <row r="3" spans="1:6" x14ac:dyDescent="0.2">
      <c r="A3" t="s">
        <v>38</v>
      </c>
      <c r="B3" s="1">
        <v>3499.38</v>
      </c>
      <c r="C3" s="1">
        <v>1749.4422500000001</v>
      </c>
      <c r="D3" s="1">
        <v>2713.33</v>
      </c>
      <c r="E3" s="1">
        <v>12.85</v>
      </c>
      <c r="F3" s="1">
        <f t="shared" si="0"/>
        <v>7975.0022500000005</v>
      </c>
    </row>
    <row r="4" spans="1:6" x14ac:dyDescent="0.2">
      <c r="A4" t="s">
        <v>39</v>
      </c>
      <c r="B4" s="1">
        <v>0.61</v>
      </c>
      <c r="C4" s="1">
        <v>42.280087999999999</v>
      </c>
      <c r="D4" s="1">
        <v>1648.85</v>
      </c>
      <c r="E4" s="1">
        <v>11.53</v>
      </c>
      <c r="F4" s="1">
        <f t="shared" si="0"/>
        <v>1703.270088</v>
      </c>
    </row>
    <row r="5" spans="1:6" x14ac:dyDescent="0.2">
      <c r="A5" t="s">
        <v>40</v>
      </c>
      <c r="B5" s="1">
        <v>0.55000000000000004</v>
      </c>
      <c r="C5" s="1">
        <v>36.152847000000001</v>
      </c>
      <c r="D5" s="1">
        <v>2590.15</v>
      </c>
      <c r="E5" s="1">
        <v>11.23</v>
      </c>
      <c r="F5" s="1">
        <f t="shared" si="0"/>
        <v>2638.0828470000001</v>
      </c>
    </row>
    <row r="6" spans="1:6" x14ac:dyDescent="0.2">
      <c r="A6" t="s">
        <v>17</v>
      </c>
      <c r="B6" s="1">
        <v>158.25</v>
      </c>
      <c r="C6" s="1">
        <v>179.248818</v>
      </c>
      <c r="D6" s="1">
        <v>127.45</v>
      </c>
      <c r="E6" s="1">
        <v>17.95</v>
      </c>
      <c r="F6" s="1">
        <f t="shared" si="0"/>
        <v>482.89881800000001</v>
      </c>
    </row>
    <row r="7" spans="1:6" x14ac:dyDescent="0.2">
      <c r="A7" t="s">
        <v>18</v>
      </c>
      <c r="B7" s="1">
        <v>174.22</v>
      </c>
      <c r="C7" s="1">
        <v>216.783466</v>
      </c>
      <c r="D7" s="1">
        <v>137.4</v>
      </c>
      <c r="E7" s="1">
        <v>22.6</v>
      </c>
      <c r="F7" s="1">
        <f t="shared" si="0"/>
        <v>551.003466</v>
      </c>
    </row>
    <row r="8" spans="1:6" x14ac:dyDescent="0.2">
      <c r="A8" t="s">
        <v>19</v>
      </c>
      <c r="B8" s="1">
        <v>0.69</v>
      </c>
      <c r="C8" s="1">
        <v>45.201605000000001</v>
      </c>
      <c r="D8" s="1">
        <v>171.04</v>
      </c>
      <c r="E8" s="1">
        <v>11.37</v>
      </c>
      <c r="F8" s="1">
        <f t="shared" si="0"/>
        <v>228.301605</v>
      </c>
    </row>
    <row r="9" spans="1:6" x14ac:dyDescent="0.2">
      <c r="A9" t="s">
        <v>20</v>
      </c>
      <c r="B9" s="1">
        <v>0.63</v>
      </c>
      <c r="C9" s="1">
        <v>30.287765</v>
      </c>
      <c r="D9" s="1">
        <v>107.45</v>
      </c>
      <c r="E9" s="1">
        <v>12.31</v>
      </c>
      <c r="F9" s="1">
        <f t="shared" si="0"/>
        <v>150.67776499999999</v>
      </c>
    </row>
    <row r="10" spans="1:6" x14ac:dyDescent="0.2">
      <c r="A10" t="s">
        <v>21</v>
      </c>
      <c r="B10" s="1">
        <v>1237.6300000000001</v>
      </c>
      <c r="C10" s="1">
        <v>1337.707193</v>
      </c>
      <c r="D10" s="1">
        <v>1193.29</v>
      </c>
      <c r="E10" s="1">
        <v>11.37</v>
      </c>
      <c r="F10" s="1">
        <f t="shared" si="0"/>
        <v>3779.9971930000002</v>
      </c>
    </row>
    <row r="11" spans="1:6" x14ac:dyDescent="0.2">
      <c r="A11" t="s">
        <v>22</v>
      </c>
      <c r="B11" s="1">
        <v>1441</v>
      </c>
      <c r="C11" s="1">
        <v>1271.3798810000001</v>
      </c>
      <c r="D11" s="1">
        <v>1231.3399999999999</v>
      </c>
      <c r="E11" s="1">
        <v>20.28</v>
      </c>
      <c r="F11" s="1">
        <f t="shared" si="0"/>
        <v>3963.9998810000002</v>
      </c>
    </row>
    <row r="12" spans="1:6" x14ac:dyDescent="0.2">
      <c r="A12" t="s">
        <v>23</v>
      </c>
      <c r="B12" s="1">
        <v>0.67</v>
      </c>
      <c r="C12" s="1">
        <v>7.669232</v>
      </c>
      <c r="D12" s="1">
        <v>1188.58</v>
      </c>
      <c r="E12" s="1">
        <v>12.5</v>
      </c>
      <c r="F12" s="1">
        <f t="shared" si="0"/>
        <v>1209.419232</v>
      </c>
    </row>
    <row r="13" spans="1:6" x14ac:dyDescent="0.2">
      <c r="A13" t="s">
        <v>24</v>
      </c>
      <c r="B13" s="1">
        <v>0.7</v>
      </c>
      <c r="C13" s="1">
        <v>26.857579000000001</v>
      </c>
      <c r="D13" s="1">
        <v>1152.69</v>
      </c>
      <c r="E13" s="1">
        <v>22.52</v>
      </c>
      <c r="F13" s="1">
        <f t="shared" si="0"/>
        <v>1202.7675790000001</v>
      </c>
    </row>
    <row r="25" spans="1:5" x14ac:dyDescent="0.2">
      <c r="A25" t="s">
        <v>1</v>
      </c>
      <c r="B25" t="s">
        <v>2</v>
      </c>
      <c r="C25" t="s">
        <v>3</v>
      </c>
      <c r="D25" t="s">
        <v>36</v>
      </c>
      <c r="E25" t="s">
        <v>6</v>
      </c>
    </row>
    <row r="26" spans="1:5" x14ac:dyDescent="0.2">
      <c r="A26" t="s">
        <v>37</v>
      </c>
      <c r="B26">
        <v>3613.83</v>
      </c>
      <c r="C26">
        <v>1900.8470179999999</v>
      </c>
      <c r="D26">
        <v>1641.03</v>
      </c>
      <c r="E26">
        <v>12.29</v>
      </c>
    </row>
    <row r="27" spans="1:5" x14ac:dyDescent="0.2">
      <c r="A27" t="s">
        <v>38</v>
      </c>
      <c r="B27">
        <v>3499.38</v>
      </c>
      <c r="C27">
        <v>1749.4422500000001</v>
      </c>
      <c r="D27">
        <v>2713.33</v>
      </c>
      <c r="E27">
        <v>12.85</v>
      </c>
    </row>
    <row r="28" spans="1:5" x14ac:dyDescent="0.2">
      <c r="A28" t="s">
        <v>39</v>
      </c>
      <c r="B28">
        <v>0.61</v>
      </c>
      <c r="C28">
        <v>42.280087999999999</v>
      </c>
      <c r="D28">
        <v>1648.85</v>
      </c>
      <c r="E28">
        <v>11.53</v>
      </c>
    </row>
    <row r="29" spans="1:5" x14ac:dyDescent="0.2">
      <c r="A29" t="s">
        <v>40</v>
      </c>
      <c r="B29">
        <v>0.55000000000000004</v>
      </c>
      <c r="C29">
        <v>36.152847000000001</v>
      </c>
      <c r="D29">
        <v>2590.15</v>
      </c>
      <c r="E29">
        <v>11.23</v>
      </c>
    </row>
    <row r="32" spans="1:5" x14ac:dyDescent="0.2">
      <c r="A32" t="s">
        <v>1</v>
      </c>
      <c r="B32" t="s">
        <v>2</v>
      </c>
      <c r="C32" t="s">
        <v>3</v>
      </c>
      <c r="D32" t="s">
        <v>36</v>
      </c>
      <c r="E32" t="s">
        <v>6</v>
      </c>
    </row>
    <row r="33" spans="1:5" x14ac:dyDescent="0.2">
      <c r="A33" t="s">
        <v>17</v>
      </c>
      <c r="B33">
        <v>158.25</v>
      </c>
      <c r="C33">
        <v>179.248818</v>
      </c>
      <c r="D33">
        <v>127.45</v>
      </c>
      <c r="E33">
        <v>17.95</v>
      </c>
    </row>
    <row r="34" spans="1:5" x14ac:dyDescent="0.2">
      <c r="A34" t="s">
        <v>18</v>
      </c>
      <c r="B34">
        <v>174.22</v>
      </c>
      <c r="C34">
        <v>216.783466</v>
      </c>
      <c r="D34">
        <v>137.4</v>
      </c>
      <c r="E34">
        <v>22.6</v>
      </c>
    </row>
    <row r="35" spans="1:5" x14ac:dyDescent="0.2">
      <c r="A35" t="s">
        <v>19</v>
      </c>
      <c r="B35">
        <v>0.69</v>
      </c>
      <c r="C35">
        <v>45.201605000000001</v>
      </c>
      <c r="D35">
        <v>171.04</v>
      </c>
      <c r="E35">
        <v>11.37</v>
      </c>
    </row>
    <row r="36" spans="1:5" x14ac:dyDescent="0.2">
      <c r="A36" t="s">
        <v>20</v>
      </c>
      <c r="B36">
        <v>0.63</v>
      </c>
      <c r="C36">
        <v>30.287765</v>
      </c>
      <c r="D36">
        <v>107.45</v>
      </c>
      <c r="E36">
        <v>12.31</v>
      </c>
    </row>
    <row r="37" spans="1:5" x14ac:dyDescent="0.2">
      <c r="A37" t="s">
        <v>21</v>
      </c>
      <c r="B37">
        <v>1237.6300000000001</v>
      </c>
      <c r="C37">
        <v>1337.707193</v>
      </c>
      <c r="D37">
        <v>1193.29</v>
      </c>
      <c r="E37">
        <v>11.37</v>
      </c>
    </row>
    <row r="38" spans="1:5" x14ac:dyDescent="0.2">
      <c r="A38" t="s">
        <v>22</v>
      </c>
      <c r="B38">
        <v>1441</v>
      </c>
      <c r="C38">
        <v>1271.3798810000001</v>
      </c>
      <c r="D38">
        <v>1231.3399999999999</v>
      </c>
      <c r="E38">
        <v>20.28</v>
      </c>
    </row>
    <row r="39" spans="1:5" x14ac:dyDescent="0.2">
      <c r="A39" t="s">
        <v>23</v>
      </c>
      <c r="B39">
        <v>0.67</v>
      </c>
      <c r="C39">
        <v>7.669232</v>
      </c>
      <c r="D39">
        <v>1188.58</v>
      </c>
      <c r="E39">
        <v>12.5</v>
      </c>
    </row>
    <row r="40" spans="1:5" x14ac:dyDescent="0.2">
      <c r="A40" t="s">
        <v>24</v>
      </c>
      <c r="B40">
        <v>0.7</v>
      </c>
      <c r="C40">
        <v>26.857579000000001</v>
      </c>
      <c r="D40">
        <v>1152.69</v>
      </c>
      <c r="E40">
        <v>22.52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2000D9-AAB8-EB43-A558-A3C65A6330C1}">
  <dimension ref="A1:G10"/>
  <sheetViews>
    <sheetView workbookViewId="0">
      <selection activeCell="A10" sqref="A10"/>
    </sheetView>
  </sheetViews>
  <sheetFormatPr baseColWidth="10" defaultRowHeight="16" x14ac:dyDescent="0.2"/>
  <cols>
    <col min="1" max="1" width="5.5" bestFit="1" customWidth="1"/>
    <col min="2" max="2" width="9.6640625" bestFit="1" customWidth="1"/>
    <col min="3" max="3" width="11.33203125" bestFit="1" customWidth="1"/>
    <col min="4" max="4" width="8.6640625" bestFit="1" customWidth="1"/>
    <col min="5" max="6" width="9.6640625" bestFit="1" customWidth="1"/>
  </cols>
  <sheetData>
    <row r="1" spans="1:7" x14ac:dyDescent="0.2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13</v>
      </c>
    </row>
    <row r="2" spans="1:7" x14ac:dyDescent="0.2">
      <c r="A2" t="s">
        <v>7</v>
      </c>
      <c r="B2" s="1">
        <v>19.829999999999998</v>
      </c>
      <c r="C2" s="1">
        <v>19.382508999999999</v>
      </c>
      <c r="D2" s="1">
        <v>9.5500000000000007</v>
      </c>
      <c r="E2" s="1"/>
      <c r="F2" s="1">
        <v>17.239999999999998</v>
      </c>
      <c r="G2" s="1">
        <f>SUM(B2:F2)</f>
        <v>66.002508999999989</v>
      </c>
    </row>
    <row r="3" spans="1:7" x14ac:dyDescent="0.2">
      <c r="A3" t="s">
        <v>14</v>
      </c>
      <c r="B3" s="1">
        <v>19.05</v>
      </c>
      <c r="C3" s="1">
        <v>32.719988000000001</v>
      </c>
      <c r="D3" s="1"/>
      <c r="E3" s="1">
        <v>21.95</v>
      </c>
      <c r="F3" s="1">
        <v>10.28</v>
      </c>
      <c r="G3" s="1">
        <f t="shared" ref="G3:G10" si="0">SUM(B3:F3)</f>
        <v>83.999988000000002</v>
      </c>
    </row>
    <row r="4" spans="1:7" x14ac:dyDescent="0.2">
      <c r="A4" t="s">
        <v>8</v>
      </c>
      <c r="B4" s="1">
        <v>21.71</v>
      </c>
      <c r="C4" s="1">
        <v>20.724271999999999</v>
      </c>
      <c r="D4" s="1"/>
      <c r="E4" s="1">
        <v>14.8</v>
      </c>
      <c r="F4" s="1">
        <v>8.77</v>
      </c>
      <c r="G4" s="1">
        <f t="shared" si="0"/>
        <v>66.004272</v>
      </c>
    </row>
    <row r="5" spans="1:7" x14ac:dyDescent="0.2">
      <c r="A5" t="s">
        <v>9</v>
      </c>
      <c r="B5" s="1">
        <v>14.44</v>
      </c>
      <c r="C5" s="1"/>
      <c r="D5" s="1">
        <v>6.84</v>
      </c>
      <c r="E5" s="1"/>
      <c r="F5" s="1">
        <v>18.72</v>
      </c>
      <c r="G5" s="1">
        <f t="shared" si="0"/>
        <v>40</v>
      </c>
    </row>
    <row r="6" spans="1:7" x14ac:dyDescent="0.2">
      <c r="A6" t="s">
        <v>15</v>
      </c>
      <c r="B6" s="1">
        <v>10.88</v>
      </c>
      <c r="C6" s="1"/>
      <c r="D6" s="1"/>
      <c r="E6" s="1">
        <v>11.81</v>
      </c>
      <c r="F6" s="1">
        <v>10.31</v>
      </c>
      <c r="G6" s="1">
        <f t="shared" si="0"/>
        <v>33</v>
      </c>
    </row>
    <row r="7" spans="1:7" x14ac:dyDescent="0.2">
      <c r="A7" t="s">
        <v>10</v>
      </c>
      <c r="B7" s="1">
        <v>11.21</v>
      </c>
      <c r="C7" s="1"/>
      <c r="D7" s="1"/>
      <c r="E7" s="1">
        <v>6.72</v>
      </c>
      <c r="F7" s="1">
        <v>26.07</v>
      </c>
      <c r="G7" s="1">
        <f t="shared" si="0"/>
        <v>44</v>
      </c>
    </row>
    <row r="8" spans="1:7" x14ac:dyDescent="0.2">
      <c r="A8" t="s">
        <v>11</v>
      </c>
      <c r="B8" s="1"/>
      <c r="C8" s="1">
        <v>4.0885020000000001</v>
      </c>
      <c r="D8" s="1">
        <v>6.52</v>
      </c>
      <c r="E8" s="1"/>
      <c r="F8" s="1">
        <v>9.39</v>
      </c>
      <c r="G8" s="1">
        <f t="shared" si="0"/>
        <v>19.998502000000002</v>
      </c>
    </row>
    <row r="9" spans="1:7" x14ac:dyDescent="0.2">
      <c r="A9" t="s">
        <v>16</v>
      </c>
      <c r="B9" s="1"/>
      <c r="C9" s="1">
        <v>4.2279200000000001</v>
      </c>
      <c r="D9" s="1"/>
      <c r="E9" s="1">
        <v>21.01</v>
      </c>
      <c r="F9" s="1">
        <v>8.76</v>
      </c>
      <c r="G9" s="1">
        <f t="shared" si="0"/>
        <v>33.997920000000001</v>
      </c>
    </row>
    <row r="10" spans="1:7" x14ac:dyDescent="0.2">
      <c r="A10" t="s">
        <v>12</v>
      </c>
      <c r="B10" s="1"/>
      <c r="C10" s="1">
        <v>4.5109250000000003</v>
      </c>
      <c r="D10" s="1"/>
      <c r="E10" s="1">
        <v>12.69</v>
      </c>
      <c r="F10" s="1">
        <v>11.8</v>
      </c>
      <c r="G10" s="1">
        <f t="shared" si="0"/>
        <v>29.000924999999999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1A62B-2BC3-6A4E-839E-9800815002D6}">
  <dimension ref="A1:F18"/>
  <sheetViews>
    <sheetView workbookViewId="0">
      <selection activeCell="D14" sqref="D14"/>
    </sheetView>
  </sheetViews>
  <sheetFormatPr baseColWidth="10" defaultRowHeight="16" x14ac:dyDescent="0.2"/>
  <cols>
    <col min="1" max="1" width="5.5" bestFit="1" customWidth="1"/>
    <col min="2" max="2" width="7.83203125" bestFit="1" customWidth="1"/>
    <col min="3" max="3" width="10.83203125" bestFit="1" customWidth="1"/>
    <col min="4" max="4" width="7.33203125" bestFit="1" customWidth="1"/>
    <col min="5" max="5" width="6.6640625" bestFit="1" customWidth="1"/>
  </cols>
  <sheetData>
    <row r="1" spans="1:6" x14ac:dyDescent="0.2">
      <c r="A1" t="s">
        <v>1</v>
      </c>
      <c r="B1" t="s">
        <v>2</v>
      </c>
      <c r="C1" t="s">
        <v>3</v>
      </c>
      <c r="D1" t="s">
        <v>36</v>
      </c>
      <c r="E1" t="s">
        <v>6</v>
      </c>
      <c r="F1" t="s">
        <v>13</v>
      </c>
    </row>
    <row r="2" spans="1:6" x14ac:dyDescent="0.2">
      <c r="A2" t="s">
        <v>34</v>
      </c>
      <c r="B2" s="1"/>
      <c r="C2" s="1"/>
      <c r="D2" s="1">
        <v>23.55</v>
      </c>
      <c r="E2" s="1">
        <v>10</v>
      </c>
      <c r="F2" s="1">
        <f t="shared" ref="F2:F7" si="0">SUM(B2:E2)</f>
        <v>33.549999999999997</v>
      </c>
    </row>
    <row r="3" spans="1:6" x14ac:dyDescent="0.2">
      <c r="A3" t="s">
        <v>35</v>
      </c>
      <c r="B3" s="1"/>
      <c r="C3" s="1"/>
      <c r="D3" s="1">
        <v>34.380000000000003</v>
      </c>
      <c r="E3" s="1">
        <v>10.82</v>
      </c>
      <c r="F3" s="1">
        <f t="shared" si="0"/>
        <v>45.2</v>
      </c>
    </row>
    <row r="4" spans="1:6" x14ac:dyDescent="0.2">
      <c r="A4" t="s">
        <v>25</v>
      </c>
      <c r="B4" s="1">
        <v>51.69</v>
      </c>
      <c r="C4" s="1">
        <v>30.532782000000001</v>
      </c>
      <c r="D4" s="1">
        <v>15.87</v>
      </c>
      <c r="E4" s="1">
        <v>18.309999999999999</v>
      </c>
      <c r="F4" s="1">
        <f t="shared" si="0"/>
        <v>116.402782</v>
      </c>
    </row>
    <row r="5" spans="1:6" x14ac:dyDescent="0.2">
      <c r="A5" t="s">
        <v>26</v>
      </c>
      <c r="B5" s="1">
        <v>47.04</v>
      </c>
      <c r="C5" s="1">
        <v>34.353979000000002</v>
      </c>
      <c r="D5" s="1">
        <v>55.13</v>
      </c>
      <c r="E5" s="1">
        <v>14.8</v>
      </c>
      <c r="F5" s="1">
        <f t="shared" si="0"/>
        <v>151.32397900000001</v>
      </c>
    </row>
    <row r="6" spans="1:6" x14ac:dyDescent="0.2">
      <c r="A6" t="s">
        <v>27</v>
      </c>
      <c r="B6" s="1">
        <v>2.91</v>
      </c>
      <c r="C6" s="1">
        <v>4.4510480000000001</v>
      </c>
      <c r="D6" s="1">
        <v>39.630000000000003</v>
      </c>
      <c r="E6" s="1">
        <v>12.42</v>
      </c>
      <c r="F6" s="1">
        <f t="shared" si="0"/>
        <v>59.411048000000008</v>
      </c>
    </row>
    <row r="7" spans="1:6" x14ac:dyDescent="0.2">
      <c r="A7" t="s">
        <v>28</v>
      </c>
      <c r="B7" s="1">
        <v>2.38</v>
      </c>
      <c r="C7" s="1">
        <v>4.0732949999999999</v>
      </c>
      <c r="D7" s="1">
        <v>64.73</v>
      </c>
      <c r="E7" s="1">
        <v>12.27</v>
      </c>
      <c r="F7" s="1">
        <f t="shared" si="0"/>
        <v>83.453294999999997</v>
      </c>
    </row>
    <row r="12" spans="1:6" x14ac:dyDescent="0.2">
      <c r="A12" t="s">
        <v>1</v>
      </c>
      <c r="B12" t="s">
        <v>2</v>
      </c>
      <c r="C12" t="s">
        <v>3</v>
      </c>
      <c r="D12" t="s">
        <v>36</v>
      </c>
      <c r="E12" t="s">
        <v>6</v>
      </c>
    </row>
    <row r="13" spans="1:6" x14ac:dyDescent="0.2">
      <c r="A13" t="s">
        <v>34</v>
      </c>
      <c r="B13">
        <v>0</v>
      </c>
      <c r="C13">
        <v>0</v>
      </c>
      <c r="D13">
        <v>23.55</v>
      </c>
      <c r="E13">
        <v>10</v>
      </c>
    </row>
    <row r="14" spans="1:6" x14ac:dyDescent="0.2">
      <c r="A14" t="s">
        <v>35</v>
      </c>
      <c r="B14">
        <v>0</v>
      </c>
      <c r="C14">
        <v>0</v>
      </c>
      <c r="D14">
        <v>34.380000000000003</v>
      </c>
      <c r="E14">
        <v>10.82</v>
      </c>
    </row>
    <row r="15" spans="1:6" x14ac:dyDescent="0.2">
      <c r="A15" t="s">
        <v>25</v>
      </c>
      <c r="B15">
        <v>51.69</v>
      </c>
      <c r="C15">
        <v>30.532782000000001</v>
      </c>
      <c r="D15">
        <v>15.87</v>
      </c>
      <c r="E15">
        <v>18.309999999999999</v>
      </c>
    </row>
    <row r="16" spans="1:6" x14ac:dyDescent="0.2">
      <c r="A16" t="s">
        <v>26</v>
      </c>
      <c r="B16">
        <v>47.04</v>
      </c>
      <c r="C16">
        <v>34.353979000000002</v>
      </c>
      <c r="D16">
        <v>55.13</v>
      </c>
      <c r="E16">
        <v>14.8</v>
      </c>
    </row>
    <row r="17" spans="1:5" x14ac:dyDescent="0.2">
      <c r="A17" t="s">
        <v>27</v>
      </c>
      <c r="B17">
        <v>2.91</v>
      </c>
      <c r="C17">
        <v>4.4510480000000001</v>
      </c>
      <c r="D17">
        <v>39.630000000000003</v>
      </c>
      <c r="E17">
        <v>12.42</v>
      </c>
    </row>
    <row r="18" spans="1:5" x14ac:dyDescent="0.2">
      <c r="A18" t="s">
        <v>28</v>
      </c>
      <c r="B18">
        <v>2.38</v>
      </c>
      <c r="C18">
        <v>4.0732949999999999</v>
      </c>
      <c r="D18">
        <v>64.73</v>
      </c>
      <c r="E18">
        <v>12.27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5DFE72-E952-8742-9F36-815B8E2A9E87}">
  <dimension ref="A1:F23"/>
  <sheetViews>
    <sheetView workbookViewId="0">
      <selection activeCell="A2" sqref="A2"/>
    </sheetView>
  </sheetViews>
  <sheetFormatPr baseColWidth="10" defaultRowHeight="16" x14ac:dyDescent="0.2"/>
  <cols>
    <col min="1" max="1" width="5.5" customWidth="1"/>
    <col min="2" max="2" width="7.6640625" bestFit="1" customWidth="1"/>
    <col min="3" max="3" width="10.6640625" bestFit="1" customWidth="1"/>
    <col min="4" max="4" width="7.1640625" bestFit="1" customWidth="1"/>
    <col min="5" max="5" width="6.1640625" bestFit="1" customWidth="1"/>
    <col min="6" max="6" width="6.6640625" bestFit="1" customWidth="1"/>
  </cols>
  <sheetData>
    <row r="1" spans="1:6" x14ac:dyDescent="0.2">
      <c r="A1" t="s">
        <v>1</v>
      </c>
      <c r="B1" t="s">
        <v>2</v>
      </c>
      <c r="C1" t="s">
        <v>3</v>
      </c>
      <c r="D1" t="s">
        <v>36</v>
      </c>
      <c r="E1" t="s">
        <v>6</v>
      </c>
      <c r="F1" t="s">
        <v>13</v>
      </c>
    </row>
    <row r="2" spans="1:6" x14ac:dyDescent="0.2">
      <c r="A2" t="s">
        <v>25</v>
      </c>
      <c r="B2" s="1">
        <v>21.96</v>
      </c>
      <c r="C2" s="1">
        <v>20.487231000000001</v>
      </c>
      <c r="D2" s="1">
        <v>10.039999999999999</v>
      </c>
      <c r="E2" s="1">
        <v>13.16</v>
      </c>
      <c r="F2" s="1">
        <f t="shared" ref="F2:F10" si="0">SUM(B2:E2)</f>
        <v>65.647231000000005</v>
      </c>
    </row>
    <row r="3" spans="1:6" x14ac:dyDescent="0.2">
      <c r="A3" t="s">
        <v>26</v>
      </c>
      <c r="B3" s="1">
        <v>20.51</v>
      </c>
      <c r="C3" s="1">
        <v>30.813690000000001</v>
      </c>
      <c r="D3" s="1">
        <v>15.14</v>
      </c>
      <c r="E3" s="1">
        <v>17.57</v>
      </c>
      <c r="F3" s="1">
        <f t="shared" si="0"/>
        <v>84.033690000000007</v>
      </c>
    </row>
    <row r="4" spans="1:6" x14ac:dyDescent="0.2">
      <c r="A4" t="s">
        <v>29</v>
      </c>
      <c r="B4" s="1">
        <v>19.93</v>
      </c>
      <c r="C4" s="1">
        <v>18.325182000000002</v>
      </c>
      <c r="D4" s="1">
        <v>21.34</v>
      </c>
      <c r="E4" s="1">
        <v>13.4</v>
      </c>
      <c r="F4" s="1">
        <f t="shared" si="0"/>
        <v>72.995182000000014</v>
      </c>
    </row>
    <row r="5" spans="1:6" x14ac:dyDescent="0.2">
      <c r="A5" t="s">
        <v>30</v>
      </c>
      <c r="B5" s="1">
        <v>19.059999999999999</v>
      </c>
      <c r="C5" s="1"/>
      <c r="D5" s="1">
        <v>5.85</v>
      </c>
      <c r="E5" s="1">
        <v>15.46</v>
      </c>
      <c r="F5" s="1">
        <f t="shared" si="0"/>
        <v>40.369999999999997</v>
      </c>
    </row>
    <row r="6" spans="1:6" x14ac:dyDescent="0.2">
      <c r="A6" t="s">
        <v>31</v>
      </c>
      <c r="B6" s="1">
        <v>11.32</v>
      </c>
      <c r="C6" s="1"/>
      <c r="D6" s="1">
        <v>7.06</v>
      </c>
      <c r="E6" s="1">
        <v>22.07</v>
      </c>
      <c r="F6" s="1">
        <f t="shared" si="0"/>
        <v>40.450000000000003</v>
      </c>
    </row>
    <row r="7" spans="1:6" x14ac:dyDescent="0.2">
      <c r="A7" t="s">
        <v>32</v>
      </c>
      <c r="B7" s="1">
        <v>10.81</v>
      </c>
      <c r="C7" s="1"/>
      <c r="D7" s="1">
        <v>19.98</v>
      </c>
      <c r="E7" s="1">
        <v>14.38</v>
      </c>
      <c r="F7" s="1">
        <f t="shared" si="0"/>
        <v>45.17</v>
      </c>
    </row>
    <row r="8" spans="1:6" x14ac:dyDescent="0.2">
      <c r="A8" t="s">
        <v>27</v>
      </c>
      <c r="B8" s="1">
        <v>1.55</v>
      </c>
      <c r="C8" s="1">
        <v>4.6412149999999999</v>
      </c>
      <c r="D8" s="1">
        <v>10.7</v>
      </c>
      <c r="E8" s="1">
        <v>12.63</v>
      </c>
      <c r="F8" s="1">
        <f t="shared" si="0"/>
        <v>29.521214999999998</v>
      </c>
    </row>
    <row r="9" spans="1:6" x14ac:dyDescent="0.2">
      <c r="A9" t="s">
        <v>28</v>
      </c>
      <c r="B9" s="1">
        <v>1.91</v>
      </c>
      <c r="C9" s="1">
        <v>3.9224220000000001</v>
      </c>
      <c r="D9" s="1">
        <v>12.25</v>
      </c>
      <c r="E9" s="1">
        <v>12.67</v>
      </c>
      <c r="F9" s="1">
        <f t="shared" si="0"/>
        <v>30.752422000000003</v>
      </c>
    </row>
    <row r="10" spans="1:6" x14ac:dyDescent="0.2">
      <c r="A10" t="s">
        <v>33</v>
      </c>
      <c r="B10" s="1">
        <v>1.57</v>
      </c>
      <c r="C10" s="1">
        <v>3.8633060000000001</v>
      </c>
      <c r="D10" s="1">
        <v>21.11</v>
      </c>
      <c r="E10" s="1">
        <v>21.12</v>
      </c>
      <c r="F10" s="1">
        <f t="shared" si="0"/>
        <v>47.663306000000006</v>
      </c>
    </row>
    <row r="14" spans="1:6" x14ac:dyDescent="0.2">
      <c r="A14" t="s">
        <v>1</v>
      </c>
      <c r="B14" t="s">
        <v>2</v>
      </c>
      <c r="C14" t="s">
        <v>3</v>
      </c>
      <c r="D14" t="s">
        <v>36</v>
      </c>
      <c r="E14" t="s">
        <v>6</v>
      </c>
    </row>
    <row r="15" spans="1:6" x14ac:dyDescent="0.2">
      <c r="A15" t="s">
        <v>25</v>
      </c>
      <c r="B15">
        <v>21.96</v>
      </c>
      <c r="C15">
        <v>20.487231000000001</v>
      </c>
      <c r="D15">
        <v>10.039999999999999</v>
      </c>
      <c r="E15">
        <v>13.16</v>
      </c>
    </row>
    <row r="16" spans="1:6" x14ac:dyDescent="0.2">
      <c r="A16" t="s">
        <v>26</v>
      </c>
      <c r="B16">
        <v>20.51</v>
      </c>
      <c r="C16">
        <v>30.813690000000001</v>
      </c>
      <c r="D16">
        <v>15.14</v>
      </c>
      <c r="E16">
        <v>17.57</v>
      </c>
    </row>
    <row r="17" spans="1:5" x14ac:dyDescent="0.2">
      <c r="A17" t="s">
        <v>29</v>
      </c>
      <c r="B17">
        <v>19.93</v>
      </c>
      <c r="C17">
        <v>18.325182000000002</v>
      </c>
      <c r="D17">
        <v>21.34</v>
      </c>
      <c r="E17">
        <v>13.4</v>
      </c>
    </row>
    <row r="18" spans="1:5" x14ac:dyDescent="0.2">
      <c r="A18" t="s">
        <v>30</v>
      </c>
      <c r="B18">
        <v>19.059999999999999</v>
      </c>
      <c r="C18">
        <v>0</v>
      </c>
      <c r="D18">
        <v>5.85</v>
      </c>
      <c r="E18">
        <v>15.46</v>
      </c>
    </row>
    <row r="19" spans="1:5" x14ac:dyDescent="0.2">
      <c r="A19" t="s">
        <v>31</v>
      </c>
      <c r="B19">
        <v>11.32</v>
      </c>
      <c r="C19">
        <v>0</v>
      </c>
      <c r="D19">
        <v>7.06</v>
      </c>
      <c r="E19">
        <v>22.07</v>
      </c>
    </row>
    <row r="20" spans="1:5" x14ac:dyDescent="0.2">
      <c r="A20" t="s">
        <v>32</v>
      </c>
      <c r="B20">
        <v>10.81</v>
      </c>
      <c r="C20">
        <v>0</v>
      </c>
      <c r="D20">
        <v>19.98</v>
      </c>
      <c r="E20">
        <v>14.38</v>
      </c>
    </row>
    <row r="21" spans="1:5" x14ac:dyDescent="0.2">
      <c r="A21" t="s">
        <v>27</v>
      </c>
      <c r="B21">
        <v>1.55</v>
      </c>
      <c r="C21">
        <v>4.6412149999999999</v>
      </c>
      <c r="D21">
        <v>10.7</v>
      </c>
      <c r="E21">
        <v>12.63</v>
      </c>
    </row>
    <row r="22" spans="1:5" x14ac:dyDescent="0.2">
      <c r="A22" t="s">
        <v>28</v>
      </c>
      <c r="B22">
        <v>1.91</v>
      </c>
      <c r="C22">
        <v>3.9224220000000001</v>
      </c>
      <c r="D22">
        <v>12.25</v>
      </c>
      <c r="E22">
        <v>12.67</v>
      </c>
    </row>
    <row r="23" spans="1:5" x14ac:dyDescent="0.2">
      <c r="A23" t="s">
        <v>33</v>
      </c>
      <c r="B23">
        <v>1.57</v>
      </c>
      <c r="C23">
        <v>3.8633060000000001</v>
      </c>
      <c r="D23">
        <v>21.11</v>
      </c>
      <c r="E23">
        <v>21.12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E6CCF-3395-AF48-9833-3F003EE102B4}">
  <dimension ref="A1:H31"/>
  <sheetViews>
    <sheetView workbookViewId="0">
      <selection activeCell="B2" sqref="B2"/>
    </sheetView>
  </sheetViews>
  <sheetFormatPr baseColWidth="10" defaultRowHeight="16" x14ac:dyDescent="0.2"/>
  <cols>
    <col min="5" max="5" width="13.83203125" customWidth="1"/>
    <col min="6" max="6" width="22.6640625" customWidth="1"/>
  </cols>
  <sheetData>
    <row r="1" spans="1:6" x14ac:dyDescent="0.2">
      <c r="A1" t="s">
        <v>43</v>
      </c>
      <c r="B1" t="s">
        <v>85</v>
      </c>
      <c r="C1" t="s">
        <v>45</v>
      </c>
      <c r="D1" t="s">
        <v>66</v>
      </c>
      <c r="E1" t="s">
        <v>46</v>
      </c>
    </row>
    <row r="2" spans="1:6" x14ac:dyDescent="0.2">
      <c r="A2" t="s">
        <v>48</v>
      </c>
      <c r="B2" s="1">
        <v>52.75</v>
      </c>
      <c r="C2" s="1">
        <v>47.17</v>
      </c>
      <c r="D2" s="1">
        <v>22.3</v>
      </c>
      <c r="E2" s="1"/>
      <c r="F2" s="1"/>
    </row>
    <row r="3" spans="1:6" x14ac:dyDescent="0.2">
      <c r="A3" t="s">
        <v>44</v>
      </c>
      <c r="B3" s="1">
        <v>31.77</v>
      </c>
      <c r="C3" s="1">
        <v>31.04</v>
      </c>
      <c r="D3" s="1"/>
      <c r="E3" s="1"/>
      <c r="F3" s="1"/>
    </row>
    <row r="4" spans="1:6" x14ac:dyDescent="0.2">
      <c r="A4" t="s">
        <v>49</v>
      </c>
      <c r="B4" s="1">
        <v>86.17</v>
      </c>
      <c r="C4" s="1"/>
      <c r="D4" s="1"/>
      <c r="E4">
        <v>42.4</v>
      </c>
      <c r="F4" s="1"/>
    </row>
    <row r="5" spans="1:6" x14ac:dyDescent="0.2">
      <c r="A5" t="s">
        <v>50</v>
      </c>
      <c r="B5" s="1">
        <v>1203</v>
      </c>
      <c r="C5" s="1"/>
      <c r="D5" s="1"/>
      <c r="F5" s="1"/>
    </row>
    <row r="6" spans="1:6" x14ac:dyDescent="0.2">
      <c r="A6" s="1" t="s">
        <v>51</v>
      </c>
      <c r="B6" s="1">
        <v>2638</v>
      </c>
      <c r="C6" s="1"/>
      <c r="D6" s="1"/>
      <c r="E6" s="1"/>
      <c r="F6" s="1"/>
    </row>
    <row r="7" spans="1:6" x14ac:dyDescent="0.2">
      <c r="C7" s="1"/>
      <c r="D7" s="1"/>
      <c r="E7" s="1"/>
      <c r="F7" s="1"/>
    </row>
    <row r="24" spans="3:8" x14ac:dyDescent="0.2">
      <c r="C24" s="1"/>
      <c r="D24" s="1"/>
      <c r="E24" s="1"/>
      <c r="F24" s="1"/>
      <c r="G24" s="1"/>
      <c r="H24" s="1"/>
    </row>
    <row r="25" spans="3:8" x14ac:dyDescent="0.2">
      <c r="C25" s="1"/>
      <c r="D25" s="1"/>
      <c r="E25" s="1"/>
      <c r="F25" s="1"/>
      <c r="G25" s="1"/>
      <c r="H25" s="1"/>
    </row>
    <row r="26" spans="3:8" x14ac:dyDescent="0.2">
      <c r="C26" s="1"/>
      <c r="D26" s="1"/>
      <c r="E26" s="1"/>
      <c r="F26" s="1"/>
      <c r="G26" s="1"/>
      <c r="H26" s="1"/>
    </row>
    <row r="27" spans="3:8" x14ac:dyDescent="0.2">
      <c r="C27" s="1"/>
      <c r="D27" s="1"/>
      <c r="E27" s="1"/>
      <c r="F27" s="1"/>
      <c r="G27" s="1"/>
      <c r="H27" s="1"/>
    </row>
    <row r="28" spans="3:8" x14ac:dyDescent="0.2">
      <c r="C28" s="1"/>
      <c r="D28" s="1"/>
      <c r="E28" s="1"/>
      <c r="F28" s="1"/>
      <c r="G28" s="1"/>
      <c r="H28" s="1"/>
    </row>
    <row r="29" spans="3:8" x14ac:dyDescent="0.2">
      <c r="C29" s="1"/>
      <c r="D29" s="1"/>
      <c r="E29" s="1"/>
      <c r="F29" s="1"/>
      <c r="G29" s="1"/>
      <c r="H29" s="1"/>
    </row>
    <row r="30" spans="3:8" x14ac:dyDescent="0.2">
      <c r="C30" s="1"/>
      <c r="D30" s="1"/>
      <c r="E30" s="1"/>
      <c r="F30" s="1"/>
      <c r="G30" s="1"/>
      <c r="H30" s="1"/>
    </row>
    <row r="31" spans="3:8" x14ac:dyDescent="0.2">
      <c r="C31" s="1"/>
      <c r="D31" s="1"/>
      <c r="E31" s="1"/>
      <c r="F31" s="1"/>
      <c r="G31" s="1"/>
      <c r="H31" s="1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0EB22-914C-0548-858E-92DCAA9ADACE}">
  <dimension ref="A1:F23"/>
  <sheetViews>
    <sheetView workbookViewId="0">
      <selection activeCell="C5" sqref="C5:C6"/>
    </sheetView>
  </sheetViews>
  <sheetFormatPr baseColWidth="10" defaultRowHeight="16" x14ac:dyDescent="0.2"/>
  <cols>
    <col min="1" max="1" width="16.1640625" customWidth="1"/>
    <col min="2" max="2" width="7.6640625" bestFit="1" customWidth="1"/>
    <col min="3" max="3" width="10.6640625" bestFit="1" customWidth="1"/>
    <col min="4" max="4" width="7.1640625" bestFit="1" customWidth="1"/>
    <col min="5" max="5" width="6.1640625" bestFit="1" customWidth="1"/>
    <col min="6" max="6" width="6.6640625" bestFit="1" customWidth="1"/>
  </cols>
  <sheetData>
    <row r="1" spans="1:6" x14ac:dyDescent="0.2">
      <c r="A1" t="s">
        <v>43</v>
      </c>
      <c r="B1" t="s">
        <v>2</v>
      </c>
      <c r="C1" t="s">
        <v>3</v>
      </c>
      <c r="D1" t="s">
        <v>36</v>
      </c>
      <c r="E1" t="s">
        <v>6</v>
      </c>
      <c r="F1" t="s">
        <v>13</v>
      </c>
    </row>
    <row r="2" spans="1:6" x14ac:dyDescent="0.2">
      <c r="A2" t="s">
        <v>48</v>
      </c>
      <c r="B2" s="1">
        <v>1.64</v>
      </c>
      <c r="C2" s="1">
        <v>3.95</v>
      </c>
      <c r="D2" s="1">
        <v>32.82</v>
      </c>
      <c r="E2" s="1">
        <f>F2-(D2+C2+B2)</f>
        <v>14.339999999999996</v>
      </c>
      <c r="F2" s="1">
        <v>52.75</v>
      </c>
    </row>
    <row r="3" spans="1:6" x14ac:dyDescent="0.2">
      <c r="A3" t="s">
        <v>44</v>
      </c>
      <c r="B3" s="1">
        <v>0.73</v>
      </c>
      <c r="C3" s="1">
        <v>5.1100000000000003</v>
      </c>
      <c r="D3" s="1">
        <v>12</v>
      </c>
      <c r="E3" s="1">
        <f t="shared" ref="E3:E6" si="0">F3-(D3+C3+B3)</f>
        <v>13.93</v>
      </c>
      <c r="F3" s="1">
        <v>31.77</v>
      </c>
    </row>
    <row r="4" spans="1:6" x14ac:dyDescent="0.2">
      <c r="A4" t="s">
        <v>49</v>
      </c>
      <c r="B4" s="1">
        <v>4.8099999999999996</v>
      </c>
      <c r="C4" s="1">
        <v>4.05</v>
      </c>
      <c r="D4" s="1">
        <v>65.099999999999994</v>
      </c>
      <c r="E4" s="1">
        <f t="shared" si="0"/>
        <v>12.210000000000008</v>
      </c>
      <c r="F4" s="1">
        <v>86.17</v>
      </c>
    </row>
    <row r="5" spans="1:6" x14ac:dyDescent="0.2">
      <c r="A5" t="s">
        <v>50</v>
      </c>
      <c r="B5" s="1">
        <v>0.66</v>
      </c>
      <c r="C5" s="1">
        <v>25.15</v>
      </c>
      <c r="D5" s="1">
        <v>1237.69</v>
      </c>
      <c r="E5" s="1">
        <f t="shared" si="0"/>
        <v>12.229999999999791</v>
      </c>
      <c r="F5" s="1">
        <v>1275.73</v>
      </c>
    </row>
    <row r="6" spans="1:6" x14ac:dyDescent="0.2">
      <c r="A6" t="s">
        <v>51</v>
      </c>
      <c r="B6" s="1">
        <v>0.59</v>
      </c>
      <c r="C6" s="1">
        <v>30.41</v>
      </c>
      <c r="D6" s="1">
        <v>2668.76</v>
      </c>
      <c r="E6" s="1">
        <f t="shared" si="0"/>
        <v>11.739999999999782</v>
      </c>
      <c r="F6" s="1">
        <v>2711.5</v>
      </c>
    </row>
    <row r="7" spans="1:6" x14ac:dyDescent="0.2">
      <c r="B7" s="1"/>
      <c r="C7" s="1"/>
      <c r="D7" s="1"/>
      <c r="E7" s="1"/>
      <c r="F7" s="1"/>
    </row>
    <row r="8" spans="1:6" x14ac:dyDescent="0.2">
      <c r="B8" s="1"/>
      <c r="C8" s="1"/>
      <c r="D8" s="1"/>
      <c r="E8" s="1"/>
      <c r="F8" s="1"/>
    </row>
    <row r="9" spans="1:6" x14ac:dyDescent="0.2">
      <c r="B9" s="1"/>
      <c r="C9" s="1"/>
      <c r="D9" s="1"/>
      <c r="E9" s="1"/>
      <c r="F9" s="1"/>
    </row>
    <row r="10" spans="1:6" x14ac:dyDescent="0.2">
      <c r="B10" s="1"/>
      <c r="C10" s="1"/>
      <c r="D10" s="1"/>
      <c r="E10" s="1"/>
      <c r="F10" s="1"/>
    </row>
    <row r="14" spans="1:6" x14ac:dyDescent="0.2">
      <c r="A14" t="s">
        <v>1</v>
      </c>
      <c r="B14" t="s">
        <v>2</v>
      </c>
      <c r="C14" t="s">
        <v>3</v>
      </c>
      <c r="D14" t="s">
        <v>36</v>
      </c>
      <c r="E14" t="s">
        <v>6</v>
      </c>
    </row>
    <row r="15" spans="1:6" x14ac:dyDescent="0.2">
      <c r="A15" t="s">
        <v>25</v>
      </c>
      <c r="B15">
        <v>21.96</v>
      </c>
      <c r="C15">
        <v>20.487231000000001</v>
      </c>
      <c r="D15">
        <v>10.039999999999999</v>
      </c>
      <c r="E15">
        <v>13.16</v>
      </c>
    </row>
    <row r="16" spans="1:6" x14ac:dyDescent="0.2">
      <c r="A16" t="s">
        <v>26</v>
      </c>
      <c r="B16">
        <v>20.51</v>
      </c>
      <c r="C16">
        <v>30.813690000000001</v>
      </c>
      <c r="D16">
        <v>15.14</v>
      </c>
      <c r="E16">
        <v>17.57</v>
      </c>
    </row>
    <row r="17" spans="1:5" x14ac:dyDescent="0.2">
      <c r="A17" t="s">
        <v>29</v>
      </c>
      <c r="B17">
        <v>19.93</v>
      </c>
      <c r="C17">
        <v>18.325182000000002</v>
      </c>
      <c r="D17">
        <v>21.34</v>
      </c>
      <c r="E17">
        <v>13.4</v>
      </c>
    </row>
    <row r="18" spans="1:5" x14ac:dyDescent="0.2">
      <c r="A18" t="s">
        <v>30</v>
      </c>
      <c r="B18">
        <v>19.059999999999999</v>
      </c>
      <c r="C18">
        <v>0</v>
      </c>
      <c r="D18">
        <v>5.85</v>
      </c>
      <c r="E18">
        <v>15.46</v>
      </c>
    </row>
    <row r="19" spans="1:5" x14ac:dyDescent="0.2">
      <c r="A19" t="s">
        <v>31</v>
      </c>
      <c r="B19">
        <v>11.32</v>
      </c>
      <c r="C19">
        <v>0</v>
      </c>
      <c r="D19">
        <v>7.06</v>
      </c>
      <c r="E19">
        <v>22.07</v>
      </c>
    </row>
    <row r="20" spans="1:5" x14ac:dyDescent="0.2">
      <c r="A20" t="s">
        <v>32</v>
      </c>
      <c r="B20">
        <v>10.81</v>
      </c>
      <c r="C20">
        <v>0</v>
      </c>
      <c r="D20">
        <v>19.98</v>
      </c>
      <c r="E20">
        <v>14.38</v>
      </c>
    </row>
    <row r="21" spans="1:5" x14ac:dyDescent="0.2">
      <c r="A21" t="s">
        <v>27</v>
      </c>
      <c r="B21">
        <v>1.55</v>
      </c>
      <c r="C21">
        <v>4.6412149999999999</v>
      </c>
      <c r="D21">
        <v>10.7</v>
      </c>
      <c r="E21">
        <v>12.63</v>
      </c>
    </row>
    <row r="22" spans="1:5" x14ac:dyDescent="0.2">
      <c r="A22" t="s">
        <v>28</v>
      </c>
      <c r="B22">
        <v>1.91</v>
      </c>
      <c r="C22">
        <v>3.9224220000000001</v>
      </c>
      <c r="D22">
        <v>12.25</v>
      </c>
      <c r="E22">
        <v>12.67</v>
      </c>
    </row>
    <row r="23" spans="1:5" x14ac:dyDescent="0.2">
      <c r="A23" t="s">
        <v>33</v>
      </c>
      <c r="B23">
        <v>1.57</v>
      </c>
      <c r="C23">
        <v>3.8633060000000001</v>
      </c>
      <c r="D23">
        <v>21.11</v>
      </c>
      <c r="E23">
        <v>21.12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87702-674E-4C4E-86AB-021D20A0751B}">
  <dimension ref="A1:G30"/>
  <sheetViews>
    <sheetView workbookViewId="0">
      <selection activeCell="E23" sqref="E23"/>
    </sheetView>
  </sheetViews>
  <sheetFormatPr baseColWidth="10" defaultRowHeight="16" x14ac:dyDescent="0.2"/>
  <cols>
    <col min="1" max="1" width="15.83203125" customWidth="1"/>
    <col min="2" max="2" width="17.5" customWidth="1"/>
    <col min="3" max="3" width="22.83203125" customWidth="1"/>
    <col min="4" max="4" width="21" customWidth="1"/>
    <col min="5" max="5" width="22.6640625" customWidth="1"/>
  </cols>
  <sheetData>
    <row r="1" spans="1:5" x14ac:dyDescent="0.2">
      <c r="A1" t="s">
        <v>74</v>
      </c>
      <c r="B1" t="s">
        <v>75</v>
      </c>
      <c r="C1" t="s">
        <v>76</v>
      </c>
      <c r="D1" t="s">
        <v>77</v>
      </c>
      <c r="E1" t="s">
        <v>78</v>
      </c>
    </row>
    <row r="2" spans="1:5" x14ac:dyDescent="0.2">
      <c r="A2" t="s">
        <v>80</v>
      </c>
      <c r="B2" s="1">
        <v>34.99</v>
      </c>
      <c r="C2" s="1">
        <v>34.83</v>
      </c>
      <c r="D2" s="1">
        <v>33.14</v>
      </c>
      <c r="E2" s="1">
        <v>32.96</v>
      </c>
    </row>
    <row r="3" spans="1:5" x14ac:dyDescent="0.2">
      <c r="A3" t="s">
        <v>81</v>
      </c>
      <c r="B3" s="1">
        <v>29.88</v>
      </c>
      <c r="C3" s="1">
        <v>30.98</v>
      </c>
      <c r="D3" s="1">
        <v>30.3</v>
      </c>
      <c r="E3" s="1">
        <v>30.58</v>
      </c>
    </row>
    <row r="4" spans="1:5" x14ac:dyDescent="0.2">
      <c r="A4" t="s">
        <v>79</v>
      </c>
      <c r="B4" s="1">
        <v>30.72</v>
      </c>
      <c r="C4" s="1">
        <v>30.53</v>
      </c>
      <c r="D4" s="1">
        <v>22.57</v>
      </c>
      <c r="E4" s="1">
        <v>19.579999999999998</v>
      </c>
    </row>
    <row r="5" spans="1:5" x14ac:dyDescent="0.2">
      <c r="B5" s="1"/>
      <c r="C5" s="1"/>
      <c r="D5" s="1"/>
      <c r="E5" s="1"/>
    </row>
    <row r="6" spans="1:5" x14ac:dyDescent="0.2">
      <c r="A6" s="1"/>
      <c r="B6" s="1"/>
      <c r="C6" s="1"/>
      <c r="D6" s="1"/>
      <c r="E6" s="1"/>
    </row>
    <row r="23" spans="3:7" x14ac:dyDescent="0.2">
      <c r="C23" s="1"/>
      <c r="D23" s="1"/>
      <c r="E23" s="1"/>
      <c r="F23" s="1"/>
      <c r="G23" s="1"/>
    </row>
    <row r="24" spans="3:7" x14ac:dyDescent="0.2">
      <c r="C24" s="1"/>
      <c r="D24" s="1"/>
      <c r="E24" s="1"/>
      <c r="F24" s="1"/>
      <c r="G24" s="1"/>
    </row>
    <row r="25" spans="3:7" x14ac:dyDescent="0.2">
      <c r="C25" s="1"/>
      <c r="D25" s="1"/>
      <c r="E25" s="1"/>
      <c r="F25" s="1"/>
      <c r="G25" s="1"/>
    </row>
    <row r="26" spans="3:7" x14ac:dyDescent="0.2">
      <c r="C26" s="1"/>
      <c r="D26" s="1"/>
      <c r="E26" s="1"/>
      <c r="F26" s="1"/>
      <c r="G26" s="1"/>
    </row>
    <row r="27" spans="3:7" x14ac:dyDescent="0.2">
      <c r="C27" s="1"/>
      <c r="D27" s="1"/>
      <c r="E27" s="1"/>
      <c r="F27" s="1"/>
      <c r="G27" s="1"/>
    </row>
    <row r="28" spans="3:7" x14ac:dyDescent="0.2">
      <c r="C28" s="1"/>
      <c r="D28" s="1"/>
      <c r="E28" s="1"/>
      <c r="F28" s="1"/>
      <c r="G28" s="1"/>
    </row>
    <row r="29" spans="3:7" x14ac:dyDescent="0.2">
      <c r="C29" s="1"/>
      <c r="D29" s="1"/>
      <c r="E29" s="1"/>
      <c r="F29" s="1"/>
      <c r="G29" s="1"/>
    </row>
    <row r="30" spans="3:7" x14ac:dyDescent="0.2">
      <c r="C30" s="1"/>
      <c r="D30" s="1"/>
      <c r="E30" s="1"/>
      <c r="F30" s="1"/>
      <c r="G30" s="1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029E4-097C-AA44-B8F2-82D87515EAEC}">
  <dimension ref="A1:G30"/>
  <sheetViews>
    <sheetView topLeftCell="B1" workbookViewId="0">
      <selection activeCell="E26" sqref="E26"/>
    </sheetView>
  </sheetViews>
  <sheetFormatPr baseColWidth="10" defaultRowHeight="16" x14ac:dyDescent="0.2"/>
  <cols>
    <col min="1" max="1" width="15.83203125" customWidth="1"/>
    <col min="2" max="2" width="17.5" customWidth="1"/>
    <col min="3" max="3" width="22.83203125" customWidth="1"/>
    <col min="4" max="4" width="21" customWidth="1"/>
    <col min="5" max="5" width="22.6640625" customWidth="1"/>
  </cols>
  <sheetData>
    <row r="1" spans="1:5" x14ac:dyDescent="0.2">
      <c r="A1" t="s">
        <v>74</v>
      </c>
      <c r="B1" t="s">
        <v>75</v>
      </c>
      <c r="C1" t="s">
        <v>76</v>
      </c>
      <c r="D1" t="s">
        <v>77</v>
      </c>
      <c r="E1" t="s">
        <v>78</v>
      </c>
    </row>
    <row r="2" spans="1:5" x14ac:dyDescent="0.2">
      <c r="A2" t="s">
        <v>80</v>
      </c>
      <c r="B2" s="1">
        <v>25.99</v>
      </c>
      <c r="C2" s="1">
        <v>13.96</v>
      </c>
      <c r="D2" s="1">
        <v>29.76</v>
      </c>
      <c r="E2" s="1">
        <v>17</v>
      </c>
    </row>
    <row r="3" spans="1:5" x14ac:dyDescent="0.2">
      <c r="A3" t="s">
        <v>81</v>
      </c>
      <c r="B3" s="1">
        <v>25.4</v>
      </c>
      <c r="C3" s="1">
        <v>18.420000000000002</v>
      </c>
      <c r="D3" s="1">
        <v>28.79</v>
      </c>
      <c r="E3" s="1">
        <v>18.79</v>
      </c>
    </row>
    <row r="4" spans="1:5" x14ac:dyDescent="0.2">
      <c r="A4" t="s">
        <v>79</v>
      </c>
      <c r="B4" s="1">
        <v>29.76</v>
      </c>
      <c r="C4" s="1">
        <v>15.5</v>
      </c>
      <c r="D4" s="1">
        <v>18.100000000000001</v>
      </c>
      <c r="E4" s="1">
        <v>15.15</v>
      </c>
    </row>
    <row r="5" spans="1:5" x14ac:dyDescent="0.2">
      <c r="B5" s="1"/>
      <c r="C5" s="1"/>
      <c r="D5" s="1"/>
      <c r="E5" s="1"/>
    </row>
    <row r="6" spans="1:5" x14ac:dyDescent="0.2">
      <c r="A6" s="1"/>
      <c r="B6" s="1"/>
      <c r="C6" s="1"/>
      <c r="D6" s="1"/>
      <c r="E6" s="1"/>
    </row>
    <row r="23" spans="3:7" x14ac:dyDescent="0.2">
      <c r="C23" s="1"/>
      <c r="D23" s="1"/>
      <c r="E23" s="1"/>
      <c r="F23" s="1"/>
      <c r="G23" s="1"/>
    </row>
    <row r="24" spans="3:7" x14ac:dyDescent="0.2">
      <c r="C24" s="1"/>
      <c r="D24" s="1"/>
      <c r="E24" s="1"/>
      <c r="F24" s="1"/>
      <c r="G24" s="1"/>
    </row>
    <row r="25" spans="3:7" x14ac:dyDescent="0.2">
      <c r="C25" s="1"/>
      <c r="D25" s="1"/>
      <c r="E25" s="1"/>
      <c r="F25" s="1"/>
      <c r="G25" s="1"/>
    </row>
    <row r="26" spans="3:7" x14ac:dyDescent="0.2">
      <c r="C26" s="1"/>
      <c r="D26" s="1"/>
      <c r="E26" s="1"/>
      <c r="F26" s="1"/>
      <c r="G26" s="1"/>
    </row>
    <row r="27" spans="3:7" x14ac:dyDescent="0.2">
      <c r="C27" s="1"/>
      <c r="D27" s="1"/>
      <c r="E27" s="1"/>
      <c r="F27" s="1"/>
      <c r="G27" s="1"/>
    </row>
    <row r="28" spans="3:7" x14ac:dyDescent="0.2">
      <c r="C28" s="1"/>
      <c r="D28" s="1"/>
      <c r="E28" s="1"/>
      <c r="F28" s="1"/>
      <c r="G28" s="1"/>
    </row>
    <row r="29" spans="3:7" x14ac:dyDescent="0.2">
      <c r="C29" s="1"/>
      <c r="D29" s="1"/>
      <c r="E29" s="1"/>
      <c r="F29" s="1"/>
      <c r="G29" s="1"/>
    </row>
    <row r="30" spans="3:7" x14ac:dyDescent="0.2">
      <c r="C30" s="1"/>
      <c r="D30" s="1"/>
      <c r="E30" s="1"/>
      <c r="F30" s="1"/>
      <c r="G30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16</vt:i4>
      </vt:variant>
    </vt:vector>
  </HeadingPairs>
  <TitlesOfParts>
    <vt:vector size="30" baseType="lpstr">
      <vt:lpstr>IMDB</vt:lpstr>
      <vt:lpstr>BigData</vt:lpstr>
      <vt:lpstr>Sheet2</vt:lpstr>
      <vt:lpstr>MSBuildings</vt:lpstr>
      <vt:lpstr>Bestbuy</vt:lpstr>
      <vt:lpstr>Other systems</vt:lpstr>
      <vt:lpstr>Detailed chart</vt:lpstr>
      <vt:lpstr>Push-down-forEach</vt:lpstr>
      <vt:lpstr>Push-down-count</vt:lpstr>
      <vt:lpstr>Distributed</vt:lpstr>
      <vt:lpstr>Options</vt:lpstr>
      <vt:lpstr>Single machine (2)</vt:lpstr>
      <vt:lpstr>Single machine</vt:lpstr>
      <vt:lpstr>conversion_time</vt:lpstr>
      <vt:lpstr>Bestbuy!bestbuy</vt:lpstr>
      <vt:lpstr>BigData!bestbuy</vt:lpstr>
      <vt:lpstr>'Detailed chart'!bestbuy</vt:lpstr>
      <vt:lpstr>IMDB!bestbuy</vt:lpstr>
      <vt:lpstr>Options!bestbuy</vt:lpstr>
      <vt:lpstr>'Other systems'!bestbuy</vt:lpstr>
      <vt:lpstr>'Push-down-count'!bestbuy</vt:lpstr>
      <vt:lpstr>'Push-down-forEach'!bestbuy</vt:lpstr>
      <vt:lpstr>Sheet2!bestbuy</vt:lpstr>
      <vt:lpstr>Bestbuy!bestbuy_1</vt:lpstr>
      <vt:lpstr>'Detailed chart'!bestbuy_1</vt:lpstr>
      <vt:lpstr>IMDB!imdb</vt:lpstr>
      <vt:lpstr>MSBuildings!msbuildings</vt:lpstr>
      <vt:lpstr>MSBuildings!msbuildings_1</vt:lpstr>
      <vt:lpstr>BigData!osm21_</vt:lpstr>
      <vt:lpstr>BigData!wiki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2021-11-15T00:28:06Z</cp:lastPrinted>
  <dcterms:created xsi:type="dcterms:W3CDTF">2021-11-14T05:10:27Z</dcterms:created>
  <dcterms:modified xsi:type="dcterms:W3CDTF">2023-03-22T23:28:39Z</dcterms:modified>
</cp:coreProperties>
</file>