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j\Desktop\my_projects\Adidas sales excel dashboard\"/>
    </mc:Choice>
  </mc:AlternateContent>
  <xr:revisionPtr revIDLastSave="0" documentId="13_ncr:1_{4E6CE87D-4AFC-4515-81E7-E87D47495558}" xr6:coauthVersionLast="47" xr6:coauthVersionMax="47" xr10:uidLastSave="{00000000-0000-0000-0000-000000000000}"/>
  <bookViews>
    <workbookView xWindow="-120" yWindow="-120" windowWidth="29040" windowHeight="15720" firstSheet="1" activeTab="6" xr2:uid="{00000000-000D-0000-FFFF-FFFF00000000}"/>
  </bookViews>
  <sheets>
    <sheet name="Combo Chart" sheetId="2" r:id="rId1"/>
    <sheet name="Waterfall Chart" sheetId="3" r:id="rId2"/>
    <sheet name="Pie Chart" sheetId="4" r:id="rId3"/>
    <sheet name="Map Chart" sheetId="5" r:id="rId4"/>
    <sheet name="Top 5" sheetId="6" r:id="rId5"/>
    <sheet name="KPI" sheetId="7" r:id="rId6"/>
    <sheet name="Dashboard" sheetId="9" r:id="rId7"/>
    <sheet name="Data Sales Adidas" sheetId="1" r:id="rId8"/>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Retailer">#N/A</definedName>
    <definedName name="Slicer_Years__Invoic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3" l="1"/>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4" i="5"/>
  <c r="D5" i="3"/>
  <c r="D7" i="3"/>
  <c r="D4" i="3"/>
  <c r="Q17" i="7"/>
  <c r="E4" i="3"/>
  <c r="E5" i="3"/>
  <c r="E6" i="3"/>
  <c r="E7" i="3"/>
  <c r="T17" i="7"/>
  <c r="L17" i="7"/>
  <c r="G17" i="7"/>
  <c r="B17" i="7"/>
  <c r="E5" i="5"/>
  <c r="E9" i="5"/>
  <c r="E13" i="5"/>
  <c r="E17" i="5"/>
  <c r="E21" i="5"/>
  <c r="E25" i="5"/>
  <c r="E29" i="5"/>
  <c r="E33" i="5"/>
  <c r="E37" i="5"/>
  <c r="E41" i="5"/>
  <c r="E45" i="5"/>
  <c r="E49" i="5"/>
  <c r="E53" i="5"/>
  <c r="E6" i="5"/>
  <c r="E10" i="5"/>
  <c r="E14" i="5"/>
  <c r="E18" i="5"/>
  <c r="E22" i="5"/>
  <c r="E26" i="5"/>
  <c r="E30" i="5"/>
  <c r="E34" i="5"/>
  <c r="E38" i="5"/>
  <c r="E42" i="5"/>
  <c r="E46" i="5"/>
  <c r="E50" i="5"/>
  <c r="E7" i="5"/>
  <c r="E11" i="5"/>
  <c r="E15" i="5"/>
  <c r="E19" i="5"/>
  <c r="E23" i="5"/>
  <c r="E27" i="5"/>
  <c r="E31" i="5"/>
  <c r="E35" i="5"/>
  <c r="E39" i="5"/>
  <c r="E43" i="5"/>
  <c r="E47" i="5"/>
  <c r="E51" i="5"/>
  <c r="E8" i="5"/>
  <c r="E12" i="5"/>
  <c r="E16" i="5"/>
  <c r="E20" i="5"/>
  <c r="E24" i="5"/>
  <c r="E28" i="5"/>
  <c r="E32" i="5"/>
  <c r="E36" i="5"/>
  <c r="E40" i="5"/>
  <c r="E44" i="5"/>
  <c r="E48" i="5"/>
  <c r="E52" i="5"/>
  <c r="E4" i="5"/>
</calcChain>
</file>

<file path=xl/sharedStrings.xml><?xml version="1.0" encoding="utf-8"?>
<sst xmlns="http://schemas.openxmlformats.org/spreadsheetml/2006/main" count="58072" uniqueCount="157">
  <si>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</si>
  <si>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</si>
  <si>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</si>
  <si>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</si>
  <si>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</si>
  <si>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</si>
  <si>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</si>
  <si>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</si>
  <si>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</si>
  <si>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</si>
  <si>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</si>
  <si>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</si>
  <si>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</si>
  <si>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</si>
  <si>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</si>
  <si>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</si>
  <si>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</si>
  <si>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</si>
  <si>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</si>
  <si>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</si>
  <si>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</si>
  <si>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</si>
  <si>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</si>
  <si>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</si>
  <si>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</si>
  <si>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</si>
  <si>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</si>
  <si>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</si>
  <si>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</si>
  <si>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</si>
  <si>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</si>
  <si>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</si>
  <si>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</si>
  <si>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</si>
  <si>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</si>
  <si>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</si>
  <si>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</si>
  <si>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</si>
  <si>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</si>
  <si>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</si>
  <si>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</si>
  <si>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</si>
  <si>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</si>
  <si>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</si>
  <si>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</si>
  <si>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</si>
  <si>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</si>
  <si>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</si>
  <si>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</si>
  <si>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</si>
  <si>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</si>
  <si>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</si>
  <si>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</si>
  <si>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</si>
  <si>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</si>
  <si>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</si>
  <si>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</si>
  <si>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</si>
  <si>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</si>
  <si>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</si>
  <si>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</si>
  <si>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</si>
  <si>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</si>
  <si>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</si>
  <si>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</si>
  <si>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</si>
  <si>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</si>
  <si>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</si>
  <si>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</si>
  <si>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</si>
  <si>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</si>
  <si>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</si>
  <si>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</si>
  <si>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</si>
  <si>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</si>
  <si>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</si>
  <si>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</si>
  <si>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</si>
  <si>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</si>
  <si>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</si>
  <si>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</si>
  <si>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</si>
  <si>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</si>
  <si>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</si>
  <si>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</si>
  <si>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</si>
  <si>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</si>
  <si>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</si>
  <si>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</si>
  <si>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</si>
  <si>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</si>
  <si>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</si>
  <si>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</si>
  <si>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</si>
  <si>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</si>
  <si>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</si>
  <si>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</si>
  <si>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</si>
  <si>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</si>
  <si>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</si>
  <si>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</si>
  <si>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</si>
  <si>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</si>
  <si>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</si>
  <si>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</si>
  <si>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</si>
  <si>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</si>
  <si>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</si>
  <si>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</si>
  <si>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</si>
  <si>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</si>
  <si>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</si>
  <si>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</si>
  <si>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</si>
  <si>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</si>
  <si>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</si>
  <si>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</si>
  <si>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</si>
  <si>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</si>
  <si>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</si>
  <si>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</si>
  <si>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</si>
  <si>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</si>
  <si>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</si>
  <si>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</si>
  <si>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</si>
  <si>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</si>
  <si>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</si>
  <si>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</si>
  <si>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</si>
  <si>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</si>
  <si>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</si>
  <si>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</si>
  <si>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</si>
  <si>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</si>
  <si>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</si>
  <si>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</si>
  <si>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</si>
  <si>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</si>
  <si>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</si>
  <si>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</si>
  <si>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</si>
  <si>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</si>
  <si>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</si>
  <si>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</si>
  <si>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</si>
  <si>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</si>
  <si>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</si>
  <si>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</si>
  <si>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Sum of Total Sales</t>
  </si>
  <si>
    <t>Sum of Operating Profit</t>
  </si>
  <si>
    <t>Profit</t>
  </si>
  <si>
    <t>Sales</t>
  </si>
  <si>
    <t xml:space="preserve"> </t>
  </si>
  <si>
    <t>Sum of Units Sold</t>
  </si>
  <si>
    <t>Sum of Profit Margin</t>
  </si>
  <si>
    <t>Average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</si>
</sst>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_);[Red]\(&quot;$&quot;#,##0.00\)"/>
    <numFmt numFmtId="165" formatCode="&quot;$&quot;#,##0_);[Red]\(&quot;$&quot;#,##0\)"/>
    <numFmt numFmtId="166" formatCode="&quot;$&quot;#,##0.00,,\ &quot;M&quot;"/>
    <numFmt numFmtId="167" formatCode="&quot;#&quot;\ 0"/>
    <numFmt numFmtId="168" formatCode="&quot;$&quot;#,##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167" fontId="0" fillId="0" borderId="0" xfId="0" applyNumberFormat="1"/>
    <xf numFmtId="10" fontId="0" fillId="0" borderId="0" xfId="1" applyNumberFormat="1" applyFont="1"/>
    <xf numFmtId="168"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16">
    <dxf>
      <numFmt numFmtId="168" formatCode="&quot;$&quot;#,##0.00"/>
    </dxf>
    <dxf>
      <numFmt numFmtId="0" formatCode="General"/>
    </dxf>
    <dxf>
      <numFmt numFmtId="0" formatCode="General"/>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
      <numFmt numFmtId="166" formatCode="&quot;$&quot;#,##0.00,,\ &quot;M&quot;"/>
    </dxf>
  </dxfs>
  <tableStyles count="3" defaultTableStyle="TableStyleMedium2" defaultPivotStyle="PivotStyleLight16">
    <tableStyle name="Slicer Style 1" pivot="0" table="0" count="0" xr9:uid="{1F61F569-24ED-4DAC-AF33-416DDEBF8E02}"/>
    <tableStyle name="Slicer Style 2" pivot="0" table="0" count="2" xr9:uid="{C874C5F6-9B81-46BD-94E8-BBEB8E56E447}"/>
    <tableStyle name="Slicer Style 3" pivot="0" table="0" count="5" xr9:uid="{904DACC6-CD20-4A53-B52B-7ABCED155A44}"/>
  </tableStyles>
  <colors>
    <mruColors>
      <color rgb="FFFF7C80"/>
    </mruColors>
  </colors>
  <extLst>
    <ext xmlns:x14="http://schemas.microsoft.com/office/spreadsheetml/2009/9/main" uri="{46F421CA-312F-682f-3DD2-61675219B42D}">
      <x14:dxfs count="7">
        <dxf>
          <fill>
            <patternFill>
              <bgColor theme="0" tint="-0.24994659260841701"/>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499984740745262"/>
            </patternFill>
          </fill>
        </dxf>
        <dxf>
          <fill>
            <patternFill patternType="none">
              <bgColor auto="1"/>
            </patternFill>
          </fill>
        </dxf>
        <dxf>
          <fill>
            <patternFill patternType="none">
              <bgColor auto="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NoData" dxfId="6"/>
            <x14:slicerStyleElement type="selectedItemWithData" dxfId="5"/>
          </x14:slicerStyleElements>
        </x14:slicerStyle>
        <x14:slicerStyle name="Slicer Style 3">
          <x14:slicerStyleElements>
            <x14:slicerStyleElement type="un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Analysis.xlsx]Combo Chart!PivotTable1</c:name>
    <c:fmtId val="0"/>
  </c:pivotSource>
  <c:chart>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Operating Profit</c:v>
                </c:pt>
              </c:strCache>
            </c:strRef>
          </c:tx>
          <c:spPr>
            <a:solidFill>
              <a:schemeClr val="accent6">
                <a:lumMod val="75000"/>
                <a:alpha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"M"</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1-54F1-4861-9000-67D4DEC7371B}"/>
            </c:ext>
          </c:extLst>
        </c:ser>
        <c:dLbls>
          <c:showLegendKey val="0"/>
          <c:showVal val="0"/>
          <c:showCatName val="0"/>
          <c:showSerName val="0"/>
          <c:showPercent val="0"/>
          <c:showBubbleSize val="0"/>
        </c:dLbls>
        <c:axId val="1182596959"/>
        <c:axId val="1182583999"/>
      </c:areaChart>
      <c:barChart>
        <c:barDir val="col"/>
        <c:grouping val="clustered"/>
        <c:varyColors val="0"/>
        <c:ser>
          <c:idx val="0"/>
          <c:order val="0"/>
          <c:tx>
            <c:strRef>
              <c:f>'Combo Chart'!$B$3</c:f>
              <c:strCache>
                <c:ptCount val="1"/>
                <c:pt idx="0">
                  <c:v>Sum of Total Sales</c:v>
                </c:pt>
              </c:strCache>
            </c:strRef>
          </c:tx>
          <c:spPr>
            <a:solidFill>
              <a:schemeClr val="bg2">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"M"</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54F1-4861-9000-67D4DEC7371B}"/>
            </c:ext>
          </c:extLst>
        </c:ser>
        <c:dLbls>
          <c:showLegendKey val="0"/>
          <c:showVal val="0"/>
          <c:showCatName val="0"/>
          <c:showSerName val="0"/>
          <c:showPercent val="0"/>
          <c:showBubbleSize val="0"/>
        </c:dLbls>
        <c:gapWidth val="100"/>
        <c:overlap val="-27"/>
        <c:axId val="1182583039"/>
        <c:axId val="1182595519"/>
      </c:barChart>
      <c:catAx>
        <c:axId val="118258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95519"/>
        <c:crosses val="autoZero"/>
        <c:auto val="1"/>
        <c:lblAlgn val="ctr"/>
        <c:lblOffset val="100"/>
        <c:noMultiLvlLbl val="0"/>
      </c:catAx>
      <c:valAx>
        <c:axId val="1182595519"/>
        <c:scaling>
          <c:orientation val="minMax"/>
        </c:scaling>
        <c:delete val="0"/>
        <c:axPos val="l"/>
        <c:numFmt formatCode="&quot;$&quot;#,##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83039"/>
        <c:crosses val="autoZero"/>
        <c:crossBetween val="between"/>
      </c:valAx>
      <c:valAx>
        <c:axId val="1182583999"/>
        <c:scaling>
          <c:orientation val="minMax"/>
        </c:scaling>
        <c:delete val="0"/>
        <c:axPos val="r"/>
        <c:numFmt formatCode="&quot;$&quot;#,##0.00,,\ &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96959"/>
        <c:crosses val="max"/>
        <c:crossBetween val="between"/>
      </c:valAx>
      <c:catAx>
        <c:axId val="1182596959"/>
        <c:scaling>
          <c:orientation val="minMax"/>
        </c:scaling>
        <c:delete val="1"/>
        <c:axPos val="b"/>
        <c:numFmt formatCode="General" sourceLinked="1"/>
        <c:majorTickMark val="out"/>
        <c:minorTickMark val="none"/>
        <c:tickLblPos val="nextTo"/>
        <c:crossAx val="11825839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3D-4764-B7F8-7B1E0E7B04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3D-4764-B7F8-7B1E0E7B04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3D-4764-B7F8-7B1E0E7B04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In-store</c:v>
                </c:pt>
                <c:pt idx="1">
                  <c:v>Online</c:v>
                </c:pt>
                <c:pt idx="2">
                  <c:v>Outlet</c:v>
                </c:pt>
              </c:strCache>
            </c:strRef>
          </c:cat>
          <c:val>
            <c:numRef>
              <c:f>'Pie Chart'!$B$4:$B$7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0-2488-4A5C-8C61-F2DEDFF85B42}"/>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'Top 5'!$B$4:$B$10</c:f>
              <c:numCache>
                <c:formatCode>"$"#,##0.00,,\ "M"</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ABCC-4AFA-B712-B6C2D3E4FFD7}"/>
            </c:ext>
          </c:extLst>
        </c:ser>
        <c:dLbls>
          <c:showLegendKey val="0"/>
          <c:showVal val="0"/>
          <c:showCatName val="0"/>
          <c:showSerName val="0"/>
          <c:showPercent val="0"/>
          <c:showBubbleSize val="0"/>
        </c:dLbls>
        <c:gapWidth val="182"/>
        <c:axId val="1227963824"/>
        <c:axId val="1227964304"/>
      </c:barChart>
      <c:catAx>
        <c:axId val="122796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64304"/>
        <c:crosses val="autoZero"/>
        <c:auto val="1"/>
        <c:lblAlgn val="ctr"/>
        <c:lblOffset val="100"/>
        <c:noMultiLvlLbl val="0"/>
      </c:catAx>
      <c:valAx>
        <c:axId val="12279643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6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9557-43C1-BF8E-DC897BEF13D1}"/>
            </c:ext>
          </c:extLst>
        </c:ser>
        <c:dLbls>
          <c:showLegendKey val="0"/>
          <c:showVal val="0"/>
          <c:showCatName val="0"/>
          <c:showSerName val="0"/>
          <c:showPercent val="0"/>
          <c:showBubbleSize val="0"/>
        </c:dLbls>
        <c:smooth val="0"/>
        <c:axId val="1214274688"/>
        <c:axId val="1214279488"/>
      </c:lineChart>
      <c:catAx>
        <c:axId val="1214274688"/>
        <c:scaling>
          <c:orientation val="minMax"/>
        </c:scaling>
        <c:delete val="1"/>
        <c:axPos val="b"/>
        <c:numFmt formatCode="General" sourceLinked="1"/>
        <c:majorTickMark val="none"/>
        <c:minorTickMark val="none"/>
        <c:tickLblPos val="nextTo"/>
        <c:crossAx val="1214279488"/>
        <c:crosses val="autoZero"/>
        <c:auto val="1"/>
        <c:lblAlgn val="ctr"/>
        <c:lblOffset val="100"/>
        <c:noMultiLvlLbl val="0"/>
      </c:catAx>
      <c:valAx>
        <c:axId val="1214279488"/>
        <c:scaling>
          <c:orientation val="minMax"/>
        </c:scaling>
        <c:delete val="1"/>
        <c:axPos val="l"/>
        <c:numFmt formatCode="General" sourceLinked="1"/>
        <c:majorTickMark val="none"/>
        <c:minorTickMark val="none"/>
        <c:tickLblPos val="nextTo"/>
        <c:crossAx val="121427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extLst>
            <c:ext xmlns:c16="http://schemas.microsoft.com/office/drawing/2014/chart" uri="{C3380CC4-5D6E-409C-BE32-E72D297353CC}">
              <c16:uniqueId val="{00000000-8E4E-4C21-BF35-36F4A63C673F}"/>
            </c:ext>
          </c:extLst>
        </c:ser>
        <c:dLbls>
          <c:showLegendKey val="0"/>
          <c:showVal val="0"/>
          <c:showCatName val="0"/>
          <c:showSerName val="0"/>
          <c:showPercent val="0"/>
          <c:showBubbleSize val="0"/>
        </c:dLbls>
        <c:smooth val="0"/>
        <c:axId val="1182590719"/>
        <c:axId val="1182592639"/>
      </c:lineChart>
      <c:catAx>
        <c:axId val="1182590719"/>
        <c:scaling>
          <c:orientation val="minMax"/>
        </c:scaling>
        <c:delete val="1"/>
        <c:axPos val="b"/>
        <c:numFmt formatCode="General" sourceLinked="1"/>
        <c:majorTickMark val="none"/>
        <c:minorTickMark val="none"/>
        <c:tickLblPos val="nextTo"/>
        <c:crossAx val="1182592639"/>
        <c:crosses val="autoZero"/>
        <c:auto val="1"/>
        <c:lblAlgn val="ctr"/>
        <c:lblOffset val="100"/>
        <c:noMultiLvlLbl val="0"/>
      </c:catAx>
      <c:valAx>
        <c:axId val="1182592639"/>
        <c:scaling>
          <c:orientation val="minMax"/>
        </c:scaling>
        <c:delete val="1"/>
        <c:axPos val="l"/>
        <c:numFmt formatCode="General" sourceLinked="1"/>
        <c:majorTickMark val="none"/>
        <c:minorTickMark val="none"/>
        <c:tickLblPos val="nextTo"/>
        <c:crossAx val="11825907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0-6776-494B-A8CC-705C93FBA0DF}"/>
            </c:ext>
          </c:extLst>
        </c:ser>
        <c:dLbls>
          <c:showLegendKey val="0"/>
          <c:showVal val="0"/>
          <c:showCatName val="0"/>
          <c:showSerName val="0"/>
          <c:showPercent val="0"/>
          <c:showBubbleSize val="0"/>
        </c:dLbls>
        <c:smooth val="0"/>
        <c:axId val="1227965744"/>
        <c:axId val="1227966704"/>
      </c:lineChart>
      <c:catAx>
        <c:axId val="1227965744"/>
        <c:scaling>
          <c:orientation val="minMax"/>
        </c:scaling>
        <c:delete val="1"/>
        <c:axPos val="b"/>
        <c:numFmt formatCode="General" sourceLinked="1"/>
        <c:majorTickMark val="none"/>
        <c:minorTickMark val="none"/>
        <c:tickLblPos val="nextTo"/>
        <c:crossAx val="1227966704"/>
        <c:crosses val="autoZero"/>
        <c:auto val="1"/>
        <c:lblAlgn val="ctr"/>
        <c:lblOffset val="100"/>
        <c:noMultiLvlLbl val="0"/>
      </c:catAx>
      <c:valAx>
        <c:axId val="1227966704"/>
        <c:scaling>
          <c:orientation val="minMax"/>
        </c:scaling>
        <c:delete val="1"/>
        <c:axPos val="l"/>
        <c:numFmt formatCode="General" sourceLinked="1"/>
        <c:majorTickMark val="none"/>
        <c:minorTickMark val="none"/>
        <c:tickLblPos val="nextTo"/>
        <c:crossAx val="122796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"$"#,##0.00</c:formatCode>
                <c:ptCount val="12"/>
                <c:pt idx="0">
                  <c:v>39.782810685249707</c:v>
                </c:pt>
                <c:pt idx="1">
                  <c:v>39.391752577319586</c:v>
                </c:pt>
                <c:pt idx="2">
                  <c:v>37.766832917705734</c:v>
                </c:pt>
                <c:pt idx="3">
                  <c:v>41.397146254458974</c:v>
                </c:pt>
                <c:pt idx="4">
                  <c:v>46.773170731707317</c:v>
                </c:pt>
                <c:pt idx="5">
                  <c:v>49.496570644718794</c:v>
                </c:pt>
                <c:pt idx="6">
                  <c:v>52.583979328165377</c:v>
                </c:pt>
                <c:pt idx="7">
                  <c:v>45.635404454865181</c:v>
                </c:pt>
                <c:pt idx="8">
                  <c:v>42.332524271844662</c:v>
                </c:pt>
                <c:pt idx="9">
                  <c:v>44.243243243243242</c:v>
                </c:pt>
                <c:pt idx="10">
                  <c:v>49.369811320754714</c:v>
                </c:pt>
                <c:pt idx="11">
                  <c:v>55.488801054018445</c:v>
                </c:pt>
              </c:numCache>
            </c:numRef>
          </c:val>
          <c:smooth val="0"/>
          <c:extLst>
            <c:ext xmlns:c16="http://schemas.microsoft.com/office/drawing/2014/chart" uri="{C3380CC4-5D6E-409C-BE32-E72D297353CC}">
              <c16:uniqueId val="{00000004-957D-470A-96B5-6AB3E0E9739D}"/>
            </c:ext>
          </c:extLst>
        </c:ser>
        <c:dLbls>
          <c:showLegendKey val="0"/>
          <c:showVal val="0"/>
          <c:showCatName val="0"/>
          <c:showSerName val="0"/>
          <c:showPercent val="0"/>
          <c:showBubbleSize val="0"/>
        </c:dLbls>
        <c:smooth val="0"/>
        <c:axId val="1234362688"/>
        <c:axId val="1234372768"/>
      </c:lineChart>
      <c:catAx>
        <c:axId val="1234362688"/>
        <c:scaling>
          <c:orientation val="minMax"/>
        </c:scaling>
        <c:delete val="1"/>
        <c:axPos val="b"/>
        <c:numFmt formatCode="General" sourceLinked="1"/>
        <c:majorTickMark val="none"/>
        <c:minorTickMark val="none"/>
        <c:tickLblPos val="nextTo"/>
        <c:crossAx val="1234372768"/>
        <c:crosses val="autoZero"/>
        <c:auto val="1"/>
        <c:lblAlgn val="ctr"/>
        <c:lblOffset val="100"/>
        <c:noMultiLvlLbl val="0"/>
      </c:catAx>
      <c:valAx>
        <c:axId val="1234372768"/>
        <c:scaling>
          <c:orientation val="minMax"/>
        </c:scaling>
        <c:delete val="1"/>
        <c:axPos val="l"/>
        <c:numFmt formatCode="&quot;$&quot;#,##0.00" sourceLinked="1"/>
        <c:majorTickMark val="none"/>
        <c:minorTickMark val="none"/>
        <c:tickLblPos val="nextTo"/>
        <c:crossAx val="123436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Analysis.xlsx]KPI!PivotTable14</c:name>
    <c:fmtId val="8"/>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KPI!$T$3</c:f>
              <c:strCache>
                <c:ptCount val="1"/>
                <c:pt idx="0">
                  <c:v>Total</c:v>
                </c:pt>
              </c:strCache>
            </c:strRef>
          </c:tx>
          <c:spPr>
            <a:ln w="28575" cap="rnd">
              <a:solidFill>
                <a:schemeClr val="accent1"/>
              </a:solidFill>
              <a:round/>
            </a:ln>
            <a:effectLst/>
          </c:spPr>
          <c:marker>
            <c:symbol val="none"/>
          </c:marker>
          <c:cat>
            <c:strRef>
              <c:f>KPI!$S$4:$S$16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KPI!$T$4:$T$16</c:f>
              <c:numCache>
                <c:formatCode>General</c:formatCode>
                <c:ptCount val="12"/>
                <c:pt idx="0">
                  <c:v>0.35173805681663051</c:v>
                </c:pt>
                <c:pt idx="1">
                  <c:v>0.35012574682096093</c:v>
                </c:pt>
                <c:pt idx="2">
                  <c:v>0.35979772187590592</c:v>
                </c:pt>
                <c:pt idx="3">
                  <c:v>0.38096832650055024</c:v>
                </c:pt>
                <c:pt idx="4">
                  <c:v>0.37196761539378281</c:v>
                </c:pt>
                <c:pt idx="5">
                  <c:v>0.35740006912885142</c:v>
                </c:pt>
                <c:pt idx="6">
                  <c:v>0.35666789969080093</c:v>
                </c:pt>
                <c:pt idx="7">
                  <c:v>0.37379690088343792</c:v>
                </c:pt>
                <c:pt idx="8">
                  <c:v>0.39929183831068665</c:v>
                </c:pt>
                <c:pt idx="9">
                  <c:v>0.39239617047028486</c:v>
                </c:pt>
                <c:pt idx="10">
                  <c:v>0.36481715065754083</c:v>
                </c:pt>
                <c:pt idx="11">
                  <c:v>0.36800421535124112</c:v>
                </c:pt>
              </c:numCache>
            </c:numRef>
          </c:val>
          <c:smooth val="0"/>
          <c:extLst>
            <c:ext xmlns:c16="http://schemas.microsoft.com/office/drawing/2014/chart" uri="{C3380CC4-5D6E-409C-BE32-E72D297353CC}">
              <c16:uniqueId val="{00000002-C247-4CA5-A6C8-0B11B7D6E068}"/>
            </c:ext>
          </c:extLst>
        </c:ser>
        <c:dLbls>
          <c:showLegendKey val="0"/>
          <c:showVal val="0"/>
          <c:showCatName val="0"/>
          <c:showSerName val="0"/>
          <c:showPercent val="0"/>
          <c:showBubbleSize val="0"/>
        </c:dLbls>
        <c:smooth val="0"/>
        <c:axId val="1234367008"/>
        <c:axId val="1234374208"/>
      </c:lineChart>
      <c:catAx>
        <c:axId val="1234367008"/>
        <c:scaling>
          <c:orientation val="minMax"/>
        </c:scaling>
        <c:delete val="1"/>
        <c:axPos val="b"/>
        <c:numFmt formatCode="General" sourceLinked="1"/>
        <c:majorTickMark val="none"/>
        <c:minorTickMark val="none"/>
        <c:tickLblPos val="nextTo"/>
        <c:crossAx val="1234374208"/>
        <c:crosses val="autoZero"/>
        <c:auto val="1"/>
        <c:lblAlgn val="ctr"/>
        <c:lblOffset val="100"/>
        <c:noMultiLvlLbl val="0"/>
      </c:catAx>
      <c:valAx>
        <c:axId val="1234374208"/>
        <c:scaling>
          <c:orientation val="minMax"/>
        </c:scaling>
        <c:delete val="1"/>
        <c:axPos val="l"/>
        <c:numFmt formatCode="General" sourceLinked="1"/>
        <c:majorTickMark val="none"/>
        <c:minorTickMark val="none"/>
        <c:tickLblPos val="nextTo"/>
        <c:crossAx val="123436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422814063022401E-2"/>
          <c:y val="7.3059360730593603E-2"/>
          <c:w val="0.96420582916527364"/>
          <c:h val="0.83561643835616439"/>
        </c:manualLayout>
      </c:layout>
      <c:lineChart>
        <c:grouping val="standard"/>
        <c:varyColors val="0"/>
        <c:ser>
          <c:idx val="0"/>
          <c:order val="0"/>
          <c:tx>
            <c:strRef>
              <c:f>KPI!$B$3</c:f>
              <c:strCache>
                <c:ptCount val="1"/>
                <c:pt idx="0">
                  <c:v>Total</c:v>
                </c:pt>
              </c:strCache>
            </c:strRef>
          </c:tx>
          <c:spPr>
            <a:ln w="38100" cap="rnd">
              <a:solidFill>
                <a:schemeClr val="tx1">
                  <a:lumMod val="65000"/>
                  <a:lumOff val="3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76B9-4351-9A5E-1585F91F1949}"/>
            </c:ext>
          </c:extLst>
        </c:ser>
        <c:dLbls>
          <c:showLegendKey val="0"/>
          <c:showVal val="0"/>
          <c:showCatName val="0"/>
          <c:showSerName val="0"/>
          <c:showPercent val="0"/>
          <c:showBubbleSize val="0"/>
        </c:dLbls>
        <c:smooth val="0"/>
        <c:axId val="1214274688"/>
        <c:axId val="1214279488"/>
      </c:lineChart>
      <c:catAx>
        <c:axId val="1214274688"/>
        <c:scaling>
          <c:orientation val="minMax"/>
        </c:scaling>
        <c:delete val="1"/>
        <c:axPos val="b"/>
        <c:numFmt formatCode="General" sourceLinked="1"/>
        <c:majorTickMark val="none"/>
        <c:minorTickMark val="none"/>
        <c:tickLblPos val="nextTo"/>
        <c:crossAx val="1214279488"/>
        <c:crosses val="autoZero"/>
        <c:auto val="1"/>
        <c:lblAlgn val="ctr"/>
        <c:lblOffset val="100"/>
        <c:noMultiLvlLbl val="0"/>
      </c:catAx>
      <c:valAx>
        <c:axId val="1214279488"/>
        <c:scaling>
          <c:orientation val="minMax"/>
        </c:scaling>
        <c:delete val="1"/>
        <c:axPos val="l"/>
        <c:numFmt formatCode="General" sourceLinked="1"/>
        <c:majorTickMark val="none"/>
        <c:minorTickMark val="none"/>
        <c:tickLblPos val="nextTo"/>
        <c:crossAx val="121427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38100" cap="rnd">
              <a:solidFill>
                <a:schemeClr val="tx1">
                  <a:lumMod val="65000"/>
                  <a:lumOff val="35000"/>
                </a:schemeClr>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extLst>
            <c:ext xmlns:c16="http://schemas.microsoft.com/office/drawing/2014/chart" uri="{C3380CC4-5D6E-409C-BE32-E72D297353CC}">
              <c16:uniqueId val="{00000000-E300-44BE-A384-0FA97AB43DF4}"/>
            </c:ext>
          </c:extLst>
        </c:ser>
        <c:dLbls>
          <c:showLegendKey val="0"/>
          <c:showVal val="0"/>
          <c:showCatName val="0"/>
          <c:showSerName val="0"/>
          <c:showPercent val="0"/>
          <c:showBubbleSize val="0"/>
        </c:dLbls>
        <c:smooth val="0"/>
        <c:axId val="1182590719"/>
        <c:axId val="1182592639"/>
      </c:lineChart>
      <c:catAx>
        <c:axId val="1182590719"/>
        <c:scaling>
          <c:orientation val="minMax"/>
        </c:scaling>
        <c:delete val="1"/>
        <c:axPos val="b"/>
        <c:numFmt formatCode="General" sourceLinked="1"/>
        <c:majorTickMark val="none"/>
        <c:minorTickMark val="none"/>
        <c:tickLblPos val="nextTo"/>
        <c:crossAx val="1182592639"/>
        <c:crosses val="autoZero"/>
        <c:auto val="1"/>
        <c:lblAlgn val="ctr"/>
        <c:lblOffset val="100"/>
        <c:noMultiLvlLbl val="0"/>
      </c:catAx>
      <c:valAx>
        <c:axId val="1182592639"/>
        <c:scaling>
          <c:orientation val="minMax"/>
        </c:scaling>
        <c:delete val="1"/>
        <c:axPos val="l"/>
        <c:numFmt formatCode="General" sourceLinked="1"/>
        <c:majorTickMark val="none"/>
        <c:minorTickMark val="none"/>
        <c:tickLblPos val="nextTo"/>
        <c:crossAx val="11825907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Analysis.xlsx]KPI!PivotTable11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38100" cap="rnd">
              <a:solidFill>
                <a:schemeClr val="tx1">
                  <a:lumMod val="65000"/>
                  <a:lumOff val="3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0-A8BD-4D98-9176-3BFF46027812}"/>
            </c:ext>
          </c:extLst>
        </c:ser>
        <c:dLbls>
          <c:showLegendKey val="0"/>
          <c:showVal val="0"/>
          <c:showCatName val="0"/>
          <c:showSerName val="0"/>
          <c:showPercent val="0"/>
          <c:showBubbleSize val="0"/>
        </c:dLbls>
        <c:smooth val="0"/>
        <c:axId val="1227965744"/>
        <c:axId val="1227966704"/>
      </c:lineChart>
      <c:catAx>
        <c:axId val="1227965744"/>
        <c:scaling>
          <c:orientation val="minMax"/>
        </c:scaling>
        <c:delete val="1"/>
        <c:axPos val="b"/>
        <c:numFmt formatCode="General" sourceLinked="1"/>
        <c:majorTickMark val="none"/>
        <c:minorTickMark val="none"/>
        <c:tickLblPos val="nextTo"/>
        <c:crossAx val="1227966704"/>
        <c:crosses val="autoZero"/>
        <c:auto val="1"/>
        <c:lblAlgn val="ctr"/>
        <c:lblOffset val="100"/>
        <c:noMultiLvlLbl val="0"/>
      </c:catAx>
      <c:valAx>
        <c:axId val="1227966704"/>
        <c:scaling>
          <c:orientation val="minMax"/>
        </c:scaling>
        <c:delete val="1"/>
        <c:axPos val="l"/>
        <c:numFmt formatCode="General" sourceLinked="1"/>
        <c:majorTickMark val="none"/>
        <c:minorTickMark val="none"/>
        <c:tickLblPos val="nextTo"/>
        <c:crossAx val="122796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38100" cap="rnd">
              <a:solidFill>
                <a:schemeClr val="tx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"$"#,##0.00</c:formatCode>
                <c:ptCount val="12"/>
                <c:pt idx="0">
                  <c:v>39.782810685249707</c:v>
                </c:pt>
                <c:pt idx="1">
                  <c:v>39.391752577319586</c:v>
                </c:pt>
                <c:pt idx="2">
                  <c:v>37.766832917705734</c:v>
                </c:pt>
                <c:pt idx="3">
                  <c:v>41.397146254458974</c:v>
                </c:pt>
                <c:pt idx="4">
                  <c:v>46.773170731707317</c:v>
                </c:pt>
                <c:pt idx="5">
                  <c:v>49.496570644718794</c:v>
                </c:pt>
                <c:pt idx="6">
                  <c:v>52.583979328165377</c:v>
                </c:pt>
                <c:pt idx="7">
                  <c:v>45.635404454865181</c:v>
                </c:pt>
                <c:pt idx="8">
                  <c:v>42.332524271844662</c:v>
                </c:pt>
                <c:pt idx="9">
                  <c:v>44.243243243243242</c:v>
                </c:pt>
                <c:pt idx="10">
                  <c:v>49.369811320754714</c:v>
                </c:pt>
                <c:pt idx="11">
                  <c:v>55.488801054018445</c:v>
                </c:pt>
              </c:numCache>
            </c:numRef>
          </c:val>
          <c:smooth val="0"/>
          <c:extLst>
            <c:ext xmlns:c16="http://schemas.microsoft.com/office/drawing/2014/chart" uri="{C3380CC4-5D6E-409C-BE32-E72D297353CC}">
              <c16:uniqueId val="{00000003-C524-4E80-863D-D58D5E0BF3D3}"/>
            </c:ext>
          </c:extLst>
        </c:ser>
        <c:dLbls>
          <c:showLegendKey val="0"/>
          <c:showVal val="0"/>
          <c:showCatName val="0"/>
          <c:showSerName val="0"/>
          <c:showPercent val="0"/>
          <c:showBubbleSize val="0"/>
        </c:dLbls>
        <c:smooth val="0"/>
        <c:axId val="1234362688"/>
        <c:axId val="1234372768"/>
      </c:lineChart>
      <c:catAx>
        <c:axId val="1234362688"/>
        <c:scaling>
          <c:orientation val="minMax"/>
        </c:scaling>
        <c:delete val="1"/>
        <c:axPos val="b"/>
        <c:numFmt formatCode="General" sourceLinked="1"/>
        <c:majorTickMark val="none"/>
        <c:minorTickMark val="none"/>
        <c:tickLblPos val="nextTo"/>
        <c:crossAx val="1234372768"/>
        <c:crosses val="autoZero"/>
        <c:auto val="1"/>
        <c:lblAlgn val="ctr"/>
        <c:lblOffset val="100"/>
        <c:noMultiLvlLbl val="0"/>
      </c:catAx>
      <c:valAx>
        <c:axId val="1234372768"/>
        <c:scaling>
          <c:orientation val="minMax"/>
        </c:scaling>
        <c:delete val="1"/>
        <c:axPos val="l"/>
        <c:numFmt formatCode="&quot;$&quot;#,##0.00" sourceLinked="1"/>
        <c:majorTickMark val="none"/>
        <c:minorTickMark val="none"/>
        <c:tickLblPos val="nextTo"/>
        <c:crossAx val="123436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Analysis.xlsx]KPI!PivotTable14</c:name>
    <c:fmtId val="1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tx1">
                <a:lumMod val="65000"/>
                <a:lumOff val="35000"/>
              </a:schemeClr>
            </a:solidFill>
            <a:round/>
          </a:ln>
          <a:effectLst/>
        </c:spPr>
        <c:marker>
          <c:symbol val="none"/>
        </c:marker>
      </c:pivotFmt>
    </c:pivotFmts>
    <c:plotArea>
      <c:layout/>
      <c:lineChart>
        <c:grouping val="standard"/>
        <c:varyColors val="0"/>
        <c:ser>
          <c:idx val="0"/>
          <c:order val="0"/>
          <c:tx>
            <c:strRef>
              <c:f>KPI!$T$3</c:f>
              <c:strCache>
                <c:ptCount val="1"/>
                <c:pt idx="0">
                  <c:v>Total</c:v>
                </c:pt>
              </c:strCache>
            </c:strRef>
          </c:tx>
          <c:spPr>
            <a:ln w="38100" cap="rnd">
              <a:solidFill>
                <a:schemeClr val="tx1">
                  <a:lumMod val="65000"/>
                  <a:lumOff val="35000"/>
                </a:schemeClr>
              </a:solidFill>
              <a:round/>
            </a:ln>
            <a:effectLst/>
          </c:spPr>
          <c:marker>
            <c:symbol val="none"/>
          </c:marker>
          <c:cat>
            <c:strRef>
              <c:f>KPI!$S$4:$S$16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KPI!$T$4:$T$16</c:f>
              <c:numCache>
                <c:formatCode>General</c:formatCode>
                <c:ptCount val="12"/>
                <c:pt idx="0">
                  <c:v>0.35173805681663051</c:v>
                </c:pt>
                <c:pt idx="1">
                  <c:v>0.35012574682096093</c:v>
                </c:pt>
                <c:pt idx="2">
                  <c:v>0.35979772187590592</c:v>
                </c:pt>
                <c:pt idx="3">
                  <c:v>0.38096832650055024</c:v>
                </c:pt>
                <c:pt idx="4">
                  <c:v>0.37196761539378281</c:v>
                </c:pt>
                <c:pt idx="5">
                  <c:v>0.35740006912885142</c:v>
                </c:pt>
                <c:pt idx="6">
                  <c:v>0.35666789969080093</c:v>
                </c:pt>
                <c:pt idx="7">
                  <c:v>0.37379690088343792</c:v>
                </c:pt>
                <c:pt idx="8">
                  <c:v>0.39929183831068665</c:v>
                </c:pt>
                <c:pt idx="9">
                  <c:v>0.39239617047028486</c:v>
                </c:pt>
                <c:pt idx="10">
                  <c:v>0.36481715065754083</c:v>
                </c:pt>
                <c:pt idx="11">
                  <c:v>0.36800421535124112</c:v>
                </c:pt>
              </c:numCache>
            </c:numRef>
          </c:val>
          <c:smooth val="0"/>
          <c:extLst>
            <c:ext xmlns:c16="http://schemas.microsoft.com/office/drawing/2014/chart" uri="{C3380CC4-5D6E-409C-BE32-E72D297353CC}">
              <c16:uniqueId val="{00000000-C6B6-4C01-BE4A-E7A5DF8C41CF}"/>
            </c:ext>
          </c:extLst>
        </c:ser>
        <c:dLbls>
          <c:showLegendKey val="0"/>
          <c:showVal val="0"/>
          <c:showCatName val="0"/>
          <c:showSerName val="0"/>
          <c:showPercent val="0"/>
          <c:showBubbleSize val="0"/>
        </c:dLbls>
        <c:smooth val="0"/>
        <c:axId val="1234367008"/>
        <c:axId val="1234374208"/>
      </c:lineChart>
      <c:catAx>
        <c:axId val="1234367008"/>
        <c:scaling>
          <c:orientation val="minMax"/>
        </c:scaling>
        <c:delete val="1"/>
        <c:axPos val="b"/>
        <c:numFmt formatCode="General" sourceLinked="1"/>
        <c:majorTickMark val="none"/>
        <c:minorTickMark val="none"/>
        <c:tickLblPos val="nextTo"/>
        <c:crossAx val="1234374208"/>
        <c:crosses val="autoZero"/>
        <c:auto val="1"/>
        <c:lblAlgn val="ctr"/>
        <c:lblOffset val="100"/>
        <c:noMultiLvlLbl val="0"/>
      </c:catAx>
      <c:valAx>
        <c:axId val="1234374208"/>
        <c:scaling>
          <c:orientation val="minMax"/>
        </c:scaling>
        <c:delete val="1"/>
        <c:axPos val="l"/>
        <c:numFmt formatCode="General" sourceLinked="1"/>
        <c:majorTickMark val="none"/>
        <c:minorTickMark val="none"/>
        <c:tickLblPos val="nextTo"/>
        <c:crossAx val="123436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Analysis.xlsx]Combo Chart!PivotTable1</c:name>
    <c:fmtId val="2"/>
  </c:pivotSource>
  <c:chart>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alpha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Operating Profit</c:v>
                </c:pt>
              </c:strCache>
            </c:strRef>
          </c:tx>
          <c:spPr>
            <a:solidFill>
              <a:schemeClr val="accent6">
                <a:lumMod val="75000"/>
                <a:alpha val="6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"M"</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0-B17C-4BD1-B56F-0E63DAABE76A}"/>
            </c:ext>
          </c:extLst>
        </c:ser>
        <c:dLbls>
          <c:showLegendKey val="0"/>
          <c:showVal val="0"/>
          <c:showCatName val="0"/>
          <c:showSerName val="0"/>
          <c:showPercent val="0"/>
          <c:showBubbleSize val="0"/>
        </c:dLbls>
        <c:axId val="1182596959"/>
        <c:axId val="1182583999"/>
      </c:areaChart>
      <c:barChart>
        <c:barDir val="col"/>
        <c:grouping val="clustered"/>
        <c:varyColors val="0"/>
        <c:ser>
          <c:idx val="0"/>
          <c:order val="0"/>
          <c:tx>
            <c:strRef>
              <c:f>'Combo Chart'!$B$3</c:f>
              <c:strCache>
                <c:ptCount val="1"/>
                <c:pt idx="0">
                  <c:v>Sum of Total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"M"</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1-B17C-4BD1-B56F-0E63DAABE76A}"/>
            </c:ext>
          </c:extLst>
        </c:ser>
        <c:dLbls>
          <c:showLegendKey val="0"/>
          <c:showVal val="0"/>
          <c:showCatName val="0"/>
          <c:showSerName val="0"/>
          <c:showPercent val="0"/>
          <c:showBubbleSize val="0"/>
        </c:dLbls>
        <c:gapWidth val="100"/>
        <c:overlap val="-27"/>
        <c:axId val="1182583039"/>
        <c:axId val="1182595519"/>
      </c:barChart>
      <c:catAx>
        <c:axId val="118258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82595519"/>
        <c:crosses val="autoZero"/>
        <c:auto val="1"/>
        <c:lblAlgn val="ctr"/>
        <c:lblOffset val="100"/>
        <c:noMultiLvlLbl val="0"/>
      </c:catAx>
      <c:valAx>
        <c:axId val="1182595519"/>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SALES</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quot;$&quot;#,##0.00,,\ &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Cascadia Code SemiBold" panose="020B0609020000020004" pitchFamily="49" charset="0"/>
              </a:defRPr>
            </a:pPr>
            <a:endParaRPr lang="en-US"/>
          </a:p>
        </c:txPr>
        <c:crossAx val="1182583039"/>
        <c:crosses val="autoZero"/>
        <c:crossBetween val="between"/>
      </c:valAx>
      <c:valAx>
        <c:axId val="1182583999"/>
        <c:scaling>
          <c:orientation val="minMax"/>
        </c:scaling>
        <c:delete val="0"/>
        <c:axPos val="r"/>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PROFIT</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quot;$&quot;#,##0.00,,\ &quot;M&quot;"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82596959"/>
        <c:crosses val="max"/>
        <c:crossBetween val="between"/>
      </c:valAx>
      <c:catAx>
        <c:axId val="1182596959"/>
        <c:scaling>
          <c:orientation val="minMax"/>
        </c:scaling>
        <c:delete val="1"/>
        <c:axPos val="b"/>
        <c:numFmt formatCode="General" sourceLinked="1"/>
        <c:majorTickMark val="out"/>
        <c:minorTickMark val="none"/>
        <c:tickLblPos val="nextTo"/>
        <c:crossAx val="1182583999"/>
        <c:crosses val="autoZero"/>
        <c:auto val="1"/>
        <c:lblAlgn val="ctr"/>
        <c:lblOffset val="100"/>
        <c:noMultiLvlLbl val="0"/>
      </c:catAx>
      <c:spPr>
        <a:noFill/>
        <a:ln>
          <a:noFill/>
        </a:ln>
        <a:effectLst/>
      </c:spPr>
    </c:plotArea>
    <c:legend>
      <c:legendPos val="t"/>
      <c:layout>
        <c:manualLayout>
          <c:xMode val="edge"/>
          <c:yMode val="edge"/>
          <c:x val="0.25488897351169637"/>
          <c:y val="5.8968068094653499E-2"/>
          <c:w val="0.53936917791672301"/>
          <c:h val="0.1137828340703567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1">
                <a:shade val="15000"/>
              </a:schemeClr>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20000"/>
              <a:lumOff val="80000"/>
            </a:schemeClr>
          </a:solidFill>
          <a:ln w="19050">
            <a:solidFill>
              <a:schemeClr val="accent1">
                <a:shade val="15000"/>
              </a:schemeClr>
            </a:solidFill>
          </a:ln>
          <a:effectLst/>
        </c:spPr>
      </c:pivotFmt>
      <c:pivotFmt>
        <c:idx val="7"/>
        <c:spPr>
          <a:solidFill>
            <a:schemeClr val="accent6">
              <a:lumMod val="60000"/>
              <a:lumOff val="40000"/>
            </a:schemeClr>
          </a:solidFill>
          <a:ln w="19050">
            <a:solidFill>
              <a:schemeClr val="accent1">
                <a:shade val="15000"/>
              </a:schemeClr>
            </a:solidFill>
          </a:ln>
          <a:effectLst/>
        </c:spPr>
      </c:pivotFmt>
      <c:pivotFmt>
        <c:idx val="8"/>
        <c:spPr>
          <a:solidFill>
            <a:schemeClr val="accent6">
              <a:lumMod val="75000"/>
            </a:schemeClr>
          </a:solidFill>
          <a:ln w="19050">
            <a:solidFill>
              <a:schemeClr val="accent1">
                <a:shade val="15000"/>
              </a:schemeClr>
            </a:solidFill>
          </a:ln>
          <a:effectLst/>
        </c:spPr>
      </c:pivotFmt>
    </c:pivotFmts>
    <c:plotArea>
      <c:layout/>
      <c:doughnutChart>
        <c:varyColors val="1"/>
        <c:ser>
          <c:idx val="0"/>
          <c:order val="0"/>
          <c:tx>
            <c:strRef>
              <c:f>'Pie Chart'!$B$3</c:f>
              <c:strCache>
                <c:ptCount val="1"/>
                <c:pt idx="0">
                  <c:v>Total</c:v>
                </c:pt>
              </c:strCache>
            </c:strRef>
          </c:tx>
          <c:spPr>
            <a:ln>
              <a:solidFill>
                <a:schemeClr val="accent1">
                  <a:shade val="15000"/>
                </a:schemeClr>
              </a:solidFill>
            </a:ln>
          </c:spPr>
          <c:explosion val="3"/>
          <c:dPt>
            <c:idx val="0"/>
            <c:bubble3D val="0"/>
            <c:spPr>
              <a:solidFill>
                <a:schemeClr val="accent6">
                  <a:lumMod val="20000"/>
                  <a:lumOff val="80000"/>
                </a:schemeClr>
              </a:solidFill>
              <a:ln w="19050">
                <a:solidFill>
                  <a:schemeClr val="accent1">
                    <a:shade val="15000"/>
                  </a:schemeClr>
                </a:solidFill>
              </a:ln>
              <a:effectLst/>
            </c:spPr>
            <c:extLst>
              <c:ext xmlns:c16="http://schemas.microsoft.com/office/drawing/2014/chart" uri="{C3380CC4-5D6E-409C-BE32-E72D297353CC}">
                <c16:uniqueId val="{00000001-4D4F-4BF6-865F-E02B1CF44313}"/>
              </c:ext>
            </c:extLst>
          </c:dPt>
          <c:dPt>
            <c:idx val="1"/>
            <c:bubble3D val="0"/>
            <c:spPr>
              <a:solidFill>
                <a:schemeClr val="accent6">
                  <a:lumMod val="60000"/>
                  <a:lumOff val="40000"/>
                </a:schemeClr>
              </a:solidFill>
              <a:ln w="19050">
                <a:solidFill>
                  <a:schemeClr val="accent1">
                    <a:shade val="15000"/>
                  </a:schemeClr>
                </a:solidFill>
              </a:ln>
              <a:effectLst/>
            </c:spPr>
            <c:extLst>
              <c:ext xmlns:c16="http://schemas.microsoft.com/office/drawing/2014/chart" uri="{C3380CC4-5D6E-409C-BE32-E72D297353CC}">
                <c16:uniqueId val="{00000003-4D4F-4BF6-865F-E02B1CF44313}"/>
              </c:ext>
            </c:extLst>
          </c:dPt>
          <c:dPt>
            <c:idx val="2"/>
            <c:bubble3D val="0"/>
            <c:spPr>
              <a:solidFill>
                <a:schemeClr val="accent6">
                  <a:lumMod val="75000"/>
                </a:schemeClr>
              </a:solidFill>
              <a:ln w="19050">
                <a:solidFill>
                  <a:schemeClr val="accent1">
                    <a:shade val="15000"/>
                  </a:schemeClr>
                </a:solidFill>
              </a:ln>
              <a:effectLst/>
            </c:spPr>
            <c:extLst>
              <c:ext xmlns:c16="http://schemas.microsoft.com/office/drawing/2014/chart" uri="{C3380CC4-5D6E-409C-BE32-E72D297353CC}">
                <c16:uniqueId val="{00000005-4D4F-4BF6-865F-E02B1CF44313}"/>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In-store</c:v>
                </c:pt>
                <c:pt idx="1">
                  <c:v>Online</c:v>
                </c:pt>
                <c:pt idx="2">
                  <c:v>Outlet</c:v>
                </c:pt>
              </c:strCache>
            </c:strRef>
          </c:cat>
          <c:val>
            <c:numRef>
              <c:f>'Pie Chart'!$B$4:$B$7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4D4F-4BF6-865F-E02B1CF44313}"/>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alpha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alpha val="60000"/>
            </a:schemeClr>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6">
                <a:lumMod val="60000"/>
                <a:lumOff val="40000"/>
                <a:alpha val="60000"/>
              </a:schemeClr>
            </a:solidFill>
            <a:ln>
              <a:noFill/>
            </a:ln>
            <a:effectLst/>
          </c:spPr>
          <c:invertIfNegative val="0"/>
          <c:dPt>
            <c:idx val="5"/>
            <c:invertIfNegative val="0"/>
            <c:bubble3D val="0"/>
            <c:spPr>
              <a:solidFill>
                <a:schemeClr val="accent6">
                  <a:lumMod val="50000"/>
                  <a:alpha val="60000"/>
                </a:schemeClr>
              </a:solidFill>
              <a:ln>
                <a:noFill/>
              </a:ln>
              <a:effectLst/>
            </c:spPr>
            <c:extLst>
              <c:ext xmlns:c16="http://schemas.microsoft.com/office/drawing/2014/chart" uri="{C3380CC4-5D6E-409C-BE32-E72D297353CC}">
                <c16:uniqueId val="{00000001-2E54-41BE-8485-C6ED211D4C4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'Top 5'!$B$4:$B$10</c:f>
              <c:numCache>
                <c:formatCode>"$"#,##0.00,,\ "M"</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2E54-41BE-8485-C6ED211D4C4F}"/>
            </c:ext>
          </c:extLst>
        </c:ser>
        <c:dLbls>
          <c:dLblPos val="outEnd"/>
          <c:showLegendKey val="0"/>
          <c:showVal val="1"/>
          <c:showCatName val="0"/>
          <c:showSerName val="0"/>
          <c:showPercent val="0"/>
          <c:showBubbleSize val="0"/>
        </c:dLbls>
        <c:gapWidth val="85"/>
        <c:axId val="1227963824"/>
        <c:axId val="1227964304"/>
      </c:barChart>
      <c:catAx>
        <c:axId val="122796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27964304"/>
        <c:crosses val="autoZero"/>
        <c:auto val="1"/>
        <c:lblAlgn val="ctr"/>
        <c:lblOffset val="100"/>
        <c:noMultiLvlLbl val="0"/>
      </c:catAx>
      <c:valAx>
        <c:axId val="1227964304"/>
        <c:scaling>
          <c:orientation val="minMax"/>
        </c:scaling>
        <c:delete val="1"/>
        <c:axPos val="b"/>
        <c:numFmt formatCode="&quot;$&quot;#,##0.00,,\ &quot;M&quot;" sourceLinked="1"/>
        <c:majorTickMark val="none"/>
        <c:minorTickMark val="none"/>
        <c:tickLblPos val="nextTo"/>
        <c:crossAx val="122796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4F6C772-4C1E-47D1-95A9-B69EE50D6D85}">
          <cx:tx>
            <cx:txData>
              <cx:f>_xlchart.v1.1</cx:f>
              <cx:v>Profit</cx:v>
            </cx:txData>
          </cx:tx>
          <cx:dataLabels pos="outEnd">
            <cx:visibility seriesName="0" categoryName="0" value="1"/>
          </cx:dataLabels>
          <cx:dataId val="0"/>
          <cx:layoutPr>
            <cx:subtotals>
              <cx:idx val="3"/>
              <cx:idx val="6"/>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CDAF79F-E3AD-4D76-A533-CC7D68122A21}">
          <cx:tx>
            <cx:txData>
              <cx:f>_xlchart.v5.5</cx:f>
              <cx:v>Sales</cx:v>
            </cx:txData>
          </cx:tx>
          <cx:dataId val="0"/>
          <cx:layoutPr>
            <cx:geography cultureLanguage="en-US" cultureRegion="CA" attribution="Powered by Bing">
              <cx:geoCache provider="{E9337A44-BEBE-4D9F-B70C-5C5E7DAFC167}">
                <cx:binary>7H1pc9vG0u5fcfnzhYLZZ06dvFUBwE17JFmO8gVFSzIw2IHB/utvU6JsCqFtnTq6dYtVL+MkZZGj
acwzvT3dM/z3ff+v++RxXX3o0yQz/7rvf/8Y1nXxr99+M/fhY7o2R6m+r3KTf62P7vP0t/zrV33/
+NtDte50FvyGbUR/uw/XVf3Yf/yff8NvCx7z0/x+Xes8+7N5rIarR9MktfnJe3vf+rB+SHXmaVNX
+r5Gv39014n+mleZXn/88JjVuh5uhuLx94+vPvfxw2/T3/aPmT8kIFzdPMBYIo4wo5wrpOynF/r4
IcmzYPu2hZA64khggShST6+Xuc/XKYx/m0xPEq0fHqpHY+Cxnv7/euyrZ4C3/vj44T5vsnqzegEs
5O8fP2W6fnz4cF2v60fz8YM2ufv8ATffPMin66cn/+31+v/Pvyc/gLWY/GQHounC/eqtfyB089iv
QbZ3AwcdUU4klQjtBUepI0IIVkLgZ2zky9zP4PxSnP24bIdNILn56yAh+SNZf1mn76kx+EhwTjG3
txpDXmuM5EeS2gCLvQVFvQblDQLth+XbwAkwf5weJDDnj92Hu7yKX1bnv7dlFB8pojDdrP3Ta4KM
YEcc3mEc0Wd14S9zP6vLWyTaD833kRNszu8OFJt2/fCeOgOGinFKFSJ7DRlC/IgzRhRjz5YOvNCz
EX1B5lfy/AiX53FTVG4PEhUwACZ+R1Q4PUKUMsTU1pLh15YMMXyEhZLEVqBJu3j8WpL9eLyMm+Dx
x8lB4uHmWfZ4X+v7pn5ZnncwYuiICcCEELZXVQS4HyKxRJi9TLqNxN4mzX5gXj3KBB335iDROcuz
ep29o7pQcQRunSEl6F73gmwIlUGdMCf0NTRvEGU/LN8GTiA5O0xI/qj0mL8nJIQeYUUwaMPWo4uJ
BUPoCGI1pjjjT5hN/MobBNoPzLeBE2D++PsgdeU6b+rwg7uu8kS/Kz7kSNlEUfySwEwiMmkfSUVt
yG+2yeUkInu7XPthmo6foHXtHiRaZ9qYvKn0i5H5750OkUeECyZtuk00J5GAwkdUCMIJk3sj57dI
tB+h7yMn2JxdHCQ2bp7k1fohf1dslJKM2XSb1YANe8XQ2OyIUSEBnZdJXwKCX4uyH5TvDzEBxT1M
UFZ5955xAD6yBeVM0P1xgCJHm9CNI3v7/sSo/Uqa/Zg8j5rgsfrjIJXkjypeZ+ZdmTIKjkRJm2yS
mc0LmLBdJdkYMKIQY2Djnl6T4PktEu3H5fvICTZ/XB0kNt5jsu7W1eOLLXkH56KObFsKjskWGyDE
drEBWoZyySlBW+cyweYtEu3H5vvICTbe7CCxOXlvrZFHVFIgj4V41oqJa1EQFkgbgVptkYPwepcG
+LU8+3F5GTdB5eT6IFGZg5vV78mWYXnENkwYJhNNkWDFpCAUAyXz9Jp4/DdIsh+QbwMniMwPk1pe
POZV8K5VMgyZPZAu8qXQMskzJTmilBIgBrbuZQLMGwTaD8y3gRNgFofp+JfgWvQ75i1PxUnwLTaB
GGvXp4CnP2JYbELm5yAMLNuu5fq1IPvxeBk3gWO5OkjL9XltQihh13n2sjr/vbcHlowiRJiQ4jkS
m6gKwvYRg1rAt1xzgszbZNqPzu7YCUKfD1NhVg/r8B1zSUrBoStb4Jdi/iRMRohCHUYRAcnmy5Z4
TiZ/Kch+RLbDJmCsvINUl/O8+n/DkoGtIrDoCk1oF6GOkGREcv7MXtqTTPLtAu1HZzp+AtO5e5Aw
rRIgMXNtXjbwO9g0+wiBylAgYZ5t2kRtJOBE5YYd+57h7Hqbt0i0H6HvIyfYrA4zMrt9rFKoy7wj
NBTIGIbhHwi5diMAqJNxjrnikjxjNskq3yDJfki+DZwgcnuYNZlV9qDftUxG1BE0kymhtrqipkkM
P4J6jbS52hY46ctu2HqaXwu0H5hvTzIBZnV+kGbsBCxIcx8PL6vz35sx6PWDmJhgYFte64pkAAlw
AJTyZ12ZQPIWUfZj8n3kBJSTu4ME5TRvtHlnfbGPlISyCzj616goBJwmklDd3GrSBJU3ybIflp2h
E1xODzNOfo5kvHWc1+v3U5hNLgMNmFCf3PqQiSkD1IC63BSgt+VLeH/X779Vqv0gvR49wencO0j9
2TTKnT32+v4dkxpoAoACM4EO5W2UPNEjZPMjZEMYADhO8HmTND9AZ2fsFJuzg8TmbK2zd6T9KTsi
0FhO2Q55vBugcXWEEbRiQi1tr9P5pTj7cdkOm0BydpiE/60GHvO9+/2BWAZVgLaLFwp5FxUhjziU
AyR9qTZPw+Y3SLQfmO/PMsHm9kBdDhiA48fKPL5jhEYh0QQ7pRjZ34chgJ4RksGRk2eVUZOQYGNe
fy3Tfnx2x04QOj8+UINWDck6e3gx+u8QQcsjtQmh2SQQEPxI2KBW0Or0DAy4oN1A4Gz9a0n2o/J9
5ASTs8MIAO5/eojneY2ecXn1yf/0FJOClgvgnKG3fxJDQ+0ZSQJtTfsrmJNDRT+WZz86k+GvHuEw
Tix9HnI4ZBa8bNf/XkU2hzCUAublB50YyIYslG36zu1tWvMy93P6/waB9mPxbeBEUT7fHajxMmZ9
Hzbmsa7NyxK9Czxwmg8qlWL/SQwBDbM26BKRk1r/2fqN8uxHZzJ8gtHZYYYAZ/o+1MH6Patn0McE
2Cghtx7+n0wNAAfk2oZi27wmFYG3SPQDgL49yxSb1UHqz2dt7vPM6PcFhwMRwAgc/Xt+vXY2UAYA
dg06N9T+9ow3ibQfnZ2hE3g+HyY8ZxrOzpj3ZWs4JJwKQZ/ftgkDsv3d1EbBcafNYSaga17s6bPL
eZMs+3HZGTrB5ewwWedNP/bmT1Hol0X6750OgTNLGNo0vpXH1GtkQHHggAaGovO2xfkfVu1NQv0I
op3BU5CuD9K2nT9+qd73KCCFU2dwxp8IseXQJpVoOGkOHPWm+2l//+xbJNoPz/eRE2zOD5Oy2aTR
y3VaQGfNezbRUnLEJZxcVi/HAickJ8RtDMADZuf7Wc7dDPTNYv0IpVdPNYVqeZBq9Kleh+9o5OCM
MwTWoB/fU81d9wNnnDbkDcaYT8zbr+TYD8nzqAkSn24OEomLOIE+p3e9pQF6aiDvh2MazzSnPQ0G
IAuFmoBti22bGrikXX15i0T7cfk+coLNxWGecr4I9TsWa4DhpNCcCYHatuV8YsegxVnAcXMmf1BS
+5U0P8Dk6RmmeBym1boK4b6bDyvzvswmBAAcS0hetmcwpgdoNv4FSejagMO0Ty/AbVdf3irVfnxe
j57gdHWYGc5F9Ri8a2MtnKWFVkBoM9s2aUyC6OfGWjhKS8DU7ULza0H2g/IybgLHxdVBupjLxywz
Q9Ku37WcBuZMKg7c/6aDY/OamDMhjiSRcnPA5lltgM/ZxeatUu1H6PXoCU6Xh8mpfX409YfvtcLn
xXqHFBTqmhRDVzpUaZ5ek7Z0OInOIf2B4tt3IHeBerNY+5GaDJ9A9fn2IFXq+unWgHdvuoF2DgJ9
AXDPxrNKTSK3TdMNJjYwPXxS/XyrPPshej16gtD1YVTbXkkNNwbegNGDK/ce37GtgzC43gx0yIZg
4Ok1YQrg+jNCCdwp+INE9E0i7UdoZ+irB4Xn/P9Etv34KsFvdy5663o9e7qscec2wZ+/+/T0cInk
ZOjWcey1hc+mavUAFzpSqL3tlE83v2Q78pnt3M02dwY8rk39+0drc4kN1H/kJtSD+58gg/r4oQOT
vHkLDofYHG61gzu6KPBAFExotjkS8ftHKPrZCAkkBbSLmI1ZeLpZcrM/iM2QeLK77NvtmJd5MkBs
9G0Vtn//kDXpZa6z2vz+UcK8xfPHNkKCRFQR4G6pDbfrYAVBELx/v76C2iV8Gv2fvMx1mA9yOFPZ
aI2xK7tiGOYp79RtmlKyivs+Ht02CIoTw6h5QMOgF73m/eVQZtWyKrv8BBd5fxk1jZqlGvVX4TCw
y7RAxiZOnvTal7FDOrtpx2Wacup3V5YY+qx0G9VCP82n0O9VWiybFEcOD7q2DB078a0LldI2Pc6r
qDLKhatQcvmVFGLQzbKD9LRvV4FokPZXvuit6BhqP2V7XbSwyNdWlgs8K2iI6SyIumo8gbWk5ELG
fu/aMG3oBIXNnSDFQekEdBzqqyqlqdt0iT730zRclAKPxO0y7t9kKQ5vxjonS3io3EvGxvrSham+
kRGtSrdIw+jPPmfndV+Vq5HpYB7mfrNWyNZOZVI/cnRcaZfbEXFV3g6JcFU/CpwdR0GrmQicMe56
POs6uy1PsBjTDLlRJvvzMIhba9V3eTd4cWwFw7U1oGa0PTuIo2Du0wLYxwXWfdgsWt/O63KJ7MBH
OnHSuC3j/oontq7Oit7kGaCQMozTFvICuOt0q4Ov9tR9XgyVDsLtpavf/vo/N3kKf57GfP/h5s7W
73+DEtrzZa8//RQczNyok5l+aCPNt9/1/bLRjRZ+E3Wi18/Xw/5A6X/65tssAiYcgzZ9uxb2Hxbh
daPpd1OyHbi1DIofsc01SgzBQRc4WYkg/3ixDDZYBugqVzZmwPKrzTmlF8uwOfwPvf7wto3BsAgI
gLcGAhoEFfQ5wbknGw40Y7i74T8xEFAkfWUhKATZcAKXEywwYpIiAo5p10KAySoM7wU+HW1Gg3Gh
TTDUvpdj20kHc2bVVM2KVCS100oWlY6kZLyzcMKRizVamrawTn2QfTaUVjoPhjJ3RT6aszzIlmFF
mmNZdsKjieIn0PRiXZeZKeBetcA6qbVETkFTft3Kov8USVVnTpNH1gIVZe6kJipdbszgwO9Dc1yW
OnNU65NFVCrfBbl7J2TBMtbhGSdpdYwVLZyw9P/sxvICVMITsI4OBa1elqYgDmSJsSsSfoyo7/lN
rLwwKB8ahjqviQrjpm0VuRXJhjO/CoJZV9te39r3ocW1UybGmvlRhOaDPY4LlpeBkwV4YWUs+6yG
NpqZItbemNBZ0lcXVTzQmRXE9brCNZknIpVuwYpqSVIO86fIOLBS1KszqZaDafSVCMLcSxEal0WM
ldvlg+90RdEugzq6qAZlu6WJx1laauQ0YOkdahdkFtqMeIG2mNOlTe+0eWKOYy3OQqR8B5H0Stlp
N6t9sVBpsyxoFzt+gjNnUHnlUhLYHvbthaUj5LJwuGV1O7htvXmIIq69uiG+lwxN4FbM4rNENl9S
ozzS9+lxkSF9UlR6cAnuZ/ko5pZOijkby8xrYm45YPmEUzK+VL46rofcdmWMC0ePvnU7EJ07xG7Y
zOSFdEjT93NMA+VYbTqscB5GNyIqxpVBsvWE6Mq56RGbY2MNnult6mWKcYfJYNE3nDol4XSmUPR3
0Rf0pLTkasj81IXDT6XXmKpzSBIsQtIIR5VF6SWJNYuj8iY3/Fb242mEO+EELadzK9P2DNljuBBF
uh5Z9HdU1nQR5X7ldlGXzWwVWcclVo90tCKvbhXzYE/cJKZ3eAdbQlbBnyqP8nkTxIOLAz9x46B2
W4lGl5rEdlDNViWO0N8DHZEbV+akt+Iv40D7WR/KYhbpaFiyLEjdccykYyWwF3QWlZ4ICroMR9rM
aDiAl0vgZzGq/rJMnXqx6H2PZ6Z1TT6UCyQBwRy67uY8Squ5T6JPFebBWWaH6ZzIL4Ey9nEfiNJl
BbduEopS4zY8pJ5ItL5K21i6meG2E8XhsCi0qm7srJceEiq+GqEL1jNmPIMLuJO5jOJuhv2Qz8e4
ST3owRSzrEeBU2PLvtS8Gmf2GKczZGToNizGXliTyMlFxFcIV76rA9kuMQ5WNWvxibHsxrNwWHxq
GIFVlD7xMI2EywPVeaxLS8dmuXYNi+xPg09tp7YQB80tx3kdFuB5mxE51Rhn17FFhku/aOxjVJuO
OYrzULudFYczXsjO6+uUu02SxTMymHgOojanwsoIfNA6hYOSySKP+blF4y+65eHGYSertgRv3sjW
8sQI61mMhi1FmEAEQOyvvR9KD5w5Oy7aETsRr69tqVdN1vJjOQrt0IpdcT8qZ51N8lmo+tIZu4R7
lPa1g0sFF2YmV3roL33UXCZNVjt2pNFi0NZjCjHMPIFAp6rFqe7g80Zki44Pg5PRLJuLwKrctDKF
N/itcUK4C9NBVK/LPOicQI7XJsf9UrRx4CSxsJxONrUL3f/DDOsce1VWwpYKeHU2YDGHSG2tSlI4
UkNI06aGXfs4DNxUqFkzWI4NqrboafnYmqRzxDj456yKyMJOEDr2ZRLPowS3s3gojDPUceF1KpXL
kNgXeYL/5tycRgGNVob1t7IzwhGa124yEL5qbJ3dKNV+Tvyq84pCPPKw69zW17XbBckNRs2JoHV1
Xkh8rPMqdVieJ2eJ4E5mV5dJ6GeeT0Lp+mX5taoa29OK+g4bm3xBaaM9nw3RrOzq5HRIumpB+0o6
jPhqmUSZY0j4txqkuhnosMyTDJ2MPGrmLR7KeS2T1uslzJiN403ZUn1pYn4aIXBCveX3Ttwp0GcU
JPOqYcyxU3ZdxGno8brUJ0NpVkFVFk7bEssJ6gY7SQjuJUxLfpfE/V+d3zRLMYiHvMGtEwZJOG9w
3S36rLfmQeYzV6StuqiT9tIOROiUlG4E786K0vhuzXDhpv5VHo35rON63pe6c8CgJSsUWp8bVURO
afUPRBcYbGHTrGQ7VmBrdDUbfJ8vwf7q47Cl3SKwwMp10mJuU8nUkQkmCz0SNg9ER+Y4KYjb0wIt
AhF97iC6XY2WvBlqc2LisnIKK/hKrEIcJ1nizy2RjA4tOJqzXMgZoql9LAsbOzkFTz6CVZ1XvMq9
Tg4jyb4k3GT1J6pr38SwZ61SZcu+szQt3L4uZd7d1n6bClDFkpsocUrYfam88FmlusIRIY43SpZH
KTNkWeJct8gVBcf+J9J0GeGxMwyVkcGMmRysd+yUY9Hp2Mmwz64ITQWv7vK2z8bsuCKtEcqNcrja
hDlZlGgrTJysqMaqglMs/xte/+hLFnajZDjF8tPwGjoCdi863+SzmDwN2obWUFyRcCoDQmcKnoc/
ZdHb0BquAICWDDiyiQXU/+GbGiDqfQmtGSTdcOQcwmvo3JBcQMD7ElpDlU1BFW1z3zY03RBIy1/y
i1d5EpAMe3JvyOF3U28KfQeEiqcbiZmCywjs14E1annZ2naQr1ppxdqNs4BdkKorzsekk0Ccfcs8
9sy1SeN30vynueDU46ZZSME9IhLShd0gvjW2NZYSZStBOnQ+tgM6jxqibgdYgdOyHBV0jfxsvs3v
m8xHN31HAo4hQf++nDxbZUE+UUgb5ksR+JTOLlLfifoRQZYMrEJW+5zMSC/RDZgjfPPzyYEwmU4O
GRGHzATQgztsJw9bWrbpc1Nlq7Gq64c0SQ13EtTK0wGN/VXvj+rWx/avHnnPEjNYLSCKyGavbbbN
7hLXpo6qTop0VaWov4zBfj+0WapHR+mqvwzs4T+eEJgkuIcHNhHkgQQuf3k9YWRbfYFNpZah5ecn
QhbSG8IaSBhJrL+J3/K7ny8r+se6Cuhg5hJDqRIWFz9xSTtc0WAg8g38vl02eV/GTsN9gy/GsbRb
R3Y0S92h0ehcJhldiSFGV2XLstsMvHTnhjweMycQRlzVA8aNU7WsaZ2iCM0p6lX/14DlL3YBpAvT
fQAXfm8umIAtCKwp3nBuu4hkqZJBlNbNkgkS0Bsrxcw/MUFil/MgL6WXlgHqjlEeDkngmJqhG9DB
4cpSSbXEdgiJmDaSrNKhYOuAmIo7IU9gLxkf5yfpKNF5r8M0PG5tnKSzrGrReYptWIcyZiPyGmyC
yLEqjZ1uwKOcF6xH51YlrGrWCDs/Kayhv0I1cGm+Vn7ijFWbsy+yJcXgQWDctzMZQy5wUhHWX3Kw
EtzTso3VMrJb63OUhMq/KitcwZaDqJFkjjCDFeQOHkOEHmGX9jpwkNZRfwZJekv/7LOhO4UgPwE2
ikUQASg4r+Y8GYJqSEFP+9b0l1ZX95cK3LV0e78s7poIF3djZZMVb+O6dPu2Le5kSiDUgAt1U1eV
I5iv3o7ULEIVW8vK7q/yKkHYSVu/uCNh3V9ZpYVuWN1IT4+areGiNpytskH1dzyvceNyinIDK8v6
q4ZW8KRFTDsnTQxMqDLt3+IojiuvkR1bJw2soxxbWLeKoptGAWijLNVtV45szS3eX+nAqFlJOkbm
Q65rCYybFRaOaf3+6nmvhlFAGjckumvOdNybhyTKLYjBIVS6w0NbmIXp2mR0rWqIQ2AXfZ2u4tIq
09qBdjHZzGqKw89hC0SpLMCeenXciH6WDhT2SZtxus6NLO7CoADlL1N1qoZK3RZJGgUOzTTsjD4u
LJcGfX5S2QPATzY0atMMRee1HMOSgnYXd30fpakb5PFYztumApBUiMiqCSNdAAGwedaOqsSRQV4t
n9YfsgXmkkbSWRgL4SlphcYtM2WfP32m9v3MTQc7ArsxhksLnvXPUNSt1wVKzZvSwAYON+rB67gr
lsZEvn+CTGsXbmu6xovLXqorYgtUEaeGXqDGqRNpR+c1hF0Fc2Qa4/664BBwB46f9347TyJ7cHxi
wYAs0chedagWbQ/8q5WFx8bU2loMdhN1XhlYg39VFBlLnDBnrHCysKn9Uzyq4Y4r3D20g1W2kGyb
UV92g4W7zwaWP1yYLGsXBodZ54x2nDsWZGFubsfasVjLYJ3NTUH8cNbrIXT8TA1zRRK3DMt+1ZGS
zgsZkXMm88Zt227pq6E/qYO8v+Fpk7th4WuA3RrOKYu5a0SI/jI2Lr0iHLhTDz26sHhYX3VhaSC1
9Vv2d01jRWF/mY64gdL9SSusdkllHqROY+M8cex8PJdVEzyUBswmT7U4znTIzws7A3KmGelwirIu
BcB7y+QQDwd6kRVj/aB0WHaesZpAe7C51TH16z7zFG2NcpAQ/i3JTJ15yKKf6jCwXF2V6wyJ6DxK
gMNblh0Bk40EgU1X2Zucb4iZeQgR/MUBu9xfgZuDvYz9LNRLbvngpcdKLwZTF3cM1VAaGMImckQg
U+awtu2vxj70b/sQYouCouIOEuY+cdq4W/e5DG4jxsFg5ji+iSw7+hxVIyiWGhhZ+bbRCy0IWclC
2aGjFGRo4EbzG87S2aijzDPwGMEcuCrJjlky2urzaAr0d1pZ1rgaQ9rIFZB7I+lcVJh+TipUxcdw
ayr5MgYt47Mqi48TVfinnVUEl5WJwlUAOZwIw/I2qav1kPYb66/RrUlV40UNrFOvIrDzrED6WOUF
/rux/KZzk7CzzwrViWsMTKHwdNutGGms1iNdiVzQS3FC/bySc5Xh7KJvcN/MR4pvU2BuvLw3dHTa
NOw8OuBSAHdDWeukxM/OM2HRLwki8PkCPFb1iYUK+1+U7HTllGXh5/NRAuXg4CBuqBub2DpNE93A
0qV+4Yw1C/4ahMyXmmbyQkAq7UXwSAuBiip2B+ybu7yXEIsUNZOnpNMWpKItwFoqVc10YigYC5oE
1XklzbAaSCTPrX5Qt3DtUJR6FqReD8AoqVMG2RR3Yj7Cpikb2CkmsKUXQIYLW6kJstADmhKdw3EO
sKUlx2DTIwW/p8UgDa9DdWo6gMZNEgV2MG0ikEnIoXN0QeEHYZzBFuxJoE55UujUC3AM9r5qq+UQ
tmAHWxYYswByT56qIrHcSOYwcwTOJHWhibS/LAhMz1lXJgsxgB+HQpteEH+k63GIwOA/mUARNn41
E8C/wtbv7CS8rLtMArdcdPS0axp7IRI2tk5VW+YhIzF4DkQq2BF4LNkaqO7+0mgGdjplOqk8oLST
0EtqJiBiGCBFWTyLhTJWJYsyjCCS8C0L3JeowNqXSVUt26HpL+sWYt9UdmqGxiQbjnGHgaRzmiGl
/RniASauXan8rsNlEV5g1oLUOi3gWbt2hCkzoFfFFS2LxIC34DXNU+ANgjJOgMCxWyHcoKf8uIk3
TLku2XDtWzm74yECwzpUVnTaFVWvnThpIgMuAwU3nRjzAexmwk/pSKQBuyjQdZJb9nHRhNbXuirV
Imw61TsgM0Q52hLqFvcdbAuZVODJS1WjG1KV4J6Cqs/ieSUolBCDXm9WFOqNo5OwAdx6U0gGDrMC
U3XtbxCNIgIwNSnsuMQAjBYqIWuo8WhXtsdMYWmgmJlv3yJroIzCOkFoec2JtprrlvcJL1zdhUEo
r5IY2ovAVRVq3NBUQTno+RBrK0BQRYBoGXjhrmaOQBBuJHbOZtqmfuz6Saq9ukuAWecDXqSWghhE
4NA+jmkVnpO0bl3I9IcZ/Ft6PfT0HSfRWJwB/OVVLsGyxG1o/dVbSh9bdeA7rQnB9QwyXQZwstMZ
emHNk6Zj8Bwl9zLbh1KnUCd0AJKmTMmfgQSTTqqgmUMdD3nViFKn6vtylbd1ALxQgq4yCibGgTCk
cqK20g6KISKpeRp/BSaEzWWb+0s1wulUpy7b3AMN7FywCl+zqvxqJcOF6mm3gn0NgUFT2heqLuwL
lg6t19opVFOGdNk3rIQ6QuBf97wZ5hE4US8qw27WU3pB7Zqe9bjJ/gS0wS9nfXIMni9d0DS2HGGR
2pUpnwUqOWtiahwCS3VhD0XwqbB4c1flmJznbRrlLhQXIIDsy0Wikszj7SVJ0RVEftkMW539lXGf
HRMCRJp2UqwiO3My0VFfLq1ofGQlB0BoAyo8h7bYLvTSxk5yCLSttnAt8MBALTbtxoKENlgI8Fdg
DesoP2lKbK04GcrizMQJbNI0BGsD7C7syLH1AXu/T0JzOcRdpN0Wwu5fpOKbrONVarzhhOCsOxAL
CCiIado/tjhS4PGKZcGegv62B8ar2gS+P0/X/pH9QLMBdC0ClwFpP3xz3iQ9VH5YN1FeF8sk42CM
GyHQTWkqK3Foj/ITTjepy5M5/Pm8/0j9YV5oMWJwuyK0OUCm+DrrgpQ8IVHeF8s+Svi6ttJqmZo+
6eedCMF+5Wk2XAHVDra4bDdR7s9nf12tZBQmlwqOPEHVFI7cQFH19eyDiYA9QTxfdsyHBGSUFb6R
G6sbCQPWvg4K+K9dVJCWbCJvTCUY9ycR/rcg/twic7979cBL2+UT+bZJsL+RRP8oh08O9e8wfZtx
W8qO8yMF0R58CwR88QYcOtyUvJ8pOzheDa3ST1esANcB+MK+2zJ2wPMR+KoOAkXq5+/v2tJ1CK6V
IBi+WQpuABXQ94bFf0LXEeg53VHczYzQC6ygnRE4Q6C08IRWSlBUZaiL2aNEfg3NLrighZW4dtHq
8ZaxpojX1KqYmWflYAao3eKehb1r5b79JcgqmkE+gvtYHKuQDeCclJWVSyh9JOYsYSmQAU4e96z4
wuI66nPP4jyB8kogBEWPos+H5ioJe5GspWSFf09SUvLzgOsSKtcp0gZEgX6QKr0IkQ3hjBckrIoL
J+9Ymp4iMZQgcpCmaDjBKcmir5ZpcxizA+nlsxnb7Sd6bXQ2RBR8USSEX6D3AB/o4Wv1EyjV/5ez
b22uU9eW/UWqAgQCvsJ8+J3Ejn2SfFHFcTYPCYSEBBK//jZx9t0rXru86pxTdbYr9lwTJKShMXp0
N65lbfGTrwpdyQs7pDK9kKhMTH6xzY3t1nrrJryQV0a8S/jp/cvvzq5/PCMwgsE2xbsq4UvFQLp6
A8JtPVIWFrHupY8FRXABayeje1mREN2fjF8bYw+mtU3aViQl2zR+XFP095I6Tje20ivL2hHtBaU0
Cok78Po1/vb+Te4h6D8HQApXbUpha1rubEzozd8Chb7t0MA0lLwwYgAdHZotR6v1JIvU0qgajWXs
m8gibi/fv+6bZ7NfNy3xWoIkA9kMBdybuZlcULkitHhpAtYcQIoIeeOXNuXJCIS271z3YcShYW3V
tipJ2GtYfH0x8H9ZGn9G5n3YOd64C7v3MoUMBXvoz6XRZEtHIt/SF7R9ck3rbI1Y9h0bidhLtXW5
vOtIrOJbKnRwD2KO0GavIAeUmJT3J+LvdwIYnEHDBAfACF3uN+B0i3NI9iEyLylbseVOIWZbjDzC
rG5Oj13BU/bNOEyBrmYGdeA3FYXFlMelU9G0/sNT+bMLgGnJErh24wUqu1QXjIM3T8WyLuqDGPkP
Xm6oF85KAypHhsnBpAjngLMLS+T98cdvIhmuCeIQdgk2Knyr/4bON+XWZ+VkyTPElvlALjxQAmyI
wasWr4d2a59uad0NcwAfw5cJxURkXdS6h2FifahHEpvxoRzawYwHnSmTgBLQjfPz+7f5ZyKR5nvy
gncB4dV/wHGxW97EErdyIIl688/eWINFEDkR4flEfqUZqTx6cORhSoTeN41d1f6jmxr3D8/nb5OF
l6jitUQUZCswl1KEtj/XbaGT2YaZqedRZgQxvEf02oCdhsiG7JryDHF/boDMfR/6bERENdNg4uyi
ID1Z0ERsEW33yB9a/Fdjt8nlOgX0B+D0/enaiWJ/xBW87A1vG0t2MeTu2LO7kf4V7vZ0HSewOOkz
8GlGhmNv50m6j3qz3TTWqwb/StYEfWL8DSyQQYVDIbZAHkAj4pdzaWSPHv62ReF6aDVaNBUwQ8Yt
aBkRkfdsKJsNpBlaeoTEhPQhHq+irZT4VtHxVet/2KYx2n1/DAglEbI45HHwvWdAhN9EDKzMUS/j
Mn3LM5X1WT2hKYelyLkDalHHG6oNQHnhNXpKl+JvIKEinEwxL/An1HiU6ZNb6T/vofRtFMfrKJGM
oBWI94nse/fNshBegNrZqunbZLCL9JHOokhvk7il4ZrOLmA6Sg4AGeCPDyGvXGtW3dYI+Cu7bzRY
ThegnPbbkyFuZndFx/YEwYPyKsuzcNn+eNRMSyyhsOTZcj+ZXmxPm2QCJK1Iyv3Q6jD7eEBqLFv8
koK8uT0Vg/d4djTrQdOr5i1qbHGY0POeTyx3+7MTvumQYOhfl0ePhAB/KZTv8RUKyQPuvAODFo/V
TtkgvvuZjXo6lYuJl4eUqs3eGCO4qaQcTDLUpOGDv2hSHK5fgaLw9GmJlhiLLC8a5BmLHhVSlPcX
+9uoidlHaxHMaHRQGWzd3iwNysPYxECAvqFCnoEze/CKwCZZQa2Sl9TpFYHi/Su+jUZ460UaJTHO
bRhigmD55oqzieZ2Hej6lW5uX4yrS/fwl8y5wOHNFjDZvvGebliEa+Ls3NzmCCxYp+/fRvJ25OBi
ommNswJUKVQnb8u6jS5Ok5INTwM6bhYIvHIZ+akAZCMatWIe46Phueo+LqAyIOJMbaaaY1PYZFEV
2parXACpNPpa8oI9eGpkEaoZJdNybwsSdbXONhRGWESAY3vAIiiRU87ifbODTbjcq6VFdnHJe2H3
nb/AqfID1Nn5FCoqDPXL+f0Rv41rBUyTIqQbGPX+Mj7UBH/GNcE4QH0954+LG0HePmbGJEhil21f
tymSLPDe4tVj2XpRUvxo7K/MlrBpX9IUfYWEP3DP9iWd6G5DRQqiC91DpN7mKD5piX5Pd96yILDr
OFhkWLAxYBvszjzW2EbvDyl5E9kKZEAFjk1ENTxBvMTzTahGr27YVD8mj4VtKfaWnZr9BiyhaHb8
3sfw9Ai4N94CXLU1YuUeUsykcdAQ9PfCdeyz/VdKAw7+Djw1Ty+6Ve7zoMOq2B3XHp/q0ILA14Rm
YPNJkNxQQHpmoXMdcF5guP8wtDdZJoYGdgRozNgq6CX8rfluvYhz6VR4pA3wf1EBMMTSAlTYqR82
KsROLrVKb08gwO/n40BUjAfi2SCbcNwGFtsGrRni1kdkqQbTseY9xeqjy4ZoMnakxBJLVznt0c0h
bF50ybQirFlkJLgg+EER/oUaK8ZUDE2KqbA2b4mtM+Cc2BLA1nv863V+9lC4vx38/xe2/yXVfbNH
C6QLyK7ynbUdo/H8NtWN1y1lgWnyGXQkhejwmt4mbeEXUaOybJvxn8LCm+Nov2QKD4sEOg78P7Km
PzdJBLJUyiaff54d+h/fbYD9WXfG2Y/5SfspBcbJV4IeRMUkDZhwufARKQuCHmZpNV7ajzmbC96f
uE0LBANsyOXewIoBJ8CAHto9ekw4qH4/tkavI6bSy2LEXsEu2h9HI/z+IAhYifhRhr5c7iM1KNxJ
JgTOJsHsXqe+P9tQrPyZKGDw+yGAIAEtDbKgt5UN0sGZNJEPn1u044DgWSfoVPM14v0dS7bUhKNu
DQOTuEwAJbaVATytryLpqM8qCDg0uTZoRqa3fAA1soaoxTc/ok5GFyDepQz82VHJl7SXm7kfFBvM
93WL5fohXeLIb4eiB994qjXyx9md1jUrljujoWtRFRuiIb6hkYnLwzgacAB7b53hFfoxeuurdlxM
6oGOiwWbAay7NUgQBrM+7U8l6IzpA5M2pE0d+dit7oz2Uxtz5G+8sZe2zZGZ1Tkgr21DWYulOF16
EbgD+W3q2Wkp84YesoH4DUQblXRPDl0efqCpTeI6oD5VAZobC9J22SWrqJtMNhcwurMHraJ1u+bl
GEXneI3b5NQQcHSj4yTUkD6GbGkEeSxV5P1nbz21t2Aaj+QeJ0buXtAlYuZxy5dmVNWkVNzOnyB6
keIMqmbvT5tKi0FVpVA0aevcbLMunuOhL8aXFnKixR+wVIL+WToLWUwt5DrH/YXlo84K0MejTLIz
HwgIuGWcEyHOC0O3XLY/22KkFrPsQdUx6e1G1YIlvcWgvrafKIssi47jmIKUculK3rXyZsy80M2x
Xxq7LjeADZuuOxGVqo7dZ9YYdcn6tG2KE9YKo6ICeTfCsS7nolvLqiEp0/YAZHPrw+XazKTtzms3
4LSpRbmmCLDL1LnsiyKOZfMlFsdKeL1SpC3xnZuQdZVoINPCsw8yyXP8sK+/JF0n8Te4OqS43Kbm
VD9vTpfJctUzMzXJRewJQY8n9BmoB6CC9vEgqyxd9nMxykiH4TQ0w6Hy3fMA87W6R1sxaz6EdVqn
/GPPSb/KUy4oSaZL4UJZLB9YT7OurNAX3DGJ3NisFU95wznZrtNUzpgpgn5XPNwiaus2uyaUm1ze
xB2EB/Jj3699wY9rj0DQHFUHW15TI2TttxQWIqPkGDVt6PQhmkRvisNoI5KNX5ImGXG9oZdl+eia
QuvaoPTGzCaF63CC1DFr9y/B/SNlQU+03HP6tJ0x+npqY/A3T3277jNGJYgLZaXm1pKHccj3kJ+i
f1KA/b1ahQWwjcg3zrY0Az43vQ61tdmG6dN9jv/DWTJzXE22MYpMKBn2xxPvgrLsf2Lp93ke07IH
lkQcMXgUZBRFm/7UGgWNPpmuQ6ZVr0UcwKHvijZzBE8wddo92X503Yj5Iu2m0Enb0tjfFn2+33KH
Jz1tDwwrC1eg+JN+5sTvC4wZsj/5LKAp9izLYZ+aZYnxURyxUNDgHhbY9mGMv8djDKX6GYBbi99l
flLsQWQpL2mdriUAoGoCiQFz8Xv18G0u8ZV5T/bBcRt+TYbDqjH17xy3zLZs/xedM3FLoSsjD7+n
mrx+/N+T/Po5IAWJuM2TacANxCNpl2fRsakz526kAYPWyeZxLXQ5my56QAHeqLLKXh+U2haLpYbK
25nmcozLwDO0utolMOgCncIsLckg8ZFkAsZmasAcfCkrEYU96W2gdMMvZd5E+rl8nUE1YQchrr2O
qU061Gj1pEa2xhfBFXt1Hr0+2tflwbiQmB+Wdvgvjhk6wvhGz0KLddrEZr9Mm7YMvwxKR3n7uKEB
5+wVRkr36X1dSJsLDneJQe7fEndmxn8HIRjF6potZDj/nlCyrRv+oSRVaX4kUTaK/nKD9N5P52YH
kaLj2jmFPY3O+Y58gFiiIT3IE/2MVvGI5TNnyFgxeAOWE/swA8vevzBZ9h/pAtIDZmSM9u0wbNl+
/6NjTbs+OtnIpjuNUFqQh1bTuKEXYg55bK/p61rp+rm0+fn3lJdoPOJ2fEcFvgQngMLF+6kTOOeX
WG8sekTm1kOaM2lix66O5obj4lnfKpRMVk7ANiUAA0A2eEytu8xVs29nh/MVvxPBsb44CSSLPlzR
cpZeXaC5HYEAIMtUDkvF5wZ1flzGDp9vrZ7xA0ljJu8G7fC/YViB22XRGgMq0sDy5R24axygwGp6
XD1uG7U8sZF7VAE8bPvaX0uE8v7kqU4QYQrTSlcc5YAjdjh6MvJyvsxKHFX+a8R8j3jTSKWEuPgN
J/dWtqY/uVai3v0R0jml9GLqW0zHmf7aM1oVEhM281Xw7QkyBLXaR5DU2pVd2Neh+7IBcfVAJ78J
jEg065wd2RbFiHLWpPv0xX7aVw3wqn2Jv+KnxSzA6alil+zjtV2X4IfBAsfndQf0EXIruQFXLtNE
jGUFyCKw4ZZOscEnWIj3GhbMnxnr6hVk2eIM/d2TG7XhyWXDwawj1fYKvXGU5UANdQaKUzjzWKD0
HQbUTmNtJYCJ7HoQbN9PNgV/vqsbUViESsp4wJk3B0Sa/oRab58819EdKkhcIYDF9xIEzOwart8Y
5dcV6RknVyufjenuSgpVSFsph+PuNhecMvspBYwV+NHznoT2xNYpk/MB0AU8DtDcR4H7LW1ojJIc
h2GJh7+RdMOo2Djsx8aQ8X25gUEZY/G9zmRvFZBo2kUdXa7WLRt4/klsbiUPBsk0UIVt0iX7hniL
9UXWCby0c59G+xj4NBIEf5SXO0olO+SryKzLQa3TN1aGVsfPKUgK8o4xPQV+StGbt+Rfaxf3nh9x
olGZVbME/k3qQsa5eQIiuQr7OWp03zQ1tCm09fdrjtxGv5RLt+jk68wLQBNnI9wylDVJtlk8QQSW
pKpyOB08in0op5FT5nlWutjtWpu+TOoFvyT5UuUrOlP+8Hskr89STz0A4hp99bAP61e4kXLZ418Z
mj2aIPvfN283D/snxl/oPe+T/XfoRhN8IjRh/yCnQCeGIyr3vbfRST5hKzfIFvndZkMMPRs26r4r
y2H/y+8li5wSkagE4xd/eoXg93BKoDP0wdC8ihMTFR9dmzcrev7RCMA+DRsvk8tVj/subwh4V4Dv
0SfCD5D/EC30FmF9pxH6D3fALfc7Fx06jd9+Xwg6ERxpGkuFPLxWbGPXb7mo+nFy6SfxGrDAldm/
GWT6HYwmUu8gJLjBJk0PQzNoxSExZY48ODCEMGbQSXospS5p9jSuhaKIPOSL3G/L/dpwRAmcIxXP
3L7Jp2RvMx7G1e9rMucbWuRV1oKUORzbXmI3nl4nBDjwHvQEjI3wvSlYcv11m1AJIc375dWbgh5Y
zi6QgA0/ghuL/wYrtxY9BODVyUOrFMNd5w3oXg8GOjZ5p0m67yAJUjJmYen0fu/vX34vXP/SLdsv
j7edQNC/v7oZ139T2BrnFYEIDFDVa2jsgQHv84+GioR9xXtl+xsAHbspAnEB1wJkhf9le1n/F377
CrZ1wZFK/nuNRMIrVYN9B94LvKX31V2ydn+oruvxhFVqUjyy38Hx/Xv5E0LI8N4qoELx/pJKtMOx
zpM/74UvNAF82zcPkGcjjHVZvOfj84z3WB83hdT5n+b57xeE+wiAAxAnEoCLuwP2XwcvWhPFcojA
KPcjDopG4MTfafwIc7939vsDjHfY7j8Pdh8hsNsoyyHQSWDK8BbI9LJPm9FKFFmvEWNttx20D+Dm
ZNnJp3OxnPqJb+aTW2noQfAZ93hODUIDmbcU59E/3NGfKx13hFJqfzUYpPMZjPTfilagoSZrHqi+
l6+bakVehz3uneCI66Ded3gEIJwG7MyS4nBAakHa/Ub6iWoHmwyNyv6UDVRlUeURWkKNUK/xcewP
Ht+BHJhQXa+v/azpNcy+P4i3jxEPDlwfqLphagqdz1voCeeutokny10Ljiimc/uVCE1zNrpPgRQu
xQsw39sz/+16GTxLdk+SaH+h6p/LJvfIRvCmNXf3+9jzTav7KlKIrAruF7B5/99dD5D/7peHjQGT
yfRv4YCuHEj00vV3r8cSkuT9aeRCYl+Ms94PjPcv+Gf8AT4L6yos1J2Ugk4x/v3nANew+c5smbjI
R2LErrMccvqNGWyYf9qCf78UHh3ehc7gBIQi822oG3gyQEvPmovXVGTJgI5gHSVgBv5TC/w3FeMv
+w9YIS4FNVvyqzEPb4M/BxZF6MvkXTufzQaxy3xMMpgZIAeHrMupf83biB56reYG2GpZDRyaEjDd
s8bGwzVOa1BwmlqJCcjPTZICe4g+DjxrGnURkBtk6o77TsQ+1DxBy+nrrDUYhUfTJ+kIcqF0W2Lr
SEVsHg6FyQC13VCw0ij7WL728wRDMUI/8HGItb8VTbuAm40kh3UxMJEeVI0LFBo5CH6S9BMexe8E
BST7fdmL17QCGXqBw4L9CmOvpYaAEw1ani3cZrIapeGeBqxLQpDQKrypXt6NicMHkGIxl9/RWe7J
HHnNbSY0R7HbowlyfbBmZzvEWzVCgjV2BzblsnfVvyEPjWMT5M7XROZXBoXO2or5hQxvP8RzvVB9
idpCMDjVQHZAHgaBqmK5itCt6Jpa+gEG3Gfg+bKXjxRpb0nvWLBlOl32LCI7GDAvBjhreK3DyjXM
8DNoIbMH7AoEJkeXoepbC4p0TRyE3tFQabjqZcnHUpegzh4bDV9K/TkL5bKpz+g37B0t5IBgLd4p
iOIV+9xNQJubA0hIoBOcWqPjuK+HGEnnvwJKz7m4yphfk29g0gZb3KXDyqdPY1n2Ijn2I+T6qIQR
OLyt4XiEXvpxVAHP9gDDm82EatewqaVGahZnRR3SwNcbUc523iq0o9cO1XRZGPRFuzaaz2kk7frM
okGE9sBTJNxjNeTjYL6MQF6Iq4rXltvvWKTRD2/YTQFlBQqOsZUM9OTfeRaA7z1PDCMULO3vKlT+
ygbHXAqUbKYEIwaCbBOxAY4Bc6Ny3EYiBNRcgizlZwRxVTxMY0nkaeiyJoMsu1kfstBl/SF0Kz93
6UIvuohul4PZVXOmUfe5YUnty6y9yzsrYdqRLuYzx6K+SJsMbHnsvva5N5P80kSdOvgyBnu1kNSe
UewCUkrG7Boa6W9KYDuO0P/csLWbDnnatni6ETGnPvfpsVed+7D10kZHZOX2WISISqxYNvxoJ/eQ
xOl0bVLSXA/LbI/ZDAga3JfmYlEOriflWnzKp1ajrz91L92s4fLRTuDKw0rgkPFSw68gGU6Bj+gC
j1OW4quLMNZpP+anFV95WaAeewbt0p3Be+AvuhTyLHwMvXco++zU9pF6mKDOBRccEM1cEaqax9Vv
xXcJxxSU8m74vBZJd4wSG13BFK2FcpsQepMCpjsZO8Ofrc/5J4CHHfhKlpYvMVo9qGfiKb4Hxbbt
TlMYCXwlBns/LykAB4SCwxy8u6IzNF1VNqzwAcjBky2+dEtShkswENyPGXYS8VG5yaLM6YY2VAts
dX8WYPdDCMGJuRpK0BEOaWz7T36hAnXSoK6z2ca65kWrvkf9PN34PI2uZxbvK5Rnew+1WdYrj3T2
NsrFcgn0m1x1grbJoUD0e4nXFQK+DaLCFmXzRL6uk15/akL87qKzfYcMSyVgFEA7X27bjJXbyklW
YEwZd5i2Vfgr5ho4jETx1N2FOEcgRklVLyuV9CotIjldGa/NKZlccp3JwVdAep+yNfyIHOd3aYzt
s8zOHgAtwriq8cOSH7Kg6DHN7Xg3tan5GiaPnCxCe7uBSkGAAwG/nK6BmIA4UPfRmYZrSyLHswJQ
UCXRYD/5eBSf5hY2D7WwtnnUYM5/MX4akkp752seG5gP9Lg/dFwLYG7YeL6FGYov1o9lMreyHrel
/94P01ahyTM8wXpDV9O0xDBSSYvLKYFO0ZmIX8E0IP0+F8zf9MD7IS4F4IqLcltxRzQqUtfcsIKo
DmJgUX43BEnNoUB+1ldZP+uPbGVwpkg0Y3XZbfmFhTL0I3g64HasrXlM1DidF0gPz/20sO+G8scV
dfLjpiEFPespDVWvh+ZnwIScW5s7d0QaGB6sKTNemVSjYwuvlypql+WSlWI6a+Sh8S6KLR/L0ZbP
1E/0c2+4el62ZfvpsMAPS66S2xTEgnOEk+KgvbYPyC9Jla3jckPMLL5tkRrPVMYczCzAyXdtiFKc
ZR4RCf4gBfAgaNYu8JpiXk/z2J9F5swjuF0U978kV3E00lPP6PwVuJz+WI6tuYiDLB8GqKquG0hH
jj5HyEUZPHR3IwQAV8al68dx5uazKYr0BxULgkOiw3KXhgGbB5jWh5had+1Nvl7CjoQq4DbFeOZs
SA8oj8GwBOxRwhwCGgLOW/NpS4r2sQB08lVvhf2MA7+5wGbLb7eYWHCYYFohS57B2wQyqdoOpTwU
W4AbSwQu2mlriPooAMF/BKl7gmJ0ktHJrL3+OlmXQoaYbduNKVN3DaISzCPIoD43dCsHxOzBH2ku
iosYPb96mbb0Q7E0FMi8IS+EJ+Cg3YQs3bqyhlIMue4hd4C0ixuR0SW3x0gZAe+r/yjMgLJI2MKE
8f+iLgPVxz12ybLoc5tImv4hKouGsbx6qyUrym3Iq36z5W8tmSLo919DJZljrlm0WnOjywWNntib
eL0cUz18oD4ln/Kx7KaaedPuZjOTuYfAcBmOaPmG9nrohOoOxIwZSIicx+ScLzD1uQ/FaFx73lOP
6FBqr6QSmDW1NuJKoCY3so5zZC51Nji+3P53ZRHoejw+rDFSxGuLQtw+ZR2qP4M4YqBQY0icmhG0
oovFsvwqS3w09p83Gji8T4LXUemuEgS76LJI0RE4axlGc2iXOXMPJRQhPRg4jSxNZQhvpKhJWvqH
joI1UyVQuX1SISYbzHFQVdZRrpPoZi17P9aJAY5/m0uE0wMIcttBAdm66iFdq1mciysLvfbcf5CB
MOiKIOUbIz8cgNPAbA8srSnJhg/Wpn1hD4H1TCYA2KFjOqoC7c3axSEZjmnsZHsDRVnPqmEEzFtv
1uuxokNA4yd3vbgYoeNRxwaNwlvRASY99L7zF1Cwx9DkFlGbAxLrTXwpGjOhHemyPFTJiu43s4m9
I1np83roOcQ3EF5RQHHA7J7iiZgX2FH1kBdN0DYpxWN6bJY2cUmNFK4lqkZvHlQ0KJ5adh9IqnIk
Zq4InawRSS0+oCLS4SXEwC3ivjhSPn/JGg35/lEMeZy3xymBD2J2G5OFOQitxoFf9LpIvzfL8m3b
2uaxaadvTTllfYUqYXhYQe048oKbc4SzI0KMYAbdr3y7liGRd4Z2cNdpTVlPetpg4QKWJvQ6QzY8
mBG+SMawALelLkV4XezwA4qr7ZQriS5e4/ktGoxFVMd+XvVhw1mTfiznlj7k4A8ZaDcB9WA5YL1U
oMOtL7GaxKcJ5nPFcc7z5gaOierB6dk2R+ebhV8CNG4g2hx8eQlRpD4ko5YnoXn2MIooPpa2VdeC
Z+Q2ET6FJyZ6lqqZ0bsuURUdkoTDQ9vl7rz5JIH4N8cZfIjKRc/HCXqVO9AHVzAXzcqrcl4jDxOB
pq9TNi9TVcYDB4UUfEh3OTMM7hiAcT9s3HQvHG1vfe7RXjsY7Emon4OA/5FLcPZ3TMhD1yO9wC3w
exw63cnBKaV249Q+9V0Tf9udNE/g7JRnFZXDKZ/y/iPpI1MvA2u/wMzgEeJt4Kmo2055wvuvak2s
qmC+pb7SiJsrl1C4G3Hj+6LugI1e8SnBoJsIAHfnlxq1Lv3Qoyq5Wta4+yFamn8TvIm/iJiuNwsa
t4cMbn6XFIjxE7D3RBwQ0vxU0T7St4xzirQVytt9DaY/UrHXwmEc9kPbJ/Ozgi0CZIGsQx8UWLJi
lzDc61Q9m87DoE5uClhhvsK/jkqEkQpSqD67ldOcPLdta0WVSNxD1cscrlAC31sD/cKaaGH6cDkw
l+QH24LHaZBqieZqmJT9nwlFW1uLidLoG87d1VQlKdblgljBDnbqyQW0lsnjThs4xdsiXNUFMn3I
Mt8/O1gZ4nRA4XlSjoMMpXhGb9C5M9dTAKekMg0ymhs/u+lZJNbDygwo41J1i/Q/rA3YK9iTKNPc
BBDzBfYD+CMacstx7Bd6BYwassO18xtyebBGf6ZgkPITXJEsVIYo3yqCbMQeJNckOxINN4I62pbs
yc5Sfs2nxUNcTOeDjIiO7twK7Seaa0UJUhBSuIrZtZXnFTnVFYLfCEmgblt4R/kSmSdIHETdUYjA
Se34TsQLQ5RNRzMtEBiAkIJFVO+qsz4Vy6lZGDopg6jh62ChC9ur2KXmQXcJUmo68u3LOLtRfEhU
vM4HFBVcIKKVTG1TbWLXyHAmUdKP6QcGG8KiErHu6HcJ1igZ64UUvucn9MuEj25Fq5gqaxTb8KaC
sr4dZlfnUHNn4dCifVXIyoHMnYbDuAQ+iOtQ8IRG9exQf00f5QJwiFYeLO/SnYybdPelaUSqmsOK
rYIuCsQ4dDTV4rVi9tQgVRvh0ODI8K9Zz37J4MQgumE8ZhqttgceJWi9nCfwpKDSNyGFKB7+uZPA
c0gJ2FLQ1juHFgCk0AbD/wkhah5hHud+DIdyan32JUOTqX14xWrJtPcbrCx3ZDSJuZ+u4dW+d+5B
F9ibFdiHW/7SpDzy7Axa9Yb9puO57L5C8dySthoL4FxwfRO8XxlOCIRj++Ra4AnFjUU+6e/g7hGF
tHbN7LQ4b2hu4WnhxOtV/0wLeNjB209aF8Zr6jC8reoUSBYzfEZmOvAHarOpY0cGnmpHryLndFCg
IXUWKQ5Kh0afJhgwIB4Tqw4CJKTbBFwuZO5TiYgZyg7N8iI9dzYfQpgAwi4AUrsajConV5j8jj7t
5HFaQbgpAR2MqrjZkPkVRw7tOkcTbOHl5Ko41WV6zMNG0/NunPI0FU4+EpBrYLCnYM5dwQTOb0eQ
TYaXaBQQ7IP83hpxVGwu28NiQFPx1ZZo9B43qGN/keyvyq5ZPmYgx14ABu5uVMRpLRLmbvs4hOE4
0QFcraVEH3gi8qEv/ZpfargB5BUdp5BWflzFeDY2AonRF9M6QpuziJdpizj8OE0KFTTDOeoOlm7h
fu7I6pEfEHlEAooCkfdTlp0NS+H0yIfCP5ON+wDNegNbgvtCdCI7rHhx4A+DV2Caau4XVAawe15Q
jJg+bo/IJsx84dpMLC8NgYsdqZFQJ2O9ibY5Qaa1cHIaXFyAm5PAdq3mUarUMQ3RfBHPKv8qF3hE
znXOk0bVwBO7DAVqHua7oWAwbEyizNkvYD6ANVGZCSS7GpQOvSA/ihPQioBt3TUovIcq1UjDb/8f
e2e2GzeyZdEvYoNkcHzsZI6aJcuy5BdCkm3Oc3CKr+8VlqtvWe5ro/r5AoUCbEtJJhkMnmHvdRb6
bctmFoW/8wuvPDMS+BcDumu8FUjr2grlhr2Owzao3ZCOlCHTA7YFboy/JMYGrlR3xBTf5dFIvexF
oVdgbcTh7WiYDd9TtXsPMN8NvKJl64RxALkGacVXA+0StcO8TS4MtuHhM7nlnN76edXroEvY2ZEI
xjvrwXplL2yRYj2IycnvmlnEl6gkky9Jb3Hlg1ktqNXikcKIUtmyaTNz/hgs7ngz92XKV8DFRnPY
rxp2U7/Cq1C44Z1F9RBfdt7MJ4uaRbadkcZ8moWDjdAtBudYO3mOOrF3P3Rx0uylXZuPXj9Ym9BH
hpj2pUKgP6h1g+NovcJSaWdbexwmPF1ljT4+zKYQbjZQPbb5WqEGTeJ54XTDUisjSIajtvZXe0+D
iDarKfAVbpNJTGy9BnYHTOWtj7pQJAOU7qReh0sxtuNFYlv4pE03af09Ooj2fl58iehY1nxLxAD+
Z/zzAcAH4u9rSIMEvEPgQFwgpF4hqxRxiBql6LJ0yws9R3hFteRGVRQANsprW29XTOjrtsKssp3q
Fn4ncVHToRqp2u0k2m/zkGIcj4clwti/PvnsFtP5Iuu+3ZbdFNwNbi8B1Riu25EPZBSBKru5FGVs
nwcpyEtUQvGK2d6Kw3PDSO2XtcyKs8VoB3zpQx4hAbOfMcWMNW0GP1yjzB3yPsKRnq3bcV7zYVP2
gYx3Y5oFJftvL8rz3LJXdy+92X0w4rRdrihcFYJaQFOtm7KtrKcsRPCwgUDcXzUITMydP7srOUFo
Y2roYhMISmXl6X3hLv0c8d4kqiM836YAFgJ93bzrWcxUoYXdxKC3KvHYIbJINtNYPomhah572TSb
NKspPSKoRCeVTCz5sn+C5GgmxFaLERlEHpf9iLtnoOzyuU5G49TnPNTbPiv8aznK5ky6HVaP3i8u
KAv4RyM2gwcKxpnPMki8lxZcOoAAc7ib+tU+FQNUpyifgllHa2aFcqamwuPTwDyC0ay9rQoNAqcq
C5dD7dpTeYdZNoN4oIZtz1J3ok64sGxFaJ3Xa5MiDZytxzRel8cwlmChB+CdCX0ZcGdl/A1VsbmF
CSE/BoT7BwDO1kuDAP3R5FfcjbFw4VD8P2K5CS4XevyHdpI8dcH4jD5Z3rQjCKZNIBvT4jlQN2Fi
4BPvLac68D7oQYMEg9hi7D+niGZczJ3df8qpdWyDhUQFqEWtNktqNQ8GaN0PeQouMnIo6p9aOMh0
whBaFkK8riPF/35XtJSD+hdeUEU1AWjCzuI/ktA2VXvXO0PjuNcyh/Gz7Abc7kiT+g77MxqBZc2r
jlYD/cbm2llR0qyH2caqYW9FYy4yPZljWuXqhI57lR/jbJndV7d2muIIq7KSThQ7vSmNbTC5DnxT
HmzELLS0kEfkoZV55hbdnaUIGwNzzaK+8IB5ncZ1oYgJAGlx945Tz8Fnr64lm0rXFiWgn9l3U9Pd
EuchU9gaqwcdu+scJFaokQnjEVWtWKF5aFCxOy5K0LRtvpqdsfrDln4mOr3d0M6AtmhYZkmBWKgF
Y09vgzUIHemQ5Ikyu9tJBJIUJhOL1/cPTTDHU76lDxuQ9+EYyhYIR3kzjM12mJn4ZO3MVoxD9zIW
arLWDZ/SwqOeG4eQbKPalJ3hGOOSzMOIgrX+Jo6XmGF5SJNl8rtP4CWU7W70BAP+DSm87y3nhhzI
l89zmB2lB/YsDPxp//ue4zvnG70//NMhVll6nKj00D383JurTXKOfGnDVzPHRPKj6W17hUv3qRdV
gthzDqALRmbl9DaE3L7Eh7SBjsRbWIp68T/m3/tcvz+vn5u9nJZPmx63KrOa6R3SKvr5tDIX+q+b
ZP6Xomm1tQkQtNZ9VEVYshCNhm7ZH7qvP7fk9RFxcXM1tHWYju97hB81w0Ca2CW+Vm9HhCir9RfC
rXs683C4nBEN3GQuBo6PLKdX+XYr/gNz+MO8E0iqmv/4v1KAX3AOevLp2dd++Lr+xIB4+7W/AKzi
v0J6hT4YQQE1VcBL/Wu2gc8gSf6GZYTmBgke//IXfxWaA+U0XKxuSBucDeF/+asCoAMfB9dDIz4s
k+fiH/BX0dGwXv/WAnfwb1JnCRhfjWWW8tk78YKNPLJCoNYfyZwyEdU9nTImrPTFOSm/e76YfTd9
SNwhPmvMDJkqJmd5m7ZA6A8FoX0R9f1UUkMuwozYdxQ0GnqSmJZCcpLETnYbTgMsqYIydYLmMVKL
MV8lBR7RrUVR9X6hm/fo1dNzaa1RwkfdT7qeJItG3dJVvm9aSkAEboWzafC1DIjr/IENIFeX4+y4
9SbIA+sObzI2wFaaj2FhUVY0jMy+q0kpzgbKYgBXAuqXLb84e76xc1AUX+H0HrYWo2nuEJgZu2ow
wm+D3TcmTROxYG6uVH9KJuLejfYqP4vJkjuFECBSzpDDKOBCASQMtr2fvnD/s8gAUWduZmvqT27R
0xAJYHk0UV6NJ1XkTuSzEecolPEHUTlrV0a9VGEVfppy1SVRDUDw0a+kuvTaKYxcO2RWDM6ao5yH
/jQZI0e3gpkYEaHnfoB5F81ZI0Y6f2HvbmAE2XQUBqGOyI7BzNttYjyNo3A/BBJ84oYKgXUB2owU
bHat8mFFLxJsp2S0iAgoIG2oEvBpJV7d6wCu2DeVzmG0iC4+K9Il/WIA8L9qMfUdvp/foM+KlU0D
O+f/Jxv2F3iiSk2R7/n1vDf7sT6AcqQEGLRqnzVc5CFYJVLJaUw3vszsiySwQOpTeCiK+QIKdZoe
YxpT6ugN2N33qesXkMswsBA9xCTnNULBM+WAC+4daW9kPo17mSX2Y2uYgbe32jUwDywVdRxlxVoI
2uIsH4dhy9GzKBwGN6OV57ofmkqVuI5F+SFt+/URtNhwgWsmvM/VFOxTYfce3uBOnNXumJzHnZMS
6mDyYo/H7tFyswMvL6DASRdAUsOXzJFC7VxlD/UBHZ+zKdxOzhsvlN5mYUzDk6rn9RA4Q3goS1t8
o/I+Y8/qKxxAlgAdCOYtz4o9kCeZXhVlw2eFI8MiPASHsx055FhZRiueqQA7iTLtLq7C9RIXPm46
lEZbJc34soKgSHSczMEBRKG1J88SD0i4iwMpsdEArUtpGi0yq4JDgXjzg2ycR1eW40Xlmp8Yt0M3
YJ26GdfryCik3VSUlxUVZRkNqCKRf6k4wvPXRqNZ1GdJTGFzk1GKg4BbNjeDp6rbwUAVPpPy37iZ
Y53Bw4PHaKN7gR3uHJXvyR10DHWWOhrRVtigIefSFR8XjBj0o9dAF1I9HtRlHjcOvKIIjmDGoprj
Yl/LCSRjI2m242tTYBoGg7ajGC5HEebXSyCK89qY3RtEOvZuShnTQZV5AM+ZVCVDiAJoZhdl2GVo
gBfTf8Q/m12ipkpe1z7PwfU0p37l1qs2LLY1k6LmTU4HlFI9Wvca/5npP6su5KE3crhux4TO6Icu
NNsc/QxFhDGdBLDNolYfF3fFZAMz7IrUrD9TZktg7NFJAnuIAwhZcSN1odM0djWpByqLUjpb2J3D
Tow1PdGZjYIxJuVMPOp56zmikuY2XdTwKeT7i5MTqyU/tVWj40eVUIWO85Q0xhsVoP2gkPRWQPNt
zG4cI5X6DaR36OxRXzLKycMVoqKlhIxICSg/n2TOLA5YarSdcptZLsJj2EsfTsshpQ8VzWv13BB+
7qDt2acm7vwrYDzGfVFggN+Mdqr24Yx0h0OUso1UoPqbPiiKM78mKW5mNnPbm9iVBm+Mn77vLB0l
z2/hUkGmbHhCbUtZ5ttT1HpsWnCyeULnin4PBQtzM9mYrjf+yhumb7z6sCRsz21dMt5KJrN9Z7n6
QDLtl21tD5wJglx1OZszvYN0NsL6itf2ejX02t7cYODfUVlVlz2NHIYrEwP8J1z6U7hEywuJ7r8P
ly4zWMhjn/0ULL390o9gKWCkU+hqQA8dTx0P/UDVh+5/+T5ejjd+/V9BkslcTcgkODrfZjxxcD7/
+4A4j9FQDmEVP4DGFlXzPwmSiOx/DpIoCfq25ZgQahDGYjF+F/T3lpd3WJjSM0WrCF9DmXgUDp08
ttdN6znTk5lUPm1Ht7nLkNxcqTnUlpvKtKI6HPOd5ePuyiWkkV1vL8V1yiuZToJR51St+sMSUhCW
FAI3MGQYvuMG7GR0RUKtiS9mf7+mbno+lXNzYSZIoDaNXV60lGRv/EYEhwpp0CH2GWDkFKUjI1y8
8XZgwBA16rQ/FSQ0l+OwxlsKC6kB43IFnIjyxz5fS9v7lI02xF8fMWC0+HESiXScaKbZEjcdHbOG
ORqwSam3nkbzpShU84zUNLhUhaAv1S+B3PEDjIICP7lnuBzVmHhhgoTlhWi70rgxTwR6zrHobeN1
bkAw+kzLuRYMi2EjqRh1vNhxF6UUgG6ytB0PUoj+DuvQfJYXxM2AeakyRCK3v6KYYotwcxiuDNmg
j0NX9yox6+R8aJXxWntJLzdW29hXlPfrExbLxylcurt8xupYpMH0MW2l/BCGcgESaqj+BaNu8thj
ng0hvKBe8bwEAaOqKaCTd51Ks2Bcho3P75S6YeFH2K/7527l3RTZzvzJQ0bOla7LlzKTEuZkJveM
lMlelTmWF5nZXxsqcc9I5lEexUqdt3E5RbXrD3t/CQgDe0+jmM11tHtualI8hllIVZGrNPJplTEw
z4kiGlqmOOqbyuOLwuXdDFY8Yp90jWNOaf6wdHF539QEKQVex4KRfa2wUQlQn66AnFtotly6xlgj
qGFmLMBT1zvj5eiEiplGjYmjd7VokaW8Dik7UtKO5gGObanwwW1ops/fstwmy2wXUWfwqwd1wNVV
M7vIXahXr/5F0jdq66p13FAvri5bCVjVNgQxfVHNjsE4E2rhTKJpk4fYV4C1wjFxXrplphlVtC4t
mbLnp1qzOqpWJT6iHySXTVAzqaFyw9skXlPMpMauTaspSmF1er17ldHvea19UZzMHnnBnFO23KLg
Wg9OnS7nCuv/sM8ZmYZJO48fjcpLjLO4s7t8F9a+9aWbzYEA2pzHu0nNTbyb1sJ6kmEJHjypu/HW
wvz1uV9pSoTtbD3D9uinaFolHYjZL4OjI4qZbCQIwQ7bK8XlClkJ1tGUMvGIuuBBTGZ63pmp8zJ6
Hb1Xy2HRRjjoymOb1MHnHMTLJZXN1TwtYRHe0yptDOzMfkwjINXlx5bC/z5I6+rZTdLwY585L4Y5
t1TAenFJ+Lx+dQlh8fngcaq1kqB+zJNxsKKyz6XPzar7J+k71O9W5oVRFWvQtxm8i9FEueFFatMj
Ruh3aw2MzdjglJO73qRCDHbL2QUIQaIKn9eGoH0A99pmGI7DkURIdmdFYyFNMQc/UiLNA66Dkx8a
2nY5CdrqR0bYmgfaItmdPRnuoclwk2yNUMYOUXhvPtlFGu6Uw4462Wa7ArmvshxEaVueEjwIV4Wj
uwdhI+Rdj8SBC+tX+aciy7t101lSzOxo8XiKk6UOqF7hMZv8lQFyjhEMRyQytIFRnw3XDsjP1wbx
Io0fK58Y27myDJIwwbIJ4YjeteNMeyNIu8/evCI5pNf+hNATENuQxdWODAxAjHBXZnGFdHWv0zWM
6dHbLdIXGIJnoy8ZPmeZ7Qci8xakVDifY4fKoqosqFXW/pnTrpiV67q8DdOhJO1iaCdjwfCH0487
UMK/T0g1DoPWPmTCsSb8VIDJiCXRlIZy8nYdueAXJaYFK5nldVtSvwrlVToxJ8kMCH7xrkzjuVN2
Xi0jp5/b7JMykrI+rr6DPOMxQHSMchfsniXlI5kZOp4YcyHK39y7tvI5hhFQ9ndQSMw7qhMJajIq
0z6ArBMpxYOL8vWuo45wN1rgtTZmlscPc+/Vj1DtgxE0bT2fpWtSPAS1xxzTYeaxCuBu3ZjjUt3Q
vsW8gys5klnhXIUJ89SaSSGRdnskgRavvGip1uxqtOkwdwF65S3V++qKriun6xXG3kIEwYUpjZZH
PbSdDS0776Ij4b9Wi7QvXZeWOT14GX9wgt47kVDN9xTyg26TTnH6VYDLuUZUNVZgZrrmYqXgfQXc
vP2gWOMncgTztc06dZrX3j0wUGncM/1BfS4cYJSR6gx1TKwSHDDw8s1iyXEHF2fckQSyHzH3Q53b
UvmnlHGyUTXnN1059hu3Q/wRM3TQYZMt4rtZxafGy+1LpMF0CmvlgC8IxuYGBiLYBK7nfd8sFhZn
hQjRMfxD3vXGdQEcQ+xse3Zvy1ClXyCUZMeMYgrV0G5pOY4p17NV+eutXfTzAeJ4eJqscXhATFnd
TMTHR54n1EL12PQMWvBR/g0z01dRy6zmFk8+AhPSqO4WGy3oZGJoSsKhb+1SwHeImErneiyq+FL5
4XIaeDFmm9aer+oweDWbLHy1BhowG3dwu8cMgddnk4ztNDRGe6hFagTIN9hqWH4pL2kSGOYzmKa/
z6a8uInDZv7cAmbaFtLynphLFVzbKFx2MtWbJq05GzTRPLtq1/e23XxgasZjBrORHTuFXnveDd1o
RWYNVwbVzhw+ZUZcfACpN6BpxYIzHIUfdrh3PQrIKMOszrywPZnxHgut2kSmIVOEgLz4ufKNrdYP
fZegPBfBuhep5+/b0POjtGYWbpQn862y7CY/Z7jfUFFqMNJHSrJu9kyOU9cRnn/T3fWz6hPNiV9Q
bl5aFjYIeWiSIjPHM5asDaHfZ0aGMTx3sXoi9l0+Md+2fs2nxX4I5ejfW13SnjHR876jH7mDdVqd
fCQkkT9OFfND9WRb6grx+M3J0udcek8+dJQX0ei+pNO7CaWm8ckPjfwIL6+86axyNzuVccHNsfF2
t8WpZpbJN6HciS5k2xXUjzoRZKT0WXnsm1XeCncmLxxHJ0Vv3KPiug+8sd9Vyla3qSLe2UgNV/1h
Q/tPCvWHFAoPIPXXf59B/Xf5DMfq7/nT22/8SJ8oJ4IOtuGzYYHExKmbE/8iBzsYWKHBurZOpPB9
/o0cDIEL/xoNceFaGjH4I41yNVSYYhX4McClpi3+URrF0N2/l5rf4MGWi2GNKrNDWvauo0OPaK0q
vFVfU1O1+beyUjFDGuYZLi0yNZnb60MOhEHuh1WU9GEHTJCvS1y2oEIat+nsfWtoHQgWVeqAkBlj
DY9nlmK6fOzNChpj1Dutpzy6VcgVjYimPd4SVG8jahdEgCOzmqi6twhAErM15o+p1EMQ8Cwl8AEd
JDYIhdRousFBDAkCts2CUo4mTzkvRhDv6wlbQxatAzMUjT8QnN55QeHpYb2Eho4R1HMBk76/Ogxa
tfAbKfcrVIspZHp1wtTMgka5EMVlmNA8xntjZXX1De57tt6TRGsEpI1Im+8DlTlZPv5tbd28NQH+
DjK2f7anckok3RYDmZkE5wlcoe9umJ/bC+CqPvlilSbAgdahL0n5FUVodtATf5GRV9jnrHyDmJcI
oKBfVyDEptZVPMPZ0mg2f3SZTF6adAHSnYoTNTIAeOFW7KRUqXqASQXeBb5DAcpZKaqS6a4KHd4i
CKAHlJp/6Kb9bDDEpMlFdplgF5js/h7PAov0bwbnOC2WzCjK+qs5Uyv7gFDSaO4oDjbq5vdX752T
mgPR73FoYrp07QKO9/OB1rLqQuUt8RfB3UZn3JZxwSxW2+QJX4SfO9fz0Ggw8+q5JSi2FnfzdIdn
FMLb78+EusnfWjz6KwtX91Gxj0FOxBz785lYgowuXHLvyzQQFV25dB7oW/eVQa3jLKFqy5zg3x9R
L4x/NZX0EdlMHFisLELKL+9hZHZWl0WbufYXptwOmfPVZuB7mp6YNMtaYO6Y/tollUpIhr8/sPXr
dwW9Z1Psd/Hi8Uy9u+o5mK1ihtHyZWCyTOUfGSpWfyyRr3fEnTCckvZ6CVVsVhdN1tcaajOlIEXz
wW8p7zNPhoiYEijF9ds8x5fO+KKpptpSTEkfrEdaTiAvj78/6V+WpCsYwGi5wqfPy5p5d86GlRgo
tn3xWo4db91tt9JeA4RGtR1Czj89Fgvf0//ZmByD945XuFE01fJieKVpPwZqk5PFTnexbVC/+MOh
flkEdBV1LQ/7i0Wb8v2GZoVFYMMkrV9r6k1cXOhNBShUazUggVHLaARKvamBmff7r2j9ej1palJ6
CQA2ODYVwp/Xe2xYJgGxa7zQkrFspiyhVBtR5gWUzMjSRIlc/MhjUvjPOMhwy2w75PAh42GNxZ7u
MwBCZMuQCpUEWm/l4V6Q0KzndCec4U+jMLjT7x4WTtCnB8uND4HwWO+XrJswgKYa++YlDWDWeBjB
VqlopjB3VxGbm8k6HcKhHRi0LOKM9TEw/4SXQc1kYzbLsHCS9ZV7WeXfvIG+sX79MW2GDqblNPm3
tw0Yoyi7i7vgrX4cGHIGThMwI3Y03XfQg981c53XcC2siTuSVrHeoo0BDPq6tVcYh7eot+TypFYd
QiB3VjHXwmZeDZu8qTKNDbKdzmXFMiclYwqR5+TVV28eLaaxAzsZ1A0LOnQf66zmieuBf3KOVpuH
NaJUip+PCKbavN6NjLEB8iuFP91PvSZnDjl/A2oKeTeXJE29hntmpwtK700l0owQNUdWqtVBAZ9B
6dTMc1SbKyIrnJTDjKMNB7SVabtrBjSk8g7utKTyViI/5GW2doumYQ6wLABw5knIof/C5YhZH81I
1ta7ErgHuqcuyEimYmfqssuSYVPoj6xhqc9TxDzj2YjNgrW0YOng0mVTBoA0YAgOL0t49vqdCWHD
ZhNpg04i72kcmttok96+gJvL74xsH01MvjXNWAPfXLNm+Q1LojfMHzQmZhprwHXmt2uVR4Mmyf31
GV3bMV5RZHgu04gl1yBvFKlyuQajyFYOvbQpG/EqGr4TfGJ9VR1asFw5N2hHfmCeZVqc1WU/wla0
UqgQ1U4YPlHb2sba1d2ufsfXY+vSy6WhxJZ/E9CPWDR57OXVXS0ZaIwSUgi9XLC72DxTE65oVk0C
XIp7JhYaZ9/QR1ixv5eJLAJxZjhLtr521TJxDZtlyjm+y35vxR+CEvhCvlX+GJTzKUYzoLlKqtax
W24tgn9bPaJFvkQeth5wNXBoNRUWDHacsW9P7AI7pqR9h3/bsV6/vegcvloSiE5MZyGCUz6lWRuH
R2FkkAJ/MhLm9BGH0XbklFa+PX85jwy0yhERonLzIih9PIJr0AFL2QpyTOc4efQiM3r/WaDjtnhi
Ct/VoGVFJMcOf4hCKmScVu6E+hp3OKnybyOFZS6nCsjumm1JCOgcc7lQpUZQ7+klqkPr6b4Nav7f
McOeB9jPJXsDoaMiyoA2xXO+9istuI1KCwKxvBMaIZsCuuRDe0Ql3Al3IG7UWZ8lpns/KzD/79LG
b4f1yDCeIa8utZyZD+x6PS8nUsRielUL5mFTLyxCBd59CUo0mdvcvA+pEYTT1gocEBERNvM0V3sc
+nsX608r9rJYE4ciQ6pHdiWT2aobd8VJZkfBEDAcYBdWMw42Xn3YV5hd5k5FT11Wlp0ZMQ5eZNfg
MzPUH8Tq+g7TEdZgYIQyw2ScssEssxWjQCebga7mMBgzPqTB5xxjY+DedE6QNe5zPQDhw02LMjBp
oPd3sVNfNUMTLkHkmRlE3R0bMdvNTookRyqatGMThpvxDSMFU16iUBD5COVhExRss96rml2DPg2b
7cp3xkRX0HWBLrakaXJRNOlo+Qz8DQe9eDIABlr6MDN6aQ+jVK9LimMDaygWGW6n80Y1in/r7GmE
E6Zc8HIPQ1dzlbZVwf2oN4tpWGN3hbqPMvY+p0rNXaotumEpSFSK7Vh3O1PvgiMXn5VrZrDmpr0p
qWCLHSkMDfON7GO9LxXmVC23ocx1RIiQLGF7ap3F4/rJFE/F1cRV5FmwbDmwoKaOum5z4u5r0nZA
+8U5BnQDOHEQzSOHdkBDcv5sl7yOJoaT8ZZHN9ny5AVOqV+yUo6aJr14bkal2w/6lf1hDVLDoYS5
AvXEKVQxobHtJGNad0HTU66iPqejFeA0xfpaBR3ZyI88hF1fXxw4NaIBGo84vmPGS5rPwjhBOlYY
KmnqJdsunut452D07j68UY+zhpf/Ssl/9jljP58NrlID/JYHG/kD4fQxyEZ9BX8s6yqb9b+tDiI/
mxEuiw6cIWrr7X5A9Kr0UDaTayx8MFrzhqg3MXk+jSTjyXWCGBDQBnSt317ZGdvudgjpDDExTFkr
ILV6LvsPZrWU96FNSfYvQq9Xt1OBDGQa29dfMb0YsrPuM5VYT+3/HaEXmXGJLskoJfN2qei0WjT1
J1pvyWuVboKcrKjjHv2B1uswaNCGI9obq3z6idmbd06xGBsqeCsz236D7g2h85n9PrZpxJy/AXyZ
vkoHHzf//u8Q3yS3cetmKEn8s2FFTrz5P1C+WDd87Wz1bRAGvwH6AmOzaobH+cC5aVYK17h5g/ui
me3z5mC2dBS63a+MX8dwBvUga1b1xu29f5F+S+n5fXvA6JCoZWNOfuttw/8P9jd3BcqN0W8bf6OB
o9I8/AP4bxMU9HW3lguXFNORkMJIrnqbL5Pf/Ii+zbUEan83J1UDdWNuMv1CbStRte7HeXXb1tm2
8dxjHWqY0U6M8jaEYYjNmQcGDJ2ONSEC5URQPdB7/VoJ2Uh4uLtAh4/UsScehxQHJ1sDEiMdYWZM
t7Xifb6Wc8IwT4HoOThHAKcJ727aIbi7dNFv85aRNSoedVh9n8/cjy62CLXBN68zBz+39MTl9W1W
xNhVmffo1gP41wM2X78ID8AxqTW0Y+eyTbrDQGQfFPDw7YNju0TBzLzUUXQICZi9LA+YHjWfx8bM
1KYtdgfXpM1Se0oc4UWWhES1TZ5tnKqxMvmixCUB9Sa4F73eEKvS5h09g/siNJnXUHKBcJHoNydg
2oUz7ZPU59ijr/wGcKvj6kkktPgXPkyTy9lmBsbIcP4DUF12lMLx9VgRO7dCzqiO24HWc9iDHcoO
b1M1bCDa3ssM7q/Z03Dx64ukySdei7JtdSxVt7Sl2igNpZ6nIcG8SuvbaAxrEW5BCGCPoB1WUzfY
+C0te6a0m73L5WcP10Sg5nu5x2PEB2+pH28wJlRzHQtmY7KjeUh+OHtLxHomTJs4edgc1gxn8Ldy
NLiwbDO5PgOYmpj/jn9dCRopeM3GVigiUr9O+cSmYnyjsy2setVGRAPxThZlCDLIWaoldh9LDB0F
tB99G3lhWtYD6d8o74MupvG1R00Ai/mIzcfHRlInxTSnNwpnYhw+TYXvYinHtJRU88khHJ3uFQoU
vpWlWl186vtxytITQ4d1UGFKJrLO+OdXnRMHeI29x4p6nbUwWhOro9w6hU2UksAo4nU5NW3fu0eT
Pu0U3CiZ0r248GJwEQxsVY5+DhA0aML8VBBk3tMI0o8I6kJd8GJAGD8QT9gTnnOrJDXOOksvMBHD
fLYPne3DItDTZfXbFWxGwktzbGYC1UiIlijQE7jeNCVAr0eGOmkhF5IIUu1Y+TV/4O/1T2stiLqZ
y8DndWmlnBdy8dTXoWEBNkUH86LVZ/v2eNDU4lIzqLPhpvYDuMoKPJWYks8YWpKsP6LDBYwXVR1r
oYyylZgg3zu9o9duWdthfVnNVjJJhrANyDzP+ACgHVtELEwhjUYExByrVhh7781Wj4/LB0uH1uHU
kPIlCGr756mHjUqbqgBFw+ayMqfswpktWdTgLOjAfKsYJcOVxfxHxmYCU+CGDE5IeEniyX3G0aqY
RTPb5E9odFfGJiy26IrnKbUWLkr8FvkMiUmffjc0AaNmcbsAnV0ZZv89Iw5oChEYLElikn3VCSgh
nLvkLPh1Ddg0r3oaiboxjck00c60KekIhn1wm8fAw3tx76lSwL42Zovrb6ShTrp9D5+ZVs9YOsnH
R6AD+QTh8XQfD3HCXZMVBV3gR4GhQoZXT25NjAJ1hwECBCHsAcrqSBlPnd/WM7PNp4rl5LkcntJe
rPRW2bIne8fWdzHF7PBssvSPFnAdUhW4wuvr26NXTwhEYRAZFe13mAR0KrutnGAisTCgK3GaRixW
vSR9M5jra9NZlrrjgiidcbsMG+JCzrAPeMQZQZ20lzTZHILXdc6TA4NLlvHWW3wFEWkEf3RE90JO
wYvNcGD6iwVfqr/3yqLhY0KHnlpIx7PWkahd2+ziyFm+Z41LQfMsPXX5ZLFJEfCPTCGnIGeXOwxd
Ogt8SyzKWOmTbiD1IrXgKVtBD8lAkfE6GOtY6CRJJqt/pp/HLc2sUZ/6WC+8CXcLc5Gl3BlL7YDY
bSmO8INqZUXR1tMbluQ2Gmm0QHrOvnvpB0VnIBXMiBDNojP09W3nCJdBB7qVVehV+fsa1/9RMwoY
2xYKGjq+izTt5xJXwEhxvJzl/LLEUueZU2qUqbsFudKVQLDHnu/7h0O+r6pRpsJo5TJd1LHA5r2v
6a6AxgJGB8gXF8YwO/zb0igDQ9cqf//tfj0UiENiXIFAnuL5e7kds0FaNVGdeAFrofenxkP+TFDI
Zs3e9ftjfa8G/r1WbVGm9i3h4n5g9sEvXSlAMUOpnWkvi6hGEhnMYzYr0ZVOymOY9pXFu1Dh2i6e
x9pxB4ooGLKCMmqlTd5NFUJ3NkJSXr33vO3MP3ofNV5fHSL57sA7wfe6mT/9/vR/uVSCarflhJaJ
KMTCEfLzQlj6uEL+6jNEMLOYVrTjBaXTQl6upFC/P9Qva05Q7w5pBdEJYurS+9IxYRQddwKo5zAN
0BAe4xWX6gMjyPQj4sWIzv+05N63UCxujK8nAnJMiLbvp4323SCChF7BM1MH9B4FCoIq4giMnheE
Hep3VhwyuoNgYuXPXxkegeSO3a5yT7//7u8vM11TFwar7qryuP0yrGiu5QJmIhGfqUmQN6/ou9bX
oPZ1Ov/7I72/yrYrTL6twBLk00F6X7wuCAwDYeXW5xE0ZXGJFkqn5lnuCF7yqa2jxt8f8GcDEA0a
cKmUnWnyMrWIoOl/2DuTpjiSrIv+l96HLAaPafFtIkcykwSSQcAmDAkU8+gx//rvBFJ1CVQlrHpd
1mbV1q0SScbg7u+9e8999wQ1sTOxmIz1Y40NlycIqNe8zLEozulqfl0RCIB5NhhDd2EnZsjO+Ptf
4NXA9vMbyFFrzpGD+G8TSmka+ttnmGSXMNVKO3+sQqIL8hWzrClZ0fUI3fhVwjpddqhG2PMsIeb1
+0dTXDGbueWVWfD1w7P++8X5EUBI63/kLS4I0qFamL5H9ECILxwc80YDq8SLtATI6Ow2njdLwugL
ssJDX+XFx0rMDD1eNnZL80gjGqjHe5HQolvBgY705ixitOxARwKDyMfITs7HLgUfIlWMjKp5Oyfn
gbONLY15iy+JW+bW2d8b9JKjPasmIMX50AQs6fXEp+PZwBMSY/OlayPh3tMeC+KazqTeEZtEkyVP
aMv+/vL/8sDN2Ep1Tht2Z8Pb+8W2pbIIFXUaHwpiDzizBqQYUXC4UzOfAH60rH//kbNc+s0NZ6kF
vsGMBgMqhuF3AxpmTuNMVOkf3AABt7FqI9dKzk2McolyVOVrjpJIyWYv14MG5J4mbJrNv83vf433
3xxiiVBZOYmz4x/O6/j7p1FwblV5z70MHxK8Sdkuyuomu9WTHvaMLpsPwNrvVxD0RaZt0CmyDFz9
wnz3kGPxDFA3S/nYzWj5OzO258cijsv5ZPX770Wm85vry08HegzP0MLQR1GqvjsdBHhb0jTv9Ntc
Nqqz9GlfEigW0Eal0o3int3BY+Cd8V82DRuey8E03DuKNbN2vJK2Li0YSp55fl8CT+Qcqk1IJG/U
KKBCITyWtyIsYkglCzGQ02FhG7cKXsIOeRDPMDIx/u1O0Qy+nIJlV2yDQJknRVqXzes1BUEyVGfI
daMxXeeFGojz31+Ed9eba4BN0lB5T7GF/zoINqH0urCLhts2i+ed2S8YVSSe0hf06X7/Ue/sAdxN
FjATV9tsUKCv//557ouSnqom/BtHFK+f1Zq0TpMOiwtbE0s9S9D32XuKSIerkA/53CX98b/qrp07
BEoPyfPeFPbcz6QWnIPp9AyHdX+mJLDWp4PkVcUuF5VZ0m9G3IS8O8TmUh5HcMMpS34M/pgWzUMk
JY113p3JUSf+rCuy+YZPZsynKK+TePt7a6LT6IAS4zMb2Bk/fs91sTsW/mLZ1NHcWP4xQuON5NmN
mXmw7/k+XQ7k+VrW0wL5/SV13t6+2WWNakAFig7yHpS3+u4RrvgGnaOS8Q14yL4H9W4C5GA8urUS
pxT0+EMYQ2JwwRSRqLAshZ9vMz1J71DWqkBVwPEwNA0MsFSjQ+Bb2FS3PvWrvEwH2YULzAD6NnLj
qyy31a9dKWTpkS8UjgtmOdZFZ/rFPlQjec6OFE5U62GXLBU0kZ8n5sjdzoesSGxa6qpiSdcwuVMm
paE4SAdUlOTIXgp2pWQtUsU4t8e6g4k1Vitm4ukd+l+xwwTIlCAuG7K8iqRnhNdo6SM6AHM/wm9B
PT5VqrbEOmbf6OzPT2VYaOZsjQtpYQRSbsA+5Tc9ntK7yDCABjiqInLAA2b5kLSufEYlC0hOSMmx
yG+38dDC/2VIUS5y5kXDYujdSPFI8Ox2pLWgcQaQ6DlhHH9uSSOga+63ybLp6+JmAgyz5Pg5Q5IU
RSxUS70Szah+Ac8vHzV7Erdha7aLkADDfWJLPJbRGH13Vf1tdPYvDwTHr1mdxkmFedAvx/TWlG6R
iDp7rnIijgm4KkmtzgyocB+snq+6hD93Jx496ildZx7vEnP6azT2oGeJDmAkhEdb8CgZOqsojgzy
5ZdDmNqnXM/8UyR9pSQsyXTLpUG6WbrBlm8th7RBDYWGzbqordrd5SAob9mGJMeHNm3usow9XW/y
rPT0RhNXahfn37LWcA45XcurTh/1z25M+eZpBXJyYmOCCyNzub2KnVk0NRJGVFrv0m+q3fE5LoJm
EUPcX2uBqT5BvzAWE3XVPzoivF6R16vPMW2msr+XMhW03uzKDPJn3pXh0tVJTVxZadFgYK5V6/aD
V//N5vX9w2xEivMRi/Pz+9OgPwmO1bWbP1uqnaHPGtQbLS91CfQwOe+E0VJ747u8YjxrJx+chd+J
8Pjw+RjAMYgHwGCPfn8k0BRbDsIZp2fRzk8ZoK5wYxRxuh2m4QleE0AZsjeXrR4QJ4Ms29qKfDQ/
guCb8+r25hG0Z7HmrAfREI6R7Mif/3QyQSaeMT4I4ZW15AXSTqsTOC2m7S4lUxKMBIK0YbziA1g9
pczIYyyybUHf6rwrZ2caMBHlYtICsQWWReOs9t3HDNAa8KhEOY/G3D6McJtymG039EDTC5L5ALha
DMbGxUR+6XkPQ8Rf2KVrnzg2dsUayM+30Yqjo4F9a5PQKd5GQVFeZNiHm2XhyxZcUNjeqqaeXCm5
wwZhDVq/NvQGI69RR8FNn7phvEDRzRcIBxj2XRMwArDjCuOqzZ54LUzFOUThKD5rc4gNYZpYYz54
v+dr9/7aghWh3LeoZm19Xmh+urYtLWHuuw2QOxLmUamM+K6MjHFcJlWuHrWeWuKDT/wVZWJTZqG6
RY9EZgPSuLcfCR01rTO2zpe4jMWOtpmSgUkYlT2NynjNIKJhpTeD+hmuR3oXBUNziCJXvQKxbqx/
/3b9+oTzu8wWS8RRlm7/0jkydGIyiShNXkhdUW3PBfv6BR3BSBxlnr9warefJ9nOqE/ly9jFcNhG
qyuz/+GSYNrkYGagjRRUn28vCVocmcnJTl/8zBrbpQUe+9KaCA47RCn4QHWCLg+aol2PVuivStcf
HkKn7sptKCft5oNr8hePBLn2dC95OBHGvdeETlnbdwWUnpfAVq3rytLkSU8VZWnTOtyzxbTHNq2a
XSny7CwdDO28yW32BDtthssIaCaS15xQukhpjW9osyvTc6oouf79b/kaI/L2waVIYPElK8ZGQ/1e
xokX2iTOmpsUDIyG6LgU/mNRT0BPCQAzAd/rCb2prACW35h0eZdxaJlcryBa0uFy3QWj6ixc1oVl
38Pd7+amPcOPXJHheWJhkagMYzhabRicBaYdwNvAkktU26jpcM5w5rXAoJxiQcCeWW4UHuj1nH99
7loazmyaUMrh9TbijuQgEgN8Xwc9565FoUXJIWNATy1gZF3gpVUKE77rY6bvBMrekaOKv4HshutG
H/KzMEsNwMU2sXOsIQz6Fhb92kvDjXKG5Ug8B5JjmQg2FkbcBey98rwvgTsQPFFaKKIdeJFnyIqA
OxGoqH8mpCC6hyXZYJTQYaTKLoYp+Pu7o72tadk5bAsFp8krjmaaovLdA91loNPcSrQvdL2r4Jbd
zZQ45/CUtlLtjjhDEmZKciL3wanN4ls4wcD3Jl8v+41hF/LOdNPgoNp9cqtjzmRCwi6wruM65WUI
YnsBs1r58Vv/67O4GcuX//vP03MW5csIVkj0tfnZNQElmTXg730WREwW9dNz8evf+cNpoeqfyGty
XDBQlmbQP/vDaYG4FBO7aQl038i5dPoq/7VaCO3TvAXQcOMJoecyO9z/dKxz3NRdVl0KHoTA7j9x
rL/2//9cKzCoo7q1AZxCEJp1pe+XVzULS6SDk7IHx1chYNUQxI/tfd25Iq93sYpsv/ISvHwhfkvZ
WJF5MNw0Iw4F7b1pNzh1R1EGuxkMmRjnuYK8HOsYkMlAjakN0jqSmzaJm8HfJMgho+iAjrXDeDTx
/1JuYJvjszgNdH01BR6Wu3YID1T/oP2wGTm2gsBW6RdgsmFk79g0DYIKjH7WcVU+crkHPa/ppRUW
2uHxmpD6uVHkCJaZKycc2tC9iKJm1cO2ZL3LHBo4C7PNWWLw3GHz8+wRBxjSj6Jyyu/v+r9vzQdv
DdyzuU7/+9fmcyS/Fkgs8p/fmx9/6w/Cg/WJA61OITcnwxMsxXv4B+RB/+QQToNrhRdLkGbOH/2B
erA/MZlh6KDxJ69ArP++OEL/RA8XOSyvHDrQf4h6eHsS4H2lSUe/QWcUhHL8dZX4+XBIPwJKtxla
e4YL9Zaab7g0tbzeYpFMpkVTS/ODLK+/+kC0BpisNN5a61XL/tNpFJmGXmIjNvcMqBjLdz2DXbcd
Lq0UfmswSu2DNuS7nufrF+Tky/VieAjy611fBafvJBkpir1dhNZT7PIBRhxrN9Lsos1P9/7y+2rz
s33o7Y74ei251dxrxjdMM17b/j99tTrsw6BNNLGHAGA+RTYCZRr2VFWWHmjHZprcOxuE2LH2zeH0
+4/+i2/Jk2TyNHDMxaI6X/WfPrqvEuShSi32Uo/FWe6Umu4RsY2GkjD27KOi8Z2vbb6m8wiRtZ5u
NkPSdxUF+Q8ys4dI7NGu8kF2CTvaQ3uSMpdt7DjwciMuw102DJJ8pzrs5D06GoSwQxopC1XP3X8U
SDdfeUvlYWKayfiM9v67swg4Y3zzwNf2DiexbIHONdoA/uYf/9tngckzDY1HmAfn3QNFU1lNw3EU
e0P2hLkLRT7bTTac2lgvH35/V+fr+Oem9v1rsacK0yQzcT6rv72rUYO80CpascfL/U3q0l21evaR
D+/XR8eaKyM2RP6bVerdzaQhI+xGT8V+wo6ALAxMJxqgUlmgN6Mt9/tv9K4a+/6VDI7ztKoFl/A9
TdLxsVtMtMn3MQfTjE4Sn6kx5bYg6cryAUW5+STIJiaN1x1OY9gYIOl844Nu67sC9fuvIVj2EFRZ
cHPePzC+riGHR7Sxh+ai74wk18DX+K5zKBXJEwqjnpzYBCiaN07tqC1fX16zZCLHCvKRHeqv7oCY
G2+cNBgJvm/9JilW6CwpeXnJ8D5BB+XcjGd9L8r6I7vYX32UxUAGrRJbC0Pet0/UUDqIi+3K2EdA
Tk6uG/DKKikKbvBu3Inf3+y3Sz3LNz0dymdYEjof98vjizKnSKuqhDwxqiBsFHJeHnL6mA9T7wyX
HSBp56OV6e0SPH8kaCTceBauP46r7wcTZTLRTNVsd0dKRbQBNq0g+UPMdbJ6ZZh7mNxXw5yGy9CJ
9Zso4JXKBlTCxAeU/dKJrGoLSAc25LyCNCIpJQ+AHk2eHyqTtoy04qOLxPH5zVvOeAMdlsEhmJkN
Azq2xrf3BAhdLIbMEDuZqhm1D2ixIrIU8uaRgaFEzeiPL9I0ron0KxifWSuNH3ZVo7XMVmNMrIXn
Zz43kijGBmBG1jwTWcej64YT79U8QQ+XM/O9AyXZQzjWAlc8Vdi9TqlV1Vs15q/R1jTObBQ/9VLG
unHW63H10BBEtXcCYezqmAv4Cia6DKIUs43FgPsOP6tCf8v1Kw0kvMmPBs5a90v6txZNvBr7EQfh
yLA2aV7xGQ5X+rViripHVT3RkXtHrG6pHSXDNWbGQisfxsJupo3iT661w6BT7EljyerlWGt5uEsY
gzwnRCITW5Hr5Y4e9XhC4jVcgm9SOvi+SRA9ahibEZlNhjU7/BEO3VVpwbNHVMcTw2yedhHr5tMI
LeFZEp3GDt115hNp5vrXkgp121V2daqtJtuYTIrmuDMCN1h/IQjTimaH0UZNu2G+x0s6EAsl/ATM
1CC4on7k340CeoNvGPK5lqi0kGZrNw2hzgHdJ98+SRlMd3pnyufSFdynzOrdO4Ka5HMC5Vf30C5D
iZHQdBbOWLt3LSNTCJ/+aJxh7uSnZPGo3UwN1020Khig112OoFxnjWkO4vaYEUq/ZVoEDRAxMU+2
CC0K8wzwnr0L54OJQmLgZVBl7gH83XCCEWcNKwJAFGtp5ql2rBjph8uESdWTbSVczZHJLRa6Yo78
61TftnblvF4qIJPlRmINSzeYH/llGBwmBEo17ItWgUqLJzgYoSGScncMlSzlVppZQwpfgTx2aY+C
/aZJfIoapLk8yzig3Dup+vxYp2md5aAYeOu0GdjZNDYzkBGfDihMBmTGojSCCT5HOgXA2jPzqcNq
+2SFrat7Mq9BP5qjVl+T+qVvp6mHsqTj4HjMuy6/caZoPAcGnS4rORTaLHDWnLUWqfUuSoFYByl9
INgrA3T5fCrapYoB7SZFNt97DNfzxENlOx4dmmz7TIQFIUUJPScQ8WBdcMgsxnwabxJUAau2CMty
lwDX5mRkJdSMqsyvmlICw6d2zF4Ks26+OWIqzlBttUcs1i1UDcJMSGhMWJkWU8rC1atlzUVQxvIe
9WAt19Icra/DZGtL2eT5oZBqHazVuREEbQpwkRYTEtcVbXEkLEbrQa/I8DEwFNOzi6Y8p9Nobap8
9Pfa2NjVBoq69VBGWbMe83J6tMhZ38E0h1VPg2t6zNMqWZkm/lKpkY2zxN7RLTDR5Y90eREJ510o
l/TJ7c18GCW2Zahm4Be2azxVYGw6Di9rCtdmXph8jxm4f2oTqQDlqIg3rUO5Hs12fCHkoF+FSqRc
jW6R3UdJJxZYpRqvzOe8H7z4np3UT3YjeD+iSVliLgwXbVdra5J6+EGOchRDqLL8Gz4g1aQ2Qm1p
2alRNIukchmEeTWAkAAbrBzK/sBJ19kyIxnNJTar3hO+zwehx/CXGITCM4dx9wJdZLicilFZ6VnR
3paJRW5Cl8s1piMy+EL1a2rL4t5NIwihrjasJSLSJeQRFfF6k12xK9EHmFjeD5aoeq8MVO6oDQT1
QNsRZFDTlpepbHioFYsT2dMI8f6o6DGvhJRUDKuibPR4j8GeA7aOirRasNo2hE8Q2LQoJle7GVUw
LZ7adO5dbRNgtUJ/iqwfEemA841ga9LibD+dFrqpFA++JgaGwxWepDGtt43EqbhwWtMHiaaLYl/U
6fzTtKGUmyRqWIJYjTmYlQWrLYr0I/GUHOGsjv70PE8m7Sw0q60YgAchlk7Kh7LksV0QKYbbAgJB
CuemotfahS0+WKPQC975UJbZoxmHTvltLDtBr9ImUCFFY0e4kehfMqeHFWwmivnZtXz3rA5duUUh
HjCbJcMLfi9RCV9Iu3iKS9NYmWj4AxKFWD7u00lpletoQmW8hZPjHLs6hopMxsMqxESwjRU8RGTb
lbcTcCZGA7bobzuzzk5WUH7T0+l+0IV2kZCwtmVdpQWtuzXxBG2pPwc0hp6nKOqvg9bmzvHGx6sK
yZJL6KfdI6+aXbpeBaJ9h/FLImzuCX9YSIt1fJG0iJ22jTuoe4Gr9LySjXGyJkANUAqSVvMs7gJB
YPQT7pS8G/IV8KX0fKhrcTFFU3pRaaI9YbWsgORp8qvoyIUpmsn4UrhWt2+sctI909cjy5OOES3I
rSbqo4XS6GVVynJBquIyzhyxG/vuiw8Z5LqHsXulta16zuTKfEzIxQxAp6KBI+BVi7xqNIKjK8YI
jJOJbZU5igVkKpBPetSXe/Kx0YpHZruHX6n4nmhkVm80lry1wmG2Ww4aaWge+lZ7WIdpbtxYSVkC
XDSm6zIK/QNIwOmqCdXCc2FvPTCdq9qVKqWIdiThDebCIYgO2Y0P6fVoDWpfbtywlVuqXOUQ21Nx
C7RQdxcKUci5R9aSisKZh+fYs8N/07oKZG5ZooZnI9znscwAzbkhBssCwdVZyOK2gRal4QfiZEEU
Tmd3V4HeEWmaxz5hp5Il7yFh3uzVY2oehkhnGTVUnC+LigyEHuVK3fpMLonubAgbIvDAxa8KUM4W
LIha/1LooGDXrlJN6wDvyJkQJCMbqTVtoX5EJ0no9W2rjfKO4ZRYdcOULKZ4AFON9MkTahhq3jDF
NhKJ3o4WGuHcz4Stsg81KjhmX+midEn6GifriTolTyebLKjCjy4Y/g23at0r5+TmGtgNjcpYO4pR
A8src3NdSdskak2PXFqcPLvf/DQcPpcIbL72pm8/9xb90rVaWjAFZKqZ6SKG3lDjPTeKb1MzVUR4
hJAQt3ZTfiPyIbjETss4dKJRvTP6ISQItMhJqR4iOHbCrus5iAZUZNrHK121iCZzsT/sgmkcMJDh
ykVl34rG2SetSg9W2N19aI0zszOY4gtGmcxJyIFOL3I3ZYqb64NyFTJkXLBnS01ss7JPh/ZuCKvB
F98r2H97oR/0QpFaz0rZv++Fbl6KOojoBkKNjprx7Pn//vPj7/zRCVU/OQz5kachc6KrMavKfnRC
HfPT3BHkQZwHFWjh+aMfnVCDEvaPkYEKnYleHgopLPIQXv7JxMBhwPBzd4UhAblx/AcTnkaFalpz
rfxTz8wl2xc2pJNu0Vw/9DCVPIJ6ihWtxHtU39d1p2xzta3unUy7H/teI0URDP3Q7ZrRdlaTUuln
Rp+NZxI83YwjMs/clsRr4JlEcytVvmAfJjDd76xlEUKeR4mrEjGVlo9MU9STgvRlg4aqXRppPy1K
J4rW+MqGVRvYp7iLnMt+ipaJ02R7VJs9Pw37moH5ZyUVXV9iDap3KnnVGGEuEC6jzWpEQ6bhcFZL
e7oiwMBcFnZvU6v07Q0vN8OBcfBnWB/B1Ip21U+GuaG4+mwJ6Hd636fExKXheaNG2j42+J1UNY8u
NUvWK1Oxqksqb4RO6V07MOMzBmqCinlrZndPRYsICPhUv6xFOXyJcjfYJ5wZPcOd8MBCaNyY5Fuu
MEvZm57Cf9GLlHrDMJ6beDDWotX9ZZSwzvl2+6TjUF7gTd7FbsKJMaJMiKecPnED3IC7iqXYzk9Z
JdfN6xhfufApg1fkPQ/b0nB7b4D9fXJLPb1vOrP8bHbxOnNnhl2TnRKQx4zcnbqFO2KTZU3n8Lym
juhXutORzZ5XyX07FdEVOd3izJBIPsn5Ix+hDLr6ujIU/5pTgbkXCcUUAVkkSQT4pg7QQqJjXaT9
PXoL+Uz73r2jrMe5VRRtv7QK2zmEnZshLUzEWdUCGLF7dJpEJFHSpdSD28Zwygc7inGZxXaX3uUJ
we8mezB9TGoykTNC9UBWFgl0hLI+2BUtdLQcGhfP1Tk2hC1aS6mX+a6WPvj3qVDzHRTHljxMxPuE
AqYJdbxWEOqskhGFmNAAKkAi66MNsRQ5l48c3dSpYWM9La45QGMQyqLiWgN9ejSsgYIXEuUhGIb4
scSeEpFTSnm8jpKJ43fMeL1RqddGuutHUg4CQpSoQ1cACbl/PWprgxhgDMTgDJZ1RUxspRpEM0SI
6+rWNs4Uw2jjRcCEcwthl38n7Absu9jJOgLAZsemymmzMPPd0PAjbb1FTIH7b7zUaUzcma0/JluT
RhoBlWMwnmxq2sjLyEk6YfqjmVCYtCaMkftQOik/UGvYJlb0KvLV2GUjWQFZ+RDy/m0iGja2NwzU
oD4+DIuI3Ca9K7WcqPVKyGe4md1Ga43yBSbEcOm3iINef7OYbD5n3cGBwWWGLucqoE9CYVibWBhJ
nr/63jNQmgwkXCiIXMjbG8lhl+HfSBB5NH/xxsjG09iaza09ZPyL0Pz1M5P6e5bzF+NKhd2xiXsR
P74+abEJ29GbAreDLTPqqJ6ROzI+dIsLpALI6UI4zwtzqtI74fb65z5XIjSQmbCvACeKswKQ9Ukb
0MHXNSFeOqdaiAQc7dewEPOdAroO77Lfo+HtaTA1dkgsuFpYF4wlxn3la/rJV2Pn1FeYh0KeSGod
QkcfyTQj8s7MwAPn/sAP6hw+0R6RiqZBqFwDf+g2kxUX11VQkUeb0vp4vVtZnxXXmDCoSWTiA3jV
ms6h/8XbC97VPGhkKZKQ6ABIXVrBTB+ezW82pDVvIifAixznwanFuNAJ6lrIeDoCeD521XiJIZjI
laDwOrN4zCOHqAQLFK9zrjfthdoHlyHsEi8FfIEp+5vZu3ssFUhMFJdkBvs0SGNtdOGmsaa7ABzr
0lQH5wBHm4XON1cUtJ5ejqhGdOLXGvYxCNFG0W6gAlknUca3EHm1o9WxhieaE1CYlgbx2blYRNl4
RNJGUgOkBJ/aO7f9S61Rhgtt0OO1UwQkqPSOFW6sgrxrx+3EaiyTjAEMbbyuS2FNOEkVkuCtPecB
uRiV/lLlGMkI4Cz38TT7T/UMqYhufq21Zps75hXbZLpIuta40EmRfVDIFgHtQGhZkYEFl9ka3QzJ
CmPerZTMQGMjEeh5eq2TBGpZpCWT5YMbL56es85c6FOI+m6ilAeddJ2Tb7pz7WRjAPnBOj5xgyNL
Ww9V65OONiaHxNJuLWjTOEKrs2QYszOVAf+2ZxFeqk5broY8wZPhtrsyIMBRIYC4Uts5PLNQD2Oi
2ruaB38Tj4SYmZ3/oGqE+aLU8ThIfzPG8lRGjv0S6Xa0FX2lPtqWgrQ/SW4aTcZP46hg1o87GOFG
5SzUNqeVKt1mVgEI7MvTxHpgdOk2iCdDAxWkisUEiMn1r6tMPpNV6q9AsI7Hga5nuTJgyzaIjXUO
rfh8YUZ3Ol0ZzTqmrPlXPFb1itOudolGUax6HcPTIgMQt03ypFwKSf9Sanr5IlEUrgCAnI0Z1Eej
LJ/atNCXlSNdZPLdvYrbdaEW7PauXpkbxWq/gp98qEJjo46Vf9trJfBmknVJbCYthWQ55bwW5q1P
KN/C4jX04igP7rFJy0VOwl2DuOfQO22w4pDgPGMI604QxLTbZKzmMwTtawKJrXFHBnBvgq72nYEC
Kb6N7ZY+iRTZi/Tt+KWp63Tn1lTSeSB9Qh2Vbs2e3q8Tyd8NMmM1EtpytP24uIIROCyDsOJkNfej
+rJ2jmVXkkMIpOGx1zXjaDWiWJicsOjWRNOSEJmClbyJ2plLC6/bTzLHnfVSwaEbmkTbSd3XBg+9
nHXUXVDGDv1NlVciuGusQbmwsB6juNCHipsIV9+vA4XAl7g92GYteGJyP/DoH5a6J6aebXCgcVYw
cdwB1vNXfkUuoy8r/444lebUQ72J6dKizvYaN1eOTeCYZ5wUEqreolpFQ0o12JuFWIX18C3PdFCc
WEFu+zrqt2VoV5+BQxQoV6EABZML7N3uJYZWeJuqPUFY4BSWdZ2yUwsWMAa61ZbYaLko6yZexHQ4
mBJQX/oVleso0i+2TB1mHX5/kRAgcl77eb2m5UV0tB52i5aY3wVnhvOhwLSuKJuATugidaaHuK6L
chnjikYhX9WLSUs0L0Kzv86Eih6lTsQGRs/5gEx1Uxc0dHWCntdmKrvLaQ7LTWjvsHN1zsXYV+l1
Fct+CwtKeaCNfUTJLF+oVzmAWGOzdmESrNvULxHGzenRdRQtka/wiqOL9jBAnNhBiwu82y3olHb0
pEqOplEOm6EfgiVhT9ejZdhHym8Ni7MTb8Zc21h9RINOq1cY2oIXJL0bAyC912HtXnVQUFeDOgy7
qCMnr42lf9ZX/iEKqpPwTXNp+058BjJk2PuxAzpiSax6ojHgmE5uwuqq7e0W9Ge3YqSNa2/DcD8O
rvBoVUteYYDSHl9YIPJzFZID74KgYrRB2xcg0MLu03E4Gzj/TgeTowrB10GWmCtI5HREnBJouIkv
KIb53rV4DjIrAlgu6ZBhN0qcvhMMA/xC37Ibfh4ycaUQHr/OiNhYBKLtr0kWILd4nOQxiM1iHXem
OG/M6b6aDCJTS+sUudAT4qlpTqGb68uU2MMLDPTmF1reMOT0fPqiSa057zNbWUda91IHo77qISGc
O10HdcSxxU4MVD+eGcpLt0/1Q4+v9xRwVCF6tTWWo0LQq6POgIc2fqKNROIjSgT6Jr6/yxRaUEEM
KCCpJIODjrQmv3TAqfllCnBcMKJ33Bss9YNnMo6dDA7azLqebb3vPBSA9dHSGCUV4msIxXAJT87d
jcFk5atYmw/9wVg3X1TRN89YNeND3xMnpDsSHTgSL/JM3Wu1a13Vo0dDpzjpmuQMhD4GmWkS40FE
tXJFk3L6nNZqei7D7CsFKKb4Qq/a0uubydyPuV8sozz8WmUZuz7x6c92Z81rFrb5Nar5bl0DsHjg
+GKtUNkPp8Z3pwVnoJMBTJfcD1BinqanRGALt2LiMfGmoc68s6BX73EU5YcpJSF+UY1NepHklW2S
J2SEX/JKEtbqxxG+Dy1kK1Dd2kZGGjkF54DUdZ6dQGXh6AJTO0Vt4CD8tJmuGln+ZQoLAjCYnAuF
JZ8G86JV+/yGwCeCtrTJ2ZOKUKwRwg0rR5vOotHPcb5RZBXRlByjoO0fNMymS6sibMIz8xCgSxz3
hQddj0eIwOgLwkUxCuWR29xg2a5Bk9Nizsku8zg9N9O4AE5BugNMe0J4sTZ330KZZVvbaKJtXfXl
dlDyl2QAqU1Ui035KA9J3WbUWbUDk1/tLoOwKU9G7E7LBFGdN8XkaphB4azg20XL2HX8Hb/YLYWf
v7TdsFgr9DTPUksJ6n+7Pt/bNB91fVTV+F3TBz73l6fsbdPn9a/80fMRn2aFmiawtVIJIAH9s+fj
fBLoQNARwbvT3vV8SDOycXeAfBAW43H8nn/2gHTEaiiQLMsyVZKA/0kT6K3AhhYQPnuQvfSpdB7R
X7JNY63UheQV2bJ2C2qGeCRIDxbzzU/X5C+EYW9VF98/Zp7x45aE7fCL2mTSZD12E/0kOQkNmBBl
ptGqzkXWQ2b8QGHzXk0wV3soQw2hgyG20Ni87WpxL2Lm1Ia/HbXCvVCtujtHuGvsxISTqSQu7yOz
B/jK9400fL4ofJGCz3pFW53lYj810gCDmJVm1/42gprGglUVzaGoIex46O8LOvfMCu6Qbxn6Wm0D
dhWTFX6kiOn1fIPNirq064hcagfWnzIGtQO4kap9dGv1Sz5E9aGCJrgh/dzd9BO6Duo1HaYh5SSq
gOwqRUGzQZTQ3GqNle/crqZS8Glx+GMTHQVbY740gjyEekooNaKPcQWINLvSFTG9uLCP7kKMdnd2
GZyr7RgxlUtZLstU3U4ECJ3TPLScRRgb7ZUu2+zbZEzFxWT08S05SeRiqn66NqswnyfQHLSKvN+q
BXtGNYEzcjomGjWUx5UWDiVVpSH3ttYUR7h9Pe7JxHhS00DZplZfLada6bcV6OjAw+npW0S86MVX
6WTZgaRBsIXFFLbk2/WkqteOWKtSrx+ihFlMglOvtkF12GOPjf7BRY06ykOYl/Hafl3++9etgOY6
24I67xBQ1MsHQPDOZ9ps+sl93UqIB3KfY0eWsae9bjaZPrLxKPMeVHM8Czxkq//P3pn1xm106/oX
0SCLLA7AxgFOkz2qNcu2lBtCkm0OxXkmf/1+2Em+bTvJF+Q+QGBbgaTuJllVa73rHeI3FWeu9JPC
ym71y9Flk/t8dtbzbF5PNgRlNJVh0gRiPfesyxForachYNUDcwCq7ymdH+L1zGzX0zN3SrwIJ73b
uZfDdSrt/EuznrgxRy9hhVUQQWu6ijy6QmyscEzbtlycuAiz63o9wS1TaPekNS1n/XLAt5OhEPUM
Osc+doH6Riu1R2utCkJLx1pirRTMOVEQIKL+S9Ri9KIuJcVyKS+0tdLgErQ4JNjvdZfh+DPitIWx
O/hi9gWUi7RLSpZwrV2Uij56LQnj9VrXaGuFs2j55LfTWDBZsXRidKiEnKq7Si/F0bTWSfAZ01e6
SgxQKaIwwDKDeK2rprXCCtday6bokpfyC/q7xaPN6pnW6sxUFkEyFGzTWrnJRuuu1VrNdWtdx52V
b9Wk1C1R88AMa/1Xyw6f0s59qGsv2fYUiVrfmDc07GIr1gpSW2tJhnrjY3GpLw0qzZmSs6D0dC5F
aPJrRdpdytPiUqr2HlEawQqw51BNLgXtsta26lLm2peSd76Uv+6lFEY+vNbF8aVIDi8Fs/q1ep5+
raUXrayDfsZe4slqUjeCwWKkkzuMTw6JJVvPaJ0IUgdRcD5090RuZK3DdOrcotiPw4LSZ9KsyN05
cHnkkflfqwcQlmZ31+IhVVuAPZ29i9S4RA+DknynWSVDdGPXDRmtZd4U411EAUEcXWXXbXzlMVij
72zpfF9EhYdsutGLUMN4ppk88SntR40J2gTN+ouDFBoMtos77aTmKuqbR3wBipxoeq9VL5qs1KM3
5HgHgquvL+bIw4Dl6ycnnLUGQ1QRzkxpbfMkp4EESKonlIQSB6297EzzNBIbdyZWRR5Erq3QpAI3
DfJ18o9BZEQAUb3+bye0w0dsIsd3WxShy2gCJy2LJPpjmdHEoYAu0P71mXWsWuDhC1DY5f1SYG0W
gtthFQJiZK0DfQd3uR0DAFzMVoBUVkw7i1YnslSb45w7gMxyavhX3WnF4wJrh4am0PoqGIYxv59M
q/pq2ZZ75o0AEquVVlCBvS5Bb0cZ1iu43x5dPfNuM5nYryQI8P7MbDB2uLDm95ifonhV6K8KSBGM
ibkYgKbCbbJPpt7BXlDQuwN3ASqMgBiZ0lJGMCYtwXpZt1lwOcf/nf39TRVIgIQOU/SvZ39r0OX6
X1Ul38//fvu532tB94OhUwqugqBV2G7zK39XQhgfcLKBDyyoLf508AdnExoOEVeYXJDe/U+KPiwq
/lCwrFJ3jLZsc5W7S97I9wVLAhwhoXaqY54CbDiRWnaaaAWpsXnlBhIWwqGrJUmAGNSwrIx6Jox7
KFcwzyrnjyQQMWYpo1aAFym7oXs35pKhdiimO+LqFD2eRh9WkYlNN58m/XIVJiS5bou2YuRPY3Xt
kUd74F1m4WaOidu+GeJi+OqkGE35dZIsuyY2vXaTott4qDWi5RrIYHt3HKe7xeH9ViZojDNYpJTL
tVayURMDiK754Pj+Et7tFcuOmSipvr1mHud+TmGVxBY810P2694Eg6DXTu5l05qJk3a+DJEZkWXs
OZr4pA9hlGzzPprY8VSsyZdY92Z2Qoq5Lr4qcWFjjxwRRY53NaQ1XJ4jfBJv8N6N3V2pZiPCaFW3
d3qmcvbdJMp1dycg6uiBFuN8cDSs9TsjzNbZtBtVFXt73csjePtyY1+2+PCy3RsYbZmubwAWM+OB
LhmSg7rBMe8tX+bodnDmclvqS8Yu7eAzDb+1dp+XfupIGjbGaQua7Ox7NoqOr6AjDs27TOvhxnFT
gh+VHpmUX6ZxvyT4x45osZ4bUutcL9vnTa5fkxOY7V1vV1EApf4AZ/aqycddbdXVXR0rwQNTQUjo
+qT0tdkL7wd7nj6qSqpnPZ6hCWZFDCuyL9ccOPmVEW/64LYUDTVRnUHhad4uhmFz7FzPfEllC2WV
EIIgcZriyPkNGh1mB2EY2UOcpeoerBPIEY9lxy/Geq8Zo31qy+I4efOTUzRDs9FwD3yT8FoechU7
INhmclSRTXjeyDDZ0bN221YWp/CSZB/LwS42tWbEe9wXvXc7UnWGn2KT3jEPrF+jwZCGP1WzfuPN
7oIvampodN02PzXrhX4Pa584gLpePpkie0q1SrwwC6kiX1jqPaHz+2S7LCprNK1dmIXWMVL5sLHr
KT825vh1NaV/XSYAN68qwc2HOOpemwVT/YU+wIhHgsWr8WqwYnmbKUBJcwDf2NhRWB6ayFLH0jPs
67B0jBcqCPeGQQqBgmLsjoR+ZMeCjCO/t8r2qe1LnCXAYw8KE4CrMZ6nmwwL60MeVfK+qmK0HEOV
PmPClb5wR0Gnpt686kuCK/uiqG6glmfvFaPecEWOnVPSmMsdVdVwzjvysXNozAOsFNd5IG2GakjT
TLYVc0quIfGa996Cn/1mZEkcMkzstM068D+R4Gre9m7fnofGTD5PrT5hwDGP+nWlhuSaTIL6qVcg
fUliV+gUmM5qU+K9kC6afmoGu7sidcDTtlPvpCd9cRaxM/KYKHLdC48VhpD7btGjQAcr2TX1IL/J
oan3UNLnz1MqVBB5K/2yyo+dDK8zvSzwToqpPDz4hkYRHYVXXc1Sx2fVoyBSVv+F8l5smGpnB50h
8KaQFQMVg1kkBYKzE7E+Bctk12/MwvorWpUE058Z1l1hjfdpKesbcM35QHto3ofzOD/3AE7vMjSG
ey5IeDuVVY/jzGz4dIR5wDrBayGf0sOYEbVZWalNAkZfqo9V0mR7bjurRRvrHVOm6oup2d1+cfOp
3Uyhbm4nm2xSMMTuzjEItSEAZGayLhBvu8xYvi0iJrWYiUzPozzjAAZNm6p5uI7D/K4aQK8FEbXP
wmX9L9LDAZQQ82EDp02/pvrVr71OeTdamYt7fFZ7Dop29s4E8mR7L5tuMyBEqlcW6qlnCB4sFqoS
Pxy76ZgoIzpVZQry79oga71ZXPc18xzHZKshwfRKI8b2JGrLeLQxhxe+3mmh34Khv8fpODV8aBcu
cN+m6aGd2/pN2Q4od6oAa5XHUKAUv6R4/B6zVmb7moTeJwPbalxmO+dGdDMFHB6uGA/Pqv7YYgp6
M0lnuR7aSnutyl7nRDPGhyyBr7lh9TjnYhznL0S4Y7mroloeikKOJy3Kh30IG/hm6BrzJDJR7Nyk
rj+NUrZQIklgxq962ZvJFN9zslUvtteXby5uAt/ovKjt7a4FOPeiLyMoOOSSxSNLttrhWkcnObWg
8wYzCK1coXMPac7RNVQK/7rNhtcqd43MHwR+Xb69mp1msVV/Cvui26KQp66UeRL60k7Vt8IyiOL0
hvozfgK2vbXKKH8zo8jdF1DErnsjdK8GxCKbbFpIPoYODJVH0NEIzrcNEdPZTYfW5TZ18/aaLrHb
9uSunOqStivs4E2klpI3Y+YMG20o+s9IuhBeVN4AYc7SJuYy5tjfY5jsnhd8or/qZp/1cLTJviLt
tY6usrHTnuJY2i91UrL1KK3EjqDVSIdh065Io11C8FXdLW8dVZg3iY79U19AolCwBSGvh9LdO115
eSbGxISpqtX+ihr7E8STV0UA3U5PzFerb8trjejVRzdaYWl9Ms8jmmK2wVnczfWi+1FYXK838FRn
pgHppveHuUgCL63FdU+O9zESJSzIuCjvykiYHx23G2hZtWxX1+U6jkyLauPZiJdJXw0ylTDVKs2K
GYve3juQDd4JrWembHQVfQDRb4+GTKsdaDf4UNwYTzJMY4tsosq6U2FN4h1mgN59FhVwh2IO2VE3
z4TNjNx2RlTX2EZdd5Y9nbxOuFsj0eqvcY/NHT3K6B3w7HIOjpaSWJC1ELXDub2rlqy6o0ODAhwL
cZhMWfiLRJo4jou37EOjcT5TC4inyfRSuE7o17+5uda/5KUrd6GqnmWdOVst9e5N0bS49ZV6R90x
uu1BsOUxEurSGPVKo4FAiDbxYbURKAArbHlPCD+CpJOE40n0U0BC9HiFPXHEo2m1UGiUvAupTVEi
cFiTAmthmOI2Dtmw9UL9MbEJ35hRXwdt3Xwq9Ca/HZgTYaO46Nae867YDRZGVhk6gZ2WGM4BmrV7
6xjoPQhlSl4o0OzW11KauHoOD32Vhn4UKxQTjtEAmZAdQAICc747bN4wDmusKUUwoJeUrwPQmdLU
+GA3K6EYEOxo63Nx2ynw/E1m2g0Ph+d8ofCNtxau4fjmsK1gSkMxPVGpMisV+vg4gHl91FWZfUQB
5O6sCGDUl2Fd31aq81Ai2lQrkQyPulMxEUCCbzJTIyR82LhDeEwg+y/BFJnpCbt1D1rTYMAETyJS
qfNaRO1XM08dwiY2qpsNF/Os2j2HgwQl69zmBKOqvieH1ATaa+Ybr26MgJyjyO+iejrFxbhsIwr/
Z6wrrlLLforsZMQBCcJLIg0+pXXKlWP8kjiWWMnAZNmEtkdJltvPBiP/IxOx1ewjNoMarskW2/fX
Jp7fEke7x8oNDlMMJTBbjJiGHSSs7Ipxr5soRhTU2okW4SrJjJyUxugjt8Xc9bNr+SCgF6ZgiMtd
cjtYiXndSuvFWFkw08CEBeugLFDKJbQ8z7gwhMJusnxGzIltOtYmsHiYt5u7ond3cVTMJzcZyHW2
xCc8C/FcwmI5x+mMqbHhCNI+tGlhxA4khegBOzArJxgZyIupt/kya2LaA5ySIOa56BukczvZ5LBX
dqGuCx6/V611tsKR4VPetVhyQ3o/SdHq11idJAEEb4gUbsMx18bJMakcdze3HSRISItEHCAPqMou
ukG9x8mu0vlW6ny41M22yYIoC+lFgxt/5bR/A57/JB9c5wFCgp2v5jg2KSlr4/gdkh2H1pwlvZsc
07ylrdMmJzw1i8suzZjWfrT0on4nv8stOLJ19Su68JeGb3+E0W2BGc86h1g9NryfXnxJisaelyo5
GlPZvC9YAJ6xWYtvXeWph++68z8ZSPzJ3MNEub1KmBEW/8GPNKmT1J7inJeqRA3xzXBx9yqICPr6
31/HWDvp/1MwXyYfzFcQtjJiYf7zs4UysrLZapQTHfsqnHcYGllHu5/ENiuS7q5uyNs+Dx62g9z0
/LVCDROxq0TxrRbGa3Mdxry7//6W/niLHazWLFJPSY76o6t3r3du3NFlHOupWK7JLIAskI500Oh9
EPrqUdy8T/3AfTaa8FdbuX/xo7/Bj2AIcRv+Gj7yV6et9y5577vv4aNff+w39MgxPqzuGYbtYKK1
+s/wqP2GHjnmB0yd0U2bDuOtldX9HxAJswwdB3dsd1nRmCOsQu/fJomW/oEeHs8EUxJDJPD4/ieg
kvWTqTMvgnu1xyCRGZiDfaf4ScYrxQzbnEiZQ1lERiDiJNvGJCngq949z7Z6c1Has60t3bboJ88H
uaRLmWZ1oqStqO/dJ3dw1YnQInU99dl5cC00dBpcJjKoSLzXOGHSwfPn3po2bg+8Y5m5HhCZbeIs
U4NPeBoha3aPa7Un7issZQKd3F4wJFdtjdqZNhFQ7kYj+sFPwYShd9d6QDTm85B5Tz3pVLAkSpzN
Zfpma5VOHBvfrjjSiK13mmM1NM8G2eOUSoO5STGc3uah80kb9YfUNN6Ghpe3ZfWclck3bBpNDnx0
Ktid3xskVpFtwOexq6nb6k39bBupRyYXB+Wo8fEgjAl/ygs9GDTn2DTuMSoIJQhbLs3ghduoy3Fy
pZLHMHna2DaXkuiKNtAh4m6ygUtgMYHhI3AZdPeYA1YGYcN3DZQ8Puo0bRuHWCr2hJUcUosBYZlF
GewGuq9BWfew37rt+pOpBWKeeDRziwDiiGYuQZWZ3VZ2xnIflQBDczZss5aXzCLoIdKqefujKbZ9
zRsyKxvm4sLJ3XrTymZ3A68svs1FXWI31giqnFkFhHqxveF/9R5mGkSmBgqMrndbs4DD2ZLl6BMI
xA2G4bTiVQL0z2ufQjdUjEIBIHDWBgJETHigNDQ3ZsuLjtKhO9KeLg9JUs8uvVfdBpXDc2DM5n0+
uHSauvc0usbgC8UfuS7vB1RTfpRCSTe1Bt+ktG8DuqPp5FBOb4dqfYo6vlf3nJukNVRQl63YOjA+
MWSzJy4TD1af5ZQCUt7wPH8jTMTcMAR3N9mYvHE8cO8XvqJHmUiN04pg7FzSScmR8fOcq4RAi2BN
p2I7rlvPb9rm+XK/8wh97JDxWHUjn5eMMw+eKHBkWeO71MP9PelG9I1FzlONIhczV55O1+FRARMh
KrHu5o9ZzJdExbyZBm+Eleduhopowp7LhXPgE/4OuCrVrBPHGcPTyLDhGnlBRYhq++wQ80zYIXfY
7XmYXFbj5WIgjx38EVI0ME3+ljPI3oJJ1icoSnKLGJxAGNWGp7nwjIe8pffA9AzwBxaAb5JVtIPc
KbaNKvUgb4CLEWbyHqK4vXJbbdpHuHWczTpMGKssYqscFiU0yXMypsUGYwieMsYpsPUotlzBQjV1
NgKMO7KtmqNsCwzwjbFscj/ENKXr8oKDtBx0oxfbycrcoC8p/ss+LTd43LWIwz1FbagX+0k31ZoC
xTJUGN9d7i1s2jUQpTjbuFOwhfAIFFXt+ebItbk85RdAmlAgb9+CyG1nwpd2+CVnAQlslX95ANYn
nCV+n1hLsTdntjFvYH1btFt0nty6rkdp1zU8RpMS3XZIjfCVQGXtIGM+KvkjuPj2hnYAh2L3kslb
MvOP0VDfACwxPWYctEUfmPg5rENfFEZ40pu+ODuJPt3ISQKdp2/k0iEnc8biHCootpnDiiD3TjtE
knVaLtKAWx57O8fmIStyiFla6/HqpBGy9+akKbI5GEuxSSYL9WHWks8H7B4a4+DDI7F9B/EDBHrZ
bmrRNsfRxtjaKQZE7EmuwwpAoKoR+I6OzWBzG7l1l+SusBf3wP0uETfFvK86NpPKGgYfVgF93cBb
GHuDVQSqcUBAzR+ImX/dm4RHNXVZtENiD74WaU/87vgOFaseNNK6F/NKtQg1dyO7cj12Rh6meqp2
rZ1w/8pMDzAoLc6TbU03vaO+eZbk0qAAXzG/gcwr2iaV8yt7g/tqFbbaYixAT08VCzQi4RxkWngn
jAUtcIkNgBvW3/BPoB/qU7JRZYU9MPuJRd+yM5rmHd9muS00I/LL2vmUM1Khp4zvtLG/QZaeonFy
o9OcTExetAy9YWD3s77Fpp6RaDHBdibdYPmFXmnFkakI7K3nGrDuiT5M30RaToFBjQ49QRdPMqJv
wHi/Sq/nqO1PyahzC009jMJNGCGi3aZ6nW7iknI0jixCPTa2kUXOrkHolfqz6vTtBA+l3S74FBi+
Xdcaxgf9qwaR7guI0ruV0BlvInNS31zEQQsSVW1ZwH28CYVv0ZQ7L1cEJm4anFf9Km1Y86k1aJCf
mTYIww2vvbFcNLi6xBrdKPph51jAQcoPBNl12jM5ooMfw5vJkBh5JmFH6LJtyIKqTm7kYIt5GzFe
1R5o7BTmDvbTd6XYn/QKPxfM1DUWjjEmPCzdZgSxlvjf9USZp4nFAq89OMkMAXiJvyFsdtmC3Cei
Q8meRRzqW8nf5tT8PKS7vK5FkS5sV3dM/ad6yqMzRVxb9QdjvGx2rEEzUV+KEVPIqVLf/vun/Ln5
urwajpa2IMVdh3j246fEG0IDfSx6hmM8IGsl4KlQ20Ya/IHLK/3bBPxNEyBgpHFV/7oLuAW7+778
/+0Hfp8e6x+kYVEFIRKVBi6UsMx+V49CMoRAaEi8fyC/WSvJ8HcfPeMDYecC112MwfhrpcP9ziR0
P8CQ0w16/d/5h//vf35o1tufvv7e++0PJDjMJyEyrq3EGuIEgvDjAxSOGrSYQsrjMOHiH4h0Uczr
qvAkyZFAcCbbzx7HMFNEhrvMIcMTWcbVi8fE5yNGbdULQcztZ90s2s/RpIt/2PXy7gSxH2uoD+0T
pmw/vjuvd4m/HT3rmBK89yqZON/Velyci8vwuE6yee9V9AVthef85ru7+CcbCC7H/PbvUQAQptXG
HoND3Vk7sXWL+W4LoZfPEI8n9ZFt9xmSiYkcoU+8a+XhzRvYlXTOwAcF6rjZdq4my0s+GmmT/DIt
xfLF6dt6CKplNk9RFrVbqB3ZviOoW22burTvsSOu4Br3DsQupGlnozKhu+iVtUGCg8xoyj3Dt4Y2
v40F0lyfUZDh626NFH0EJQj6fkFi4vaxVpPaTkU7pLZ4oSZRAPCE0i6tiz9Uay2ke2b9Q0zm5g6v
0AKovzNdlJi1BwfbCymIzcTSP2sYM21d5Tz1zBIy31pIOSb+ripuQFKjrRZrMNvZOIcDmZOhr7Rl
baY6tA6Lg6HoJgrt2K9gvWGmO83PBTMHuaEOMc5yTMPAbubuM5ZGFLOJno06Bh3xOjOUrr2qLubd
GGf2HmoSxl6WGClRbFE/ELmd3usEuBlBCvfqJSt1VMm422PjEk/eduwxLN8N5uTOxAQ59sMUuhH9
S13b2Yajr3syMLHZFp0z9sd1NB4FhSi6hwm0LPYNc2zxdsDNGaK6Yv8swk4BOkq7MrStFS3mVTE1
2JpFUSJG2AQe4ttmsbitqWYdJFo4Ri9A5CgF5bOTzu6WUUhxp4oGH5WoFg0YPFxzC+kLPZk+kVmZ
ps2u6UZ5Rw6vtl+EG32pY4HgSE92xBcOASvVO+IInj8sYqZh7Sh4T0vqpoErO+c1drrqsOT6svWy
qjvMiC6XHU4fEcZRKb08umrKHCR0xepDlBrw/FxGDOSyfzJT0R/cMV4hb0fGX61RH26JL5jkhhlo
/hXTQAVRfqEurWVCxqAHIwE667BQMdlOQ0QJa+8xjrTUvOlV0lMipdiCj49GkyewRGunKHF0MEOc
T9IpLIyNW3UcfSm1sEuVnO6FXo5flBpyg5SmOGeiWZGarF+3tdckrzhBZNXBK/DXum2RBJ2WfjGP
mW6mw7M9AZOfZynK10UzGe6EuG82rIpa696LsE+zoPG6OvbtjjzUbUdourYtQ3e+HmaqU7pTpzO2
/aAtyeOMEHUmJLeGOkOHQDJFWTR5FECli6pf0JmCoSoNeevGIzOAXOJRwamtwfdivPnPGGYmFc2P
Wb7iaW0ejdVZA9BVL4+zatUDOMu6GUKO2CC2Km4RMDK87EuaD014vBqdIk1WHMpHAiCNcVsjem8x
JbHaz11ip9amSQbe/RQ5y6Eup+WQlGP1AsZcvoyDgF4De7EagnhkIW9bcsmJB9Gn/k1PgXevISJL
WA/hCCUHy9LytUHpL4NL733Zyj0+eYw9Cm0VoWJAiArR+ipNWj5lrYm+1lcjwV7tfgoFrjsBJ4Ex
v8q+b/Tq5A6Jzl8YxngWzxF0GQjopbGMwzPSzSyhpcXa5LWfu5xHB0YEfjwI22qa5SEYEDppu7Hv
4B9b2Orta1dkt3MRD4AjZQLQgch0uu+TSNxaZcnCSkI3u21kVud+EdmlDNx5GI4gNB0WPwMBcudc
axx6VN4Bz25e4SIKg2q4sepmldSaMuyDom2cXxhwjjMKwkZ5PghIYWBsgIQTaGV2ibCvnfGlNLTy
JrYh+gUu0l6MQnR4H9iDbdXYlm+t0X2EPWsfB89L5Z4QsPG+tzMzCzQsWIa9C5xlbQwXOvVGlF7o
WzINdwaI+3VsDmHNlZmLc5yNzZNQ/bQKs3v5DhHVXk0IjHhXjmqbilJbEIXJ6WxlaXkVxkN87p2l
aTfQNbIjic2V3LpTY1yZYG5HMhIWZ8MDpD0pzhnUJqZHcKaHcxwEsNxZcbG2dTd9KUS6wS+LTg3Y
Z2b3G+y0CdjHsSmKpLWbQjb8Njfbz/8WjherkL8pHBlSUK3/dd34/6mYyuJHDcrlR36rHC/+5Mw5
TKTMBJ1cJBG/VY6GsZaOlq3/igBzFP6ncjRxYEY1ixsEqDKuzSsz8ffK0fgAAA15zqHUI0PwH7ER
hfjJh4RmA/0EFmN4E/N+IPT9WB3ltdO2k7LHs5FU2HHRQELTykCzpF3qV8xgXZGTeYMrYr9XIs9y
/XNHIWyQhFXl7ZPIrW5pWC4mVWOGfz5QE+BaUVfuY2Ijv7Q7VI8Foa9+NU5WAWw8YhgGyXvGAWsc
iXbFSk/kw7EBxmsHpHEdHIrqushmCCpI9ui8PLcqzszlpxOSjkE/pok9X88YpT2lZl2R+mM/a205
7EeQ4sjXEbGjNKzOjNFQa5DEhHxQKvEUI+Qt/AT/L23j5asXJREXVB8EpY1QjBckI3ZmTw+Lwo5R
rwRsZLKbhusEILvZinhNVmmGfvWBMCM92xfTAFliaMC0pFcmRzuPaufG4/xP/XbWoeNrSMZBnedu
3zUKbwRtzW6Oc0sdKhgEu3RpHA58reAXF9bqt5cP4XArZFi8dONsPIw2vMw9sEQXxG2LyjOqZgGv
P5oXUprxpUxlPTx3GA18CpcS444mqisknyBsRLA1kg9qhXovngmqrs+jhBvUCrvZWoYatvDkaoOt
ujmPsIZwjbGcEYU4mcqbRI3yaMOC/gQDYTqTKYM5U5JadbeLW7SK60ZnBZoJNHJfA8kICNg5sldE
x+zueLMMaedsEvhBmi+HfHDw9LWaMkA8j1OMPeQciCGGzNHAOFiM47gduxQ5OpZX0W4Wnc6FjqpK
+mtY7DcnTPRX4DEo3HLtX1ZpB8p3a37NV9LuDtG33PflVD3iHR5fKbvLnks9tTehjvMVcHXUHTKG
bnogGuc2z+eGeToxJ01cYq+56mp5aIzJGLbk49S7eYimbew03u0kaw63sOn9vraiE1ajk7MpzVw9
cl5QNsm4R4qRauWxW/0xutwBhJJO+AuroSEVLTW8tzCHHbBhvjyofdTV4gmv1P44olPfiYzcq41X
hO2jaw3vaI21YIDmGIRuM+dYs8zJES6RmftzNAFaRrZrnHObODMVS/wlGFTthza2Qw4O/PqxIADW
b2Hnmxg41E/SypobrE6Xt6zLw6Cvo/kTdqf5IVyolnwNNS8jIRoAcHatvZ3LqbipJTJLitU0xZNn
WAlMrVrjy8Pyow2gzbjEK8CHkuhzh+yFSVAXZg/KqoTfLqraD4zHOw5kNCChhXjAUvq9jOvenzvI
LLuyoCdgZwmN8Kqq3JS6uqtumzz0wAP17GthqPmI2graUAwuhueKtxbz76meWAG8xNGXbmId0gyn
y9ISr9M4f5ZZI31sSYmJ8gbhNODZZPtEGUN88MvevhtbLYzWul+C5P2rzPzNQOvvTkXzkhfw18fi
4XV8TX6g4xu//sjvx6Lk7NMdhqZ/oONj0feByOeVqw9TjW8Ba/kNUBHiA06YjNDhClmWzdj0P8ei
4X4AOUOuBM7zzweqcPq/Bw2IAoMGcSFkoILCSdpdEbvvQAPQjGxJZSQe27aqcANY8hZ6sMH7XN1Q
vXNlRc09U9bmvXLWoyVW2gO2D1RlFg6pfpagUMvaiSEeAr0x0GzD7zytwtZhoAfQdX4POh/W66rv
uUsbMMWNVklUMvGkdr3FhKZiSHkWGsJJ1PNjkBB5uy/FrB6W1FwOeNbRbBha/7VYNE7g2BqtW9i5
8e1UZPDU47YbXz3Oi1cHsn4C4MtlQ/o00Ck0MKR2eBPVJ4lU4I3NMH0l1nq+0yDOBwJrjhdq/sb3
KpLogEWW7uvQRAacQmQ7EYXEfRTb90anJckGN37xsceP6+8IKRdo9/9wm8stgLLhcFd1qhQEvD/e
gpwI1FQLW/txaUzvKM1ebisxYQS66jNxJhH1esaI3LtjkxRwRAUfrbJdNJ/QY/H1iQk8chxZHr2l
H66XUMb0b1b5hXwk7XNBu/YQr4lMMknTa3YiGFGQM7JPmB25e4gY1a5vzfLWdZuPHdv9Qa5mrdEo
kDuJPYOaL2kN0/i72vFP0KpVW/wdWMWHtla0edUjU/9ZzPV//NAVNspRqFdks5V5+GKsdz/idH4G
9JvusJVsjgTxNUhHRuZXcZGLTa51y64F3GNuP+lvlTK4DJ4cp9uosNRpLE35GM78qzaF+EonaVxF
mhhv495mzgfn7E664SdsssTeSzCxUmRr+bZCf5oUY7GPtUbDQdK0A0Qm3XbRc55ps9OHK30xvxR2
fx4bYRy6PpQHWrC2o+Iwg4RR7HaSTCZ1/J92MnnJKi89WVY5vicxuD1S1PG9QkmP7Tf2rw1DXlzO
sQqphn7XJeP0wKJUN86gsZhalcCbx28ySRtS8xobp18YAFfk0+Q+veXUB0nS1tDMUszKFkbKAmSI
2VcxPUwFdwm/5iS9zmOzPs9uJj7PXVF9dWlHG4bnuChRH3o1oYPozQoKrYM3VckVodL6dQhT/84t
jOFa4iHRYaZEmbqt4yU9EC2Rev5iReJBS7rptu0MLqhY7cgWl9m4XNemphZm32P72YrhSXsETJ6h
/Xn+Sl//u6yRH/csWB8uibgGXiWGyaAEntGPz44gqiDEOVR7iDsdN1OPTFaNAurTPI1u0DhQM4h2
4dkBa3ofhYuTcod8wrfGOf6S4qt7U9kiPNWdXn92aqsKsjjT6e2r58lbx8S9nX/Ma36LGmjlsVkw
i33GvT+XISxZHexq20pKJ3yDxMOk49yCHpiPOvfafG2tg1S2qxl+KF4kbKilwj2pAs1BGiq2CV6H
/M5pmG6YTC//y955dcetXFn4F+Eu5PA4jQ7sJtnMoqQXLCoQORZCAb9+vupreUhKJsd+9ovXmrFF
hAYKp87Z+9s3p8e2yWi24D2YLzsMUfRW6+gZOan+2ddKGtqZIR4rbWlRBqSMTMsmIW8NBk76rdLz
XVt3hBQxcsccZA2Du7OJQvI2Ofv7K1+He/tBk9tUQ5r/W6/U7cdB5nsqCYRGN+Ku17d/ahkDxksX
3Zpd42rYfTyD1kmr3WVLwBUYmQn/qBXafTantMwc2QQNUN0qwVlF9C3QJN5BcF1FS3c+H5unfKTd
ugoQt8YQeLroC3U+F6NofPs2HbTt+2vPny6AKQmn5aICRNP05vmpaBZ1RhJ7gPnRCZEEJ49tE8fb
1o2KDqI560zUYgFj4sESUyVIcNA9NE96pDvnxuRGz7x7jPsxbT9Z0jMu3EkyEzQbwLNt4Uf3hdfS
N0uqGFbQ++d++h6/ufko/RjDmCb6otMu++X3eiq7lJbu5NzWg0PHbwJa/czTHPlntOmKTwbc4stM
CnwRbE53fakaZmZVuXsfA+6hLpnFT9Di9oUzdRTdrXbfu2WwCya7R7fSDtXV4ov0wjO5/qkMChDw
YhLPI58JfqLU/oZFd9jry+JDJW+JeBjsKa/wyIHBbTJnWUmFouuHIXo0EyM703zNP2AJRrrhe+6W
jl28bQDffuncatl1k9IZY0LbLJVX+WFvmvInMcSsV2y4NTUpMY3NYjXB1qrzbwZkQ5FYFSOEvGn2
hQ2LrPJ41akJ5PXp1YsCLf6B8Sdh35fz/xwgmx0W2Zm3qEaAGJYZ03aAXskPvRHLNmPL+4Unb/xp
F6VaQdStydCjDim6RVtfuH2w2U0IZ52ujAr5PRvmBbsGmqbPXpl9t+qy3tNslXsS3kXYdSDbNBtT
eSInQXu8kEeiBvmWvP8gUCS+fQ3RV1IzGD5rtioH35QNrNWoSvKxZf5l9F6ITSxB5KPW5mKSwKoi
uqZeotiRyZIArNfr5sk1+wVAJ2sSiWxizzDGW2N3Kw7MpsREooGe5uEIhwA1eFxt+xam2Io3Sf82
T3rxwPLffzPBMP0ckGVra3R/pbcWiV+nNAmq4nKsemdDviLbdnogVoGMu4DbUBgRqoKAQMwzH6bN
Gv2tt5d2+QAJkfgFLxFzQbM53QWtC12AF2tai0EffmAgZYnMKxUvibRLGovY2Yrl7BU0XVa6+l2b
Ke0fae2cORpE/LUkR2QTWPOj0TQAKWrsk5xPUuIQ5YUIYpuHNTOFHaJM9r4TEFeuu3HMD7WR0TUP
ilkDBrW0uwWgV31pgjYOwmbIk098B9JPeEUKRjXNZCEZS8vsUfh2AH8yb934LKFuobVhsRqsRNIk
PzTctrfaOKkCp5P1AUs3nypRuusOZE+8shJUUZAxEZEI/GfJqqgFN0pMyiUf9QOvwZyYSxT6rrBt
JWav7uO4F/tIt/nqLEZmfUusKJ1DNIdNfq71vSp/gvkm7tNa2ywMob6VhHIgum9LpGqs7HqoVYtx
ETtTfph5EAAz0hY51+wZFwsIE+uzUS8pgVI6pPCsCrBtGV4mbztqyzPaHwFbb7EszyaJ6Xt/WLRN
MZQ57TSQe3ArumXaIKoJQh/lC+ONDubQ1Gk8hWlLlbmScbfuEbuAGGoioAHWUjwjCbsFakS2ikPZ
Gq3wo1dhMeXl0fPK5NosvSnkYwBfSgTzcnN6kf4rFPhoZxs4rBj/emP7P12O0upJvNQKIAjg3/yS
CgS4yZk1u4xO1A71BXQosP9C4xFQH0AxdHxigf+5s7Xcvxz+CcO5gB0scuEXDV+LGEuWMwabv1TE
b6QB70kFFKj6VZ1iGPw1negUpVlwONM3WgGyVUwaNoON18b3w8HRxmNX9eyXokQeCmWvA4OB066e
MN05yn4HGw0nnq9MecBwGbYoox6JBPplzib6uFQRQH1aRsiX8GCsY2F7x6QYBV7UMb0vlQkwV3bA
MnaNr3UT+bhLcIxCZtr0yj4IbyM7kydPYXryF4qhWb7rDbE2aRS7JriW3LzrRJofAmVPjJRRcbCQ
5OBGvqwdps1Y2cs1AK7kYIxi2ldpidux1FxrbSoLJHUrbsgIX2QNeHfXFD5TSEh3GbNxad5IDQ+i
p0yVhrJXzien5Vhb7db06JkayohpBGlwNLT82pDucEmG1/2ibJuGMnBWra28nG1jgf2c8SYpq6d/
cn12JQZQtP2MlDLP2pBLJsWqowe4cwq9+THRfd5aHZSzVllK0VfmD+3JZypPllNlPg2UDXVShlRd
WVN7wxwea2VX7YdkuumVhTVQZtaqw9YaK4OrNWeg6yyGcFhOIDqaZrptT5ZYZY4tLZxfY4XOrBmL
cYeLlctgP4KKGWMtAzZz1SqzrYbrlinkHFr4cE38uHbEdnlIC9xQyqwrcO2SHFbuKWb2BbCMddzW
y6OtTL5ti903Dhi/iaxPyYSwpx0Q9mhPWkp5bZy8woGGYzSZGXptrCUbzhtlK45nDMZeiwOLLn9z
iBoG0w2ppvdAUdNLbMz6JVQVNAfwY9LHqLfFRTboBftlu9mViPEBdLc1dANZMFDMC8u6WWYvvYxj
m7gNz+MzBSDHuyVvni1npczTqbBGatVUvw6UtRr1OCLnTBmuBymbY+S6xdms7Nhu3+DKb9z0y+B7
6edW2bYrZeAulZVbKlO3ro3WuamM3p2yfAMRFffgWwPk5aLY4+LbN1WERzyoHB9tPX51VLruZavM
5KnB3DzLCrtclcpsPp1s5xj0TGVEH2swuxpCU8bb/VMy+PjVZ2VdN5vIe2pxszvK1h7PDTkruHb3
dRvZW0/Z32evwmeFIx4dL988LbbNL55f3dejtXyiwTXvFmWmJ6KS4kFSGx0clGe0pi1fPyaj8uBP
yo4vlDEfYAU7NRs7wne23smuUhb+WJn5/VQvwxEh90Yf8/I8U6b/Sdn/0cy4a59K8s6zRP+NnN+x
I3WJWCrIAfRm3UMNS6AiQyqEoUOARqpQA5aCDjjQB9x56g9utFR7Oy/rtaDsWA0sll+QlKZ7Dzzq
dk4t2IYKaxApwEEjdPvnIts6tHLC7hcFQsgUEsFDMvuAvhruIkE6qAwaT8dMilO0dY3mmmpkOynE
QnuiLQTB1umzEpMxlnhfIRna4oZN9vhZi2BV5wrbkCmAQ4WQEAYoSgyw1AAeLOVxBvS0nnTp7WoD
DMRYGAM2AIZ6n/sTJ6I5MSMmhY8gqim+WkSd7zRJZOdqnh2QG6N0KRc0BuJxNG+wXAiGY/WgNP3B
+EBcBSP7Ig/YpzP1YZkTdP2oOZbzWpPtJeBIfWMY2meM9h3FDDKYTVoEcHvgXIRBh94JbfsjUCUd
bYbQYVhk7crM8vpb4SYgQ+okuHFK390L4UhozLHW36S9Bl6EKsRhsvfkZh4+PIaY17pwyx7nn6Uf
Rx+4rR+V2LtNv3A3pVUHnwK+GkeEPMkj4LD0olzGr8HSu2d8EZdwzsR4RLtNrUxG+YXIXMILZi24
KAe7u+6zqL3M9Kn9pEVpcWTq1WwInYm3RlDHa0z09FRFaz3mU2meuYTQgGf0620CYODn4sUDZuKg
ebKtFnMyKBT7s/IAPvSmMeL/TnM2UFkQ74YlyTfE+kD+N6Lk2jCg/SBYAzdMg+xOH7j17HeX9Tz3
zUZI06f3xIxxLYs6ubK8bOJBY9QUaEqR3FAi7ubYGnZVKvt9HizNQzFEuxRlMBr5aLmmn2ZvmnGE
hjbTq8nCQats4JJy67b1eDTG2Dwg28m/Ti2YhAmNKr1nPrcpr/i5iMzmjA6iJFyq7YIv2FXTdVlN
+uciAoPHypTso56MBtN1rpch0743hGIcmt7XtiVd4ysjrYq9Y2vRFnCauCnmyX+IJx+RA5acuwRp
CIfzIi2EUO1uLUZhx25uv1Vimb/ry8DyP3T9gvNF2vFOWpOxBpCC6UJo506lmyOZKF0qoWDXk1PC
+68GHXRynuq48IFQF1mWxTh+KERWGV0fbNFW0N+0cVuc1QmvNAJbohGQvnUTvojIb5+Drsn3Y5HA
RpaTdkHTd0NyUnlNklp+1jvDF+j2J1QAzgwfdd+3vHe/OGlCa2J4Jp/ti1/L2wqNeKgtE1p+q4X/
UXkzGr70HvJ4cwCJ7JEjlZuf0KhX3yEOykdkPV98dB0aj3o6M8EFA85VQANvEQX2O2bF7eJeUmoh
asGKkuvOBuN2b29QwSQXEtcYDnM5+Ndt387uZ0GHZMA54DONnPjhoFiZsAJhM4bsA3dkCTTLjijx
+jJtWiKyGhZQaq9gXBuoOrYt9ory4GsqJHHKzDVFXn5uxHN1GLrU++LMTvuVdJo4u45kUpx7iWN0
9wOb3GhXLHnB6FuKaanFKu6d7AfCO6E9OG0kHeCAIw6UWktztuxeaq0rTUdsjXVoO7riEejZtOok
jiWdqfaqj+1HSQf5DAk/++uyJzKuruQ2wNEQDkUCm8S+IAMPTKCu1c4qJwDvk0Yn94xa5KFaMIok
KOMOfEG0u0RL4wuIdkYYV8YMhyhujx2/5mHpmUMm6fRk58F86AJXWwEzAGRfSfjmgyq3yNUDY+BY
3XkKYibaElU0I06K+jMfmzRtGD/dCTCe4RzZNyVY+HXWavGejm2/HyL4wF1ppodejy9Q3RchXfnm
Atxev55jr/06WG6BLdmZd2k7ptusJ60T9xpjYwL6NlNkN7hYkpwPGYb5EFy3fzbQA4GqaBLcSE/s
2R4iyugmb1JylJg4GT9ol7n+I1qvyhPfB9sjb/YhauFB9CGJhynclv9u4v4/oh1aP0wG//UmLnwq
cAF21evAoL//1a8BJeIcxNQ2uzJTtXMd/uAv3Y5p/4U2R9chyvpK8s3m7x8DSuX4NFAZIylT0oNT
lNAv3Y75F+ZuFRHLRFGpev4tx6fBMV51mx1a/USm+y7jIsum4/m628yHrm7aYZBHZGDBhl4Kso3a
yhSxDiEvgAFnPtBOr/KNruc9pZI9PuS2YFkWQdX+LQ57pUd/pT9/PbZydM7G1tm9ep6tU2O76mxf
jEth+jV5kAwjJW1lHEGaVdFq8Gq0xNAB6gAegT188dAZMHwsfcID26yj0RMtwrMhtHrVj4BpyxV/
IxnWZlEYDxg8fWM3u07005g1Eg1f/N5/GLSdgqVfNozVGbselhKGyfTsT83wl2ecotx2g7k/WhK5
wNqVS/EwqqHklvKMVWucpZGBwUJPvLCuUJTlurUrx44JaTfW/Q/WT2EAG28c8i/Telz1ZaKPK68j
iXYT11lynQ/BoRQB6w7u4eCTSNrzHCa/3KRCcy9TwmXK3ftX9fvP4NlMD/khMOkh/3iztQf8Fk9a
U4hjBQX8Ux3jFWBTR42EQJeUe9A9wV0TGcXn9w+rnrWX9xJ8B/UGGF5m7+o/1Gm9uJeOLmO7EXF1
rPzFOBp5MhwRa4apHyWf3j/S2xGXOhINEqb/PowC7+1MuEH0sxDnWR/9Rie9ZyIlchf1/mzC6Uo2
ejsQL0ksHu7BzHKm8qOH5u2Ih6s0dXKrbUxJrrJavL5Qz7PShET79KhW7qcyG5ynvFDn4KAP2Lgd
aq9Z56ffTUV72kXX3s++CMR+wlCEyc3q9BB0bw2J36vKB6trTKCr/jz/bLSxWevaUnohWjK7OwPS
sAwfNcd//6EYJrBsYFShBUWv6fX56+7gYBKJtEtjiMqntFP8I1oaPcUnfYsqPkC4yb/FftBcyKVN
tm5tyzSkVvaeewCtdTgzHgrtOht/AiAD2edQN/2NKfiXa4n9RnuBtIP+Fw8RDTTWVt7ON3Mot2Mj
2SW9dYngTMX80hhNFnD9SkLUk1QQdrLVb8BpEW6TJAlbJaNC14YQuVBKpJy57m1TOMiTvGKKH6eM
SQQCLCJcnbZ5cJWiKWqrCFiykjkRSojkKcpEdZyUDorAKgshmIE4SjsJpSB2lWcOorJbM4uvqbcs
yT7La489Iqv+JLdylfKKMGiTtcEelmWlT352USiVFvI7+5Ao5dZyEnFNegL8jrcrpW2iZF6TUnwZ
TIvX5C1+b0Tb3w26hjAMO4kHibQd6LuY5n2bEJ+9izwNORm7legbrlNEZmnVal8HpTxrGmHu87pq
9kYbFD/SsXF575VaLT0J10alYYOthxqL+7AzbDO4aqdSbuypa7fGSQBX0DWMw3GKyfYclUauFBZq
uSa4oiuAgM4w6v6MT41JnK9S2Pm9V3yWpZ6cm13Q3DlWjxIvyDQTQVe5PPlu3W3o1uA8wtIbbzUp
9SdTafrESd63nKR+1Un2J5UC0FJawPkkCyRwPIEjZJVnFUpAkE5KQIh0EDFhdhIWetEEbvYkNwSR
FYXWSYTYIUcknQJh4mShUUxPcsXsJF20TjJGaXnyws2XpYhuhqnty3I140Cquh8JViFz+SImyCsl
3Q+stHn93ZzLrLfwgDC8a/Rjn/c4Kg8B+Vu7MRj6iHl6Cvs1U4llugftMpstNPsDvwF0zVbHYr4k
pe+vSaTgewh0e2qZwYHiC7uiN6IrDLCuBxhw9qZkPcsi6C9cgQsXGEnETnfCJOxoW1dLsuiKfaPl
xiFDeaprw8pJSELt08HawTACqUDiw8UMEdCxXs0RGsmwVqnzpKQPU0Rrw0O8ICKqgi17lnIJ/cVh
xaxM2n0hsd3Eq4wCq+q1SLWSHIo49Z+1YcTGvNZrs9+ltg/l0EFQR/aBBc3NycJKinaZzwTK0S7Z
NHHiqaCacYGd04kqJTDbLeczXQjc1WAqmGZ4FNUkFcKB0SBG2Oaj1pSEPViEU6OfzEtduyoyXcMv
D2vyMcOlX+4tbCEYzJPevcUyb1lbVJemcZ5MiYDi4CWoc3cgFxDO8DG2DlnMdmw7NJwBybQI6smZ
kAvtlGxupsvSx7ax0XhVunVkGMOhg9JRrOMIspVyTPNzpp6gPqmU1OonmPSA/hUnUKJCLJN2byBI
PItTL3dBGeAAX6d1Gq2XIcpxkExdE1xn0ZTZWLJaguXLJlu0c3Rg9tZoohicFdDRZmPMyVLvk9SY
4k0e2AmKRf53K9VnBgDfxlaLyT7VllVPMu/XrpqJf4Y1lfvmERd4Sp/IH23Nup8LkmCObgMfFZ5n
218S380nKRZezj8ISou7FaWJUX0hvI8U+xaLPMamyVnSc0BT/f0pjt6REbN5H1YDyKdK0qoWLkNz
cIdGVq4Li5FniPFrkxpp+6WYJiqLLM7GO+G407cGXuzZ6E2kcPg5NN8V2Zb8HaeoM7mFCmocF9lY
9o3oHePe6DX+FxPbagbbxuzRGzPLLD3rpGnSufdw6l+lmheAF2vVw5llhLF7hQBGLmegFKHeKu12
MlWcWC1YdM/5ggWfaFbydJesktjKjECiyiVp2ERcN+T5relja2a4mk3DZS97VXwqaQ8TN0JIappH
076ulwW8uln2y07PPXXx6tQn1ifOqynJQHQqrmJoaTmukrzOlzDI4Z2FTUFj4KbqPF75bqAqiPnv
WFPNvkquWsOeOzRTTYK1KAHcPVyWEAWUg25o5VYqlSTpf8rGxP8N95orYgGRgaHq5L4qP0WkLSjL
DvYrP0GHFMo5dp+myuI0AOTOt1YvdXEeU+ZmSParPLvz+VrsRKUbxzaI2y82PucWjWCSmofaj4MB
R0odj+u580gDh3hp7WAxEdcFR2L+nhdg4OQgdKghpPvmjxPSdnFWRlr5PDMLZg1hu5qs2Qf4dBXN
WSWuIZd41PSIyEz0KvjvSTzbzN2U3KZ1L86xoWfO2jE7U+U6OzaJK4lJUHimjfEGciOvyUJkebC3
q9pof5YsyDDCDB6pzaRW7E3moPTZSpolGz4yU3tudIPp4h8rYKAWOHN0Su82+9oFY3CvzZTphyXo
iaLrBYmfq9IwvHGfTvBCNhIy4YLsKXbjPXbNhKZfHrjbpR7H/lLOXnGXjajJfE+c2aUkGXOZYMmD
6jXEwugor+vLypX2hdbr0AOStirH83iemiT0HVEm91Qi4oceMGGgjZaKEcshWhHQxaMPcTea2zum
bEaqBsqWPzKuRnb5AHdBC/hj9NjpEmt5fNCiZvqGah25B+HuLvMBAEU3dG0iBCJDK1JwZMqMAGww
s64lHR7nWLoNA44WM557aRsYbcOZ6kZsoGXwq01+xYyuW7yStUOIYmNIS3brsYBpvlv8lqcfbUjs
redopp9NX8NtHydnNu6zBJU2r0MafOJZL8V1FSDW3g4mqr6tXybutJLDF+KQHM3ERKEa92aFq2Jy
4t6+BCHsj7ct4XYdH3ee6A2xofyabBxwF6RWnxPf0DWJdW1KvXD3ESxgrktKLb7MO62Z1qWIWDOQ
rQ/9JfpMzr8L8niLxCJPSCzU9f3c2rz3MxwBlClR4l2eNh7/HYd/MA6nVcEm5193UtY/C5Te3c+X
4/C//80/+iie8xfBUuxK6XyAzzrhsX6RsxygWh4MrL9t8ya7lX+0UazgLzxE9EfR8pwU4Mywf7VR
CO6xmVzrruuYvsrN+XfAWcZJFPli78q43XGZrttY8RmwMz58vSXKM1hCxoL6cwb6/RmnTdXgCbdw
5EjA/qH0urLfNgR3EoK4TCGBn5CrPMI4UekSeZZWyp64GJ+jdKBmrCpKAt7T6afs0QBCxckYhjDd
LeL+uvI1jc9D8RXTJAgLvBjbKsZYM1t6vCHPwcUIbpMVGcEyust6QDGScdCxyBx6of4Ab8ljebDD
KCu7g2uAABxqoDiaVwDGTpCXUaZ057JFC+mWiIw06WQ7PKB8qq3Obfbekkb7Wuv6W9Qq9oF5+tcM
pdvntCjhtrSVi3oLIQ6t25g6DsRU44vmapHANYAa34yYnNEScZERV2ok5o2NGn0bBLyCs2Np1ANV
v9Pj/LlhNAsmN+gpSHSkhE6Da8dsQeu2C0dPRvPGtaROkdVfInCxVoMJnMfw76NxuDQiaJaJrO4I
3TIuJPAUplz43U0C6fiP8qKeywvbbz5HJVGxpCpL4i7ir4Cp9mp4grTKusnn/GvrqOl+Xd/JTFu+
5AVYIbD1CcjaZtgOKrQ+TRlkeQGcVfIVPXYzeeSqU2hXrsOfDlpp7bzF06+IE9TYeebkPIig+FQD
QfvE0glLSBGzCC61tnwJJdPkno+sXj6Lpbmme7icRbZ26O25faptmvEN1rBVkvI5D62mYDk2m2sa
QmeRv/Bld/r2akZQ+NnO/XtXpPWulsQNGRTkF26EdHXxAuMMKZi/wXL2UCwNzADbmh5iO4oPdolS
A7SPShZCnPRd09uuCr1Wt256s7COBFknBqOkBB5wnbTLpsAEbtFY2wDg7PiW19atIP92K/wIfZiV
8G3lzcFqO6Zo4fgIjaUkI7drLWYxcWMYgHVm0tYMB1O4P7r10TTkcB4zJxy2SJucB0qA9NwuXR0z
dj+uBXlIIRJuM8WpxEd0a4CF6NBwzPr5RNZnv68ZJiLFzvr5Gd/2ou18OirR8xx402VhdlayUpJ2
yEkp+zFAOUwcM+Puvwv9/6dlrjRBrLL/eqXf0shKfzy9XOj/8W9+CZ/0v/gTukNeK5s2cCh8OH4x
Ury/6Ea6KvfCxBB7Ujf9WuoNnK6YbAMkdpZu0vv551JPm13xQvCmsgE+8VP+naX+TevQhvns0LdD
88QyaOkGF/uySRlTJSw+dPEz0xyYtzA5Z18MADi4sAcLNz4xrBWJwAhc1yBy/fWLe/WHfvObzht7
HsWBNLg/CnhqKhLky6O3LSGr4yL73TSY48abSxdWtFkgzUjLs//gUNh6+QzhkYCa9PpQnZWNhlE6
/Y4lJ90VpjGtLGSXG9qZ7X9wVdzKwHLpjIJWcV8fajFk3sy2zShUypRR8NKuO7SWYS+9Yf/+VanW
5Ivv9OkGWlyTTTiHaWGMfn0oBRnOC4cbGKQR84TZZLs1uM8SmHFcRXiOa75AKkEopDNch+8fXPXN
fz84rDj1FNM7eXOdSFGjyGr6fgcY3UXIJYGRGHZ78f5Rfn9GHLxTpofhzDUtKqPXlyiIfRJjGw1M
XqGR8GxWGE4c2Xoq/bXEsvn+4d4MC7ijjhpQ6Uj+TR4TW130y659O5pWYvTDLp7dnu1s99OzzGc/
JnrbKMpzlxz5D/rPv99GrNxmYGJrYmj2W60VJczWiY8flGgE0yZ7N36soN68f13qNr3+sTgKzcsA
LwYSDUvd5hfXxdTVqPI2HwD/j6i0Ne0CjtbVjHMglDo0m/eP9qe7+PJob340xmJxGzvFsCMlzFhF
RNTEY0mrOcuZx+EFx2yXf3v/kCcJ+9sr9JkyOhalMw/km6VsTnKXLB5eOyNxbRAbdvEp1gfqn3ph
CF3HFIbtrTfOftgWtvjhQu4/4C08G+Ku3o1DMG6gIDPSn7zmu5SWtp9dO1iZwOrx2s1gZZKYvJt2
+WBhMv7w+1s6WhODmt8zf3vifBG7yCN4jdJpsMnuVglbUGgdwt01EOsAPrFj+/W0trh7GxN9yVdS
RTArGH5zhEBghUS7BFc0HeIP3gXnj6fG+qzecOf3yVkWFLSEnaJnzJCQLJw4a+Zzkkar229EG4sH
mVpZqE/4Qtc1WoqDrLLugt4qEbOlpKwb9YrNs8jA2lc63gAoXFHlwww04/k8HszuaBITsV8ACa4R
jyDo9Bxqx74LPg10+T71ox+FAQ3DsLM1b4vYP8Vl3/kbjO2HPgccAs9yCPvICVaycM4TO38YQP4f
c3u2VjOkl23HlgLqZX9VBwo5k8IWIJobEi7JNxd6Mis6VDvusgpdbeTMz/ls3fZ+nxP8ESOjcZP+
ir9cbd9/Wn9/QXBiUBjw1vMN9rw3D6sU4C2dSf3oIjlqqPmZC+p7I5X3wxI1m2GAIvQfHJEWEtIO
x1PrzesFIOjk6AdL3u+6KNqDqN9g8P8eVPZFZ9EQp9Xz+f3j/b5uw9BgtTFoq6t+9ZstpIgDOD/F
0O+yuWiwzdvTPq4nEijMbl6/f6jfH1MfQTf+LIZjGP3earfjgU3NxPR5F/ijg9CvNfb1NHgf3MA/
HsV2fcoUmsPcw9c3sNRp9PUTN1BzO70DCBVoZzSk/ev3L8ZQ49LX6xhXg2wcch2DXT5Hr4+T09zG
n8EOWEqjXjPryLauhODkiqqmiSM8SgoefAaGDK78R3qHu9rGC/rBaVh/OA1KGDYqBmA/CH6vT4Pc
EHtJRw8LDZrhzcTgZkv3vt+S643hw7IXe4/qKNh0ev2zqCfvNu+zaRc7+nhZLgt5iTnmjPfP6S20
jo8zihPmyTQlSBl23lYcsa1pUOgtsaviodrrnbMJdIIJFgTLxwgFbJh4BNoUtK/DgoS2q6HB7eKm
urkmH6BmiFH8LAw5HnOfRKRl+ooM0AzbtG/u5mrAJt2nGJrjZDpUc3FEVfxRcfHnCyCnx8Lhj4hG
dZFefoVJMQnK2Z+4qcl8G5MJuh0mO35IWMXCpiVQhOQePSw9t+eL1ZWAtBgXpt696NxgD68/CiV0
lg098+CmXrz63icud4GMcrB8ILn0mGdA1pnGt6IvtgyTmg8+CYb62d8+nWxY/nkFb57OqS844Xqm
P6Nl8SFagurQO7JaZ5q+7pXtzRro2GSZvgdEpix56LbffwqsPz6Z4EDpUfkm4Dv1or4oZaBkYc51
BrHLNMLIAV37zjfKqmvPFtUK48+PuhjlI/kmyXf0Fv0wQmyrTXocVgK7OhZbUyc9s3Npt0/MmcqV
Zw5NmHDAHb2hDHpYbPycQW2xVHqIs/ONo2dMWbXgETwHCWijo19oYGPOlrp+guV9584cKLZPOJ9A
OB/c899LN99lN0iDT9Ea2S29vl4afl4eARvftVnxWEXYJwHCaQtSdPDI1gd14h+WbZcamJ2n7Z18
u68PJoqcuBEWnV0TV88BYhW+2rSMbOaEHxxJ7U3ePEkcSUmNgFZ4xAO+PhLR0UPjRQ5PUhff54YV
P2bFEpElOLObcOaclr3u4geNXBgE7z9Cf/j6urpNaqWFSEz/jSfQx7h9okwXu8Gbv6CUuZZee6vb
0XPh9d/Y8roffKBOtedv1+qYABtMNtz0aF9fazBqQqYpjyzb8Op2sKh7ZoAAig4Xkp73kwnRfZ0W
ch3PDcWNjfF2FJjfSOr54NL/+DBhb+LLgl3xt0iEdOhHJxl5fye/7td6Q2ojVthkBRoPVlqSPb9/
p//w0cT0ZfEz49WCEvvmR3ZJ/IvLQfIjzx0U9caIwgU85Qd7xD/eX4NOBk8St9d+S3rNhBHXBmqr
HXvkLvRHmWDlgUPgRphwJtQaYcxEcq3NLQ3GCD4C3YACXYB2vizuR2vk75tyZFjsCtmUo2t03r6v
00yScyJgDFojqGq0QYxkuuVyHuc4jEtDI1KnBCGhMH91PugfvFZvqbfqI8m6CNaVCCwXqeabZ40o
aFqphFDtsFcl3xqPpiOmyri/EqnhoKxxa9cN64E/QBoXTP7V6LaFQx4hOu8V5DMygyZiui7HxILI
bfb9YCiInvjx/pPxh4WGFADFMtHRyTEFef1KJJqfAqB0250row62CyNMG1Tmhlo+/eCW/OFQDAFt
NHJE0/ncndeHSkEiNC0z3V2/ROWzbc3ezVIl+GU1V/8PLosa1AF4rFpqv61qID+XvvHtdof/rrvB
Iulu69mLzrOup4v4z0bj9d+rx0t56R8WMY5EW4QSEdXa204FTt84qweOlDIpWUeMaO5ArZEcrguk
VrK0SQlM5g+Wjz/eSvbXNpZNw0Yu+vpWxrFeoTtzcIyjfwtLh/SpNCvNdaebHwU/oUnnj71ZNak0
9CAgaJiJ29uK28/teogXg0fE7vR2687YDSDV2RPcTkK8yZrrhLl2qcnJ+7LGSduycxzkZkGoUWI/
c3i5Uose4z7CM/7JxNiHN7zK/WHNQNhFtI/t/Qk/hnaZQz4SxFkUEO4Fya/Mc7gk3OZujUgpGJ3J
2E7oPOdzR2V/p0gElg2KxCQj5Csx7t3BRKxT2NIxt5lRSneDPTAxPweTkZY/3YxmSbxq2MEk5zLp
rGjdpXmXPIiiNuZ9UdFd26F5Ke2NpjfGoVyY8u5weY/i6JRA5C/tfpijG1egVVFpYdqEoKATOTEf
dpBX6wrBRUymW6XMFY5VZ9uBOLy7UWMAdIAWW58ZXY76eI47syPsLP1UCteyGU8jW9zjZIgJ6Rjq
Ot/OeTrHm7JB+nWRjWwnCZAJmglEnphILmbwP8t1PSKjOi815s/0HcrGXDelo4qrFKLik8e0fsai
0ksCxcDU3zXk+GH46kU2X0NJHu+qFGzwZtbawLvVwUzEG+Ll42FPESu3rS+DlFCDGKGe3cQLRBYB
wabq+ERt/pe9M1mKXEu39KuU1biUpr4Z3Ilc3gMODgQEExkEoF7a6vaW9PT1Ke7JrJPH6lZWzu8g
zdIyA9xxl7T/Zq1vlfE6/tNhzeIN7R3/OU9bAtrKqrE2vZ1KVjPo4khkGB+Y8+5GtJgvsTDL11Lz
9etQs5KPgR8etDkvt1YbXMZy3tVtv5sIGLnGHkNUO0V5hJRob9qFigj6qnbJKE+WnNXGxOCVFy6u
pNEEHpdP1g4l0adtaWorUVTwHjpv7+KM2wZ2Bl0lWBoiVwiYwxyfnHvsER/egATAJvw5rD35vrQu
ifOQokLAbqEDagiF/dbFWHjvBFW3NfQ6uy8stWzwCxlnvyrTW/SAmO48ZJpEFv6YAMHuHc14yDIk
zch34mMMmmYz5cVIUcH+q+SUiPreWx6Kcjq2gz2E2TJDRl6KS8F0aVJ2dyqmyYwWvWi30wAjGK4x
zA4Px6Ky0oh1l38f+/YVjQ4ptMpPd0Q74FJjrRXF5mwSxurq1zgpxRvJHPpNnXo4LIfWjSZ96L5d
rSUufkDN6zOw3rOAdI5diZzBq+PpaOmZeexnjxXeJE8szHaZIwy4hvNrhRrotc7ig+fYj9k4v6LI
qrdKDxjUjYDLwYV13IGVf5SjhzFHa1GcOfBiAz8+9bGVRW7S+MSv2NCs2Z2Gdh4sUUrfcM06Td63
Sedf+xErn7L6m2EGQEDeKLp2rf7qYcwcfGvIDllfIbisfPlt98T6zZmCyBCRBjwsM4LZtsZ3EFJp
dki9miwYnorGh41tcvG8VCzrp8hr6SM4THlI5MmofrL7Le5axVWWz7iM/MI46mMyI78bGtami0+a
d9NsJ26IbQxCfu5v/Fklqv8J/8TrW+giMSyVaEHh+1MzLODbCeJHDbmS2JMV3vyaPNiDB6soTTgm
fkcM6txg0rjRNJdAj8LzuwTEsXS0E+NZvWdI26I26/ikMKHWZbT4lXwCyjLdm2UOoLGqi+yocjiZ
DjLPO0OZ/o5oLQW8o2UYl2a9/uHqMfUk812x9Ra9PMMe6n4NvZ+4pJckyM+Vk1ns78GX2bKIvwOG
+yO2SRfpyu9wrGX2p2f2TNV3J2C+wBjpjTd0d11Ei+ZcgtoUPxECAvyAArIfqFiefByfP2XP75m1
EtHaYLanhajMTTbV9hHRev/CFG5dxPcpNHE5ciWkVtC+psh5f7XCLnbFpLWvXmtmh7yLh/KIgb7Y
ZYh9XpwGXSD7cqUiN3aqIRrx32EoNTUH5RP8p8R1nU1OwXVE/4YLdA3SoysNul1B31QdKoEQPhyy
RP5oY7UqLh1W+mGQrAEajW6DcqpYDeJ/Tsv1GtTUCX94+qhXaQm5CzXXrufj1H6g0+NP9FZDyTkx
F96qW8gf0pxGdZtAuLpkPqbtRiexqSGi6sZObX6rJbK9rWfuoxxMcDtUIu3JFWl6Qf4k3hjdmVsG
Z84l6bhVt3VTLbtlBLWnGoAre4wtyQVsufQ2wiHsm5uo5abi22UI356KKrAvHvlOH51Mugd7ISe2
z/i8f0P5FrRqYKP5UDUITWeNS/NBOJ34cNYOc1O7C9Dsos0zknCc7ICbll+r4ccwOrs9/cb8LbIX
H8MsuleZ8rkuntf+aowETccyEldL3HwVnxKmEagzhv4zUL1zge2vKWzhQXKZMgexGSq9av5Esmqj
RRCmsuwytJQRzzcGx7KIVJBj/gZvDeafnPGaJ9QIsRy3vPEkjNm5ZE4TPws3Te5cZ2ze3IRgLxgD
5K6bSOGBveNy/nRGAoKSwW9Pc6fHUYI++Lwa6Q4AkKdnn6zbtzqJs8PvLDKha8llRLOwkBLnUIHX
6IQuuHHLY1esgtMhYIgTwZuNT2kFUDAkcGh1K6tyiPJFNGO4cJ8zxiKZAlv0/O17sv/0EtvZxPFc
Qm0f1qt8BPXJzsV0HrMqlT/sZhi9jWp4k6WjF1d/6MS7lafuoxYsuNdFrdLL7Faw3Xu77l7Lldjk
u/34QyeC+5qtX7eJj/jGIQnq2tqSFypglzGxW8WtGqZfu+dT8/N0vtcTbYZ8BetHmxCIorXxYYAR
s3Ns15AL11L8xoZADkr26TnQ2cgsCuXuaekYiW+1Kp2/PcGYbxOPgFZD5i09XDpXUzWMyAZ5s50v
FSgMzY2vNrDxJRRj387HSko35W/nSlo0QOkRAySuNJ5ZKWn1eWMQwbw095qVM8SVc8l3rfd+Ko8u
+J96A1biu0GShNdJr/JNW6n2G/CH8cNOUNzBrDO+SLrDbsGt1z7wtFi+GzMXgCvNmkDsLnfGLxPS
jcN3hmpJE4KPxeUk7/e6KgxIfZS8T4tZatdg0Hmaea78moTfPgxxzeC/NcXdIGfxc8Li/WAMfnKJ
3TbbA65bmQw+Svo+XRWDPvd3DcT3pUWxoz90mt/zjG+KlXGAKPqbitq7pSeOd5DGOh5iuEuZmw7W
yELY8t/I0Bju4koke1mW8mCT23xsOTZvrM4uoNR6SXbv2r3YYS/qnzshEfESNDQkDf8T+E8RxVJY
H06QODtbIEkWNlJr05qQDwFG3Bt8XiEbTTsqho77EM/CfDWqbrqnCFHhSnb+YZaJjeG+eSTt+hZz
NQFqup7Ry3RdpHBM3LXMf/QxlUTnio6XLdyLrpAcI6fnuWEtrNf1TLudyEa81LMTP7qxCdmSCIyE
h261YLNm2dginDs62XCS81xGGffmrZ6o7gbYxxrAW88hpT4lYMD6jxHqewCd9whWaLoWwCA+JWxh
QoHJ3Z4x3y1W325r1yAVbbDP05TbL9Tb4L70qfkI1LpnagBCM1k+tnHjsS1LKUhl3swvZPUmV8hb
audN4uA2ZRsFxJwm0I4awiuWd+Z/1c+iQl7FmcOHZGp2woOeDmfjkdqabvKi6I+FpluhjDWcgZVN
aBjS6nMVQy8BJFY98F88hvIw88dWc3nUBcl17HmR0Ym9+xEFbshgGkoGMOJ3VPXuD3wV5SHLvB9T
rld7xqUpdSClXFitUqYmU+ltRsbGpjHMY4xw7iPVY7WTvqbvIQYskZ+RSKwkN2MvUmjIBaPCZJ7d
M8WF/ZLbzp5Im2bH7cQDuMnpThMXzVQAsPhbFqP5MgnbuAuqYEG1UNlPAkzBZqKG3Tk8u/jToDUa
juc9zJJvyZH91O486sKwGzpMhdBIvhZWTeZGALK6a3MuA7z8SYbUr4ZvIwTsGbvK+80k8g4fCCaW
BSXb6LkU9HaSv0PzJmxP1Qcys8s8dGwNOR2YmEU3XwY8HztuxR3aXIJO2OpRkHnjXWU78TOqZ8oM
m4QTHoFgo/0hu/pQraKisvxzPyOli/WU4JSS2Gurcy6VcJpmk6rAYGlRLsd5buSt65ApT40GRQd3
Zo2ffsrxelgp4Z85hpyw62ra0hLSGrltjZK3QTzkrxW44D2xTDVHzoSBvV0EI40x06b7ILZgejLM
XqMXZQYYpAMqEwBzuToeGsfcmw6xJEnF74vbkm/53NfYhnq7KVmOKlAFqie1RxK07vb5wZi04DVg
Z0qf89419eqKcZZNC7N8teylgBHkYLziQ4ASaHofxuJ+xTDY3qhYy7eyx2mW9/jqvRLLjiXHZDt4
Y/Uwu1Qs5UzAeYgUbtkkEx4qyqHpgPVBZifNapQdSU/vSYsvgBzy0HCbi6bghYb17DUXxjcQ0EDz
Aqkfy5KHUENu/VtV5fWD2frVA4SCogyzmQdoTqTIJ1heHWRDnn62sU5UtqnxC1tUACeny5tH8s18
9dpR8fC9ZTQ5aLiBPErNJapF+JwoMFB/cloyO1tKiEMM/fm/mjgzn6iP6UyLKrVPSTH1n1WBHbYf
e4YIoASr78KumSr0yxC/6X1ufBS/xeONjd2ib6f4DSAJTbgdZxoIuSXuPzVHaFVoLjJA5Fg49WPZ
wmKFFQcHb+clg2x2dqCYaIxTyuWRmiMFTlNjuErdEctNkDTxm2M4/EwgprKL4MAWTmTXOpdRbc1D
EZHAVDSYCJBLRTUqLY8mZuJF88yu+3O2OAN9o15LI90oyHkJyFqD37wQu9OAUWT8GKV2MGt7bV5L
gIENKQ5n0p1u8lS368jtoCptypjQBGyDHHWbchrjN9nJFNUicVPwYBKn+jbHkVcdWwsbsbKt4O0/
P0xHaskYgso2CHzsdZRpnrEA+KCfaPZW4CQbq8W4uGEWxEePsa1+dNCPAWDNcsY9KAsyGswC2p8w
mAJdzNaZjN3gLM557obm0VEoKvgK2bduVNzy9xWewzykE3qRn3tUDHJfzQg/bknGlN/SZTaKKhd7
562rGelTMUsTOBV2LJD73kPhBS05sMLXn3AW9PNhYgwfX+yRP/pgSp33SFXOu87qmC/PnadaY//X
kDDPd7Li+4SfzhFzGT5FqQ38+6U2+8+M7iULebMrnUv2XxlOv3IfjB0OoDFAO4ovJyMAodS5f0LF
17kcauZ/J4WlGioVYfZkPaS2yI+62zFE6ditwKBqM6fjVrdpuDmEOb821aiv8Q4kGVcbc8H8fUml
pWNLp4QswSUNYYk2kCAwYi0IYdFP7KS7g6pGomwTfyIMsch+LEuqnpVJwtrveed/mw3+hdnAQgDK
GPYfo+HofXj/g0d/9159/cf/fPoiqrvvv77+rEL946f+rkI1/uZyQhpsRn7LTP9QoAb63yy2+5R+
mIasVYr5f8wG7t+w33LjM7ZAlWasm5u/mw1sUrpRoDKWRalABqr97yhQ7d/O5T+NeVf6GNiGALOB
BewMYes/z5TBIVtaqpz6qMmiN8hLWHEtchsThMIzpSLEPsRDYaqbwZznTUWRHxn9qkJPYu/QVjbt
kRP31XbVU9z1re0+TYVebNn7Q91LXPaxqrO2YPam12qa2jaaeaRAga+Noyn0cjPCBadKS+ytF3uf
Yy2GI4VGsneyGtWFj7PMiAt4WWSw7GepY6liedqEnAVUIynpTWXtc8rkc/Nqi9Z/r7u+Oo5Tsuzo
vMGlE2inD1LfSFiAF4jF/qHGWwsw3ZIsX3p7gO1pus1raozt3iTF69ST/p1Giem6H4BwRRrSHJct
TqMkuW26eXgu8sG/wUCsX0fVmVFdeg9yNIJbPYf45VdJ8lam/YoqK+Rh8UYa7awlXZWWZ08IRX1Q
GZKfzpofGtGQ7U1uHFbagri7URqX2gtOSV1ETjMV95ofa8xyzSI0ICJtSfvjqC1a57HTLQZxra1v
9MW2bwI4wsexX4gDRr9ysotUO5U9HU1htssm1fIl6nO9uW3d1Eu3LR0WwVZqfCJgx96alHc3CQ6P
vS2MClOE5fBb++VBSLO/9TItDqkTn5DBTL/mYnS3oH5gnnpF/7CwGsct7pY7F01YpIlpvtpZ7n2M
BMeIen6Dj97vDWHlBypbc2/hA/gh/azZ5XnsfvqZW8y342zmtxxEOFJ8MYHnmIZqy6hVRlnq+4fe
7Tp4z0j0Z5SqjHAcM0z8oQw7SN4ffler70TNwQ5e3IS6kFHZlvvGfrBn1Zc3cy6eU/yizxya8zuZ
B1Tv9eLot1pTyDNVNGvASudLzgL0yCIh2gdGMyfrUrD81t36wiSpuS2V8ZxOmhhCzbLbA9P64mFq
iL71a4t0nKoLznabkZVIHAFlbmZolXcYNdBKOxYFmNgC1IUF29dJnYj82eW1KYMQ2LG142jw4RnA
JWbsYVaHefRxMC8csKFpjzp4VXPE5MvQ0wQWhBOuNyp4VOZS3dMoHwKnLWi46/a2c813uhovvmmt
ckrPwihf3KzzrlXj7AnrM7Rjn40Y9/dY2HNkjjJQdfBrwQuSbeG5LZdFTv19P+JoQZtmxcuNXQOS
9Ifx2RGTdd+RCdmNW7CKTyih8m3QjcY2KesAor9nkupHrzBHInXFVVDIQCDLWCwcQH0V3bPJIL6Y
IkYf9ZBGNfZy71SzQ+i1qKLTwNHisS+OKilAert5zaizIXbg55K2atjoQkvu2tmrvBfgbmaLhR8P
4AMSqDH+pEGAdpQtQcgTjgAKW7O3+tg8cuU6RegHFSqloCNgCPJLSfmlD0H+4WnxrB38WuKAdZqS
WKKG2RNV2fibAjOlo32rkir4Uc0CpAY7VK4UnVS6owHLHkxjq6Z74h/tz9nGLbg340nCQJuJKowI
tGBDgpE+Dra1U/CSS5l0blhNDGhYiTUVOeHrsktXjAh59lFSD0WM/IIMPoDxVZLlNJnMWpuLB0mk
cSHWt6k1/Ia16FHTSC1MvMlLtoxz3AuK82nn4B7d6sSc52Hn8BlvXMZsTyWOnnOHsbmjFOnA7C1V
oPY5uvlbhpo02hnLLxZnceQUpT1szNHy9qNhAlH0pL9v0q64r80SUkRgeGFnOM3NlDrpORbCI1Zu
sCEh277HTYVFvY1GMsnDIXfNk+917EWwonGv5jy/EjfbdgmK+J2Od//RKwHPuWa/GAAWHEDOWl3f
EVvXXH3puXeD28qfhNyZc2hawRlAGfkMbWdExQp4G36z3pbf3LdqRcC1c/vBGbUCRm13p1ZQHEsT
mHHmio9jixnjac79Z2eFy9krZk5fgXPkWvcXBrZkTVOBnWStx78WPCP3c2xEvYcXl0dnfKAd0l8L
z8iivgr8n9JoKYOHFXlH1tV0ZmCw3KIEYEbYTkUk1Jy/paZlnJwVnGdD0IMCwbbvN1VvQN8OmQFo
wpbdw3KPRiPfpgVJ8WUtnhGVDSifJUyxDua6IysHIJ2hFBU4die1ov1AqED5w5nunzOLR3yANSES
6EhDxes/EozghOa6Q03QDN+LFSAoV5Qgu5dkjyPaXyc5kAYNWJ48GsEPWr9JhNIBSih9c7g1vMX4
kqPZgJoEPFIYsXFwe4CGa0u/NVfIoVhxh3TEYtvVQ3lXrDDEccUiguHr7h0a4xvEqTWYyzq/KVKc
GK2VIv1r6Fwds3QPJbzFdgUvMlhJX+IVxhjHBsLjvHepBFZW4+iDbWxWgGM/MYglvtzx7x265z0C
9O6dfeumxYMcsb4bHrrfREh7hUNWQR88FCsw0ljRkYq81FAABIFz2OjHVE9e4hU1adSVTvHgIcTQ
5tUyvjIpdeiU04qpVGnT3k5Ewp2t3xRLTv82mjRLRKuHOQ8nY3jWzHHwo7FPQDHamLiDFYzZ/2Zk
tshxNkvgA2nCqj8wyfQBJIV64RoJTExYLIsFuHvs5BDRwDrv5sTaYLJTTOcMM3gSdMRJErglsYB6
j1aX+wlHXlJlSfrUu7PIHv67vv//8phhAUb58F/X98fP9/SfUriRsqw/8UdtbxiYxfBw4eLCUOzS
U/7DYYZ9n2goSnyMHwht6CL+TmQL8JetEUJAMhnBQq//R3VvE88dIOxg5Ok4KwXs37ISY8X9ZxEH
YnMcbLytFeVnQ4f6i46YW7cdSX9z7+hAtWMCibY9A5mc2ZPB1WDMvLIlCgvvgB645eOSCSf4wA/0
laJufOTgphY0GlDarjG9FJ6WnWloJjpRQKoxOwvX59hf+qAheW+ZhyuDQO62NFGqfdbrluqVc6G0
qnMRUAhKCWjzzsPg1kJELv0dy4b6WMUzUo98bDcVx2tUV6UdIdB2dmgyyJzKg/GhwKbahSBX45vS
EuKGGmXY85xsT2bQqU8gIm92NfifdtAT5Uw1stdFJt66qtA3tlO5rBf6d24isPcsdVn+eyapfMuc
TgddNPaOL0q7q4l2YmHhyV1K19PFmw7XsSQJWIxGJXcOVlSiUDKVX7Q0NV+gsa02PRHhGxCbPkv1
64xI/DqMLRXAoL+UThY8T840E39FwyTM4GWafHcr9ZkoY1k9kCXVHuyxM++6qiJFybfijZ5n2U0l
G3V03DS7DbTyPRhaqFJom7aOcItzW3FalI0mP/rCi49z7Fi7ojZKABVkEJLnbHyt7qoWrH/XHIi9
/hqxemyZP06vjuHDL6W6SAAy+EB7qtJ/M02Swx2Pmn7ym5cqq15ajZcmLxMlU6okGk3N2RJi02xR
ugMDEysP2VM1yZhlJR0jtLIAjvIyIR1l4iqO6xX53Mre3TG55iSKx7I4oPMl8xmmKdY8QjEBekpp
7XW2FdSMLCXG0C2M5GoXRnE/z/1yiVWqb9IFT1tqgRKGTTI5vIrVbNl52Xs7LxG6kCyYPSqXSt9B
NnOTzq51i/0C1X4aq3vVtd2u7vvp1wDruQ6p/sn+LDTxHSBrGclTsI19BSv3plvYD05OjQwB6zPh
B65KPolpR8u+SlowpdVJCA3VOxukRzUgujwdDMush24XcFjRxVGqty5VPT3E+AMLMVUnMzWTXXTR
ksdO2ROZSSp3UEbYX2sVPVhTmcFZVhDVw0HYrNskEUG7QEGgaHlTMMfFifqmf0464GwkW5vpdzMu
zdb3y+AAHd69AW/x6dLQkFCR5vDBgNOz7tNo3qcFqaW1hr97uR684DwrQtl5ZxEjaoH+lO5KDAMf
EtLozswM91fRxgsBLJWkdpSpu18d05R8g3oF/2bda0VML+0B5R3hJyYkHKr53CiNqtH34+bkQ5AS
EUSWdDsjyLpHNNJslxZykOuiUYeVhs6EU/Zaspja+6Uaf7DXblDO1Cjl8pigCS9IsrMmWJA4FCoV
GEb+JIhvmJZMmHVo8xXr507OW2OROcYoKNQZZ+mznFpy6lVr7FJHp3sLZr6SwY5vU7/u7l23jQwS
LJ9IWXOvgTUeutpaLmrU1aaZvBN6IuAAeWlOxyyuFNsgt7lHWKchtmHYQdi4Pz9SsYtb4mAJWzOB
urCSasnQKxi5qk4dOenT+FgTkYu5v8Wp3/QbaxL6beVpW71u1ENit93ajuY0dDDMWRzVm8Yh1R54
H3mXehtEiaX049Ian7DX3Dtht/URoZ95rPrRJYW+rzYUYAwD+JL3HdVdFGfiSfPEjLbMtIbHJUjn
L7pZsVk0bz7MeWU/0JHQLhKiJHHQm4QzZ06xRykhoizmQa6by3Amf3Z6rkvd3rWiTohbke6tznw0
bBoeRAGejChmOfnTavT0MKNH22gwwbadDRM7ysEt/eQQXNi2B9qXAdA2nFRqbXDwjd95TPK17WTN
tQdnzpqyCsEr6O/JUiXbFsYtLn9JwrXsNVKJUAT+JLJnuOmq8to3zUjAKehtq+ug/a+8iqV2mp2a
/OVeN7Lg0tOerBFG8bK1E7fbV3YDG9Ca/AiinoxGL7W/oOPJrfKmX3CAEVXxzCR1oVDppmP1c5Nq
dhs2wlEvAuHbxjbEcsXJGESD1bg/EUtzb1iuQNZERDYpfdNtnY4aDyz4w+hp7LeilCymvDa7M+K6
hlrfGO+qSuwITsZzPPJIN9VsHhzpigrpHNHsWWZMEah1n0q1vC66cVxlunSoluFuC33mC65NJ4i8
TD4oUSSU3Q6a6bHqw9mt0/u87Oc61NpE/dDZ5Z0Cq/VOiZ8KnydoHBx4brIMHPSbHvTblS7pfkwy
9rAlmiAa+GLjcO2R+GVWq/iIjHYXzHlgIAtYkvQY+Nq1IKgcXVrX+KFlxckGOaB/yCZ33K2Dly1y
n2qj+/ENA/xi36BRIOUm95mrsD5WglU2N1S6Gyv0B8kw5qE5lQjbILCTZdPx+Faxek8zXew1oEDn
RfbeL4MUhI+OEI87p+8eeqtyHpEvPuuzjZ0wiEkKVhazskFb9v7ojdvW8eQzvfJ4Ymv7ni/5cExz
tN5tAaRCjnNxGJeSihteT3/KzHjc2lliXyGCNvfLKhZCYOVIrDIPrMrNnwgb1A2LO0LQLCOWL0aW
aWuP4txUIstPZubsINm2GyT9FxSIPyaN+AOdIdU2Y1ASeoksnwI/EXs6gvbCKtKAbC0QhrXxl18k
PAKTNN37fcCKIO3LQ49h8ya1bXUWsFlfZdCzLOllE4mFvbTtOss3EtKntKprcG6590jAsLMbjGLY
8P5YDObWLU1/vSXv4S3u0ZtUjY2wSDRESpFtN7nTDU2s/Vy2RX1q0d9sIbzIPQ7SYJdNRfzWjfNE
4591b5MGZgX+VrBtpCmPnsrHXen2b8rguRLolbFLwJwUBBtuyzF910ZnjjoAMaHn58spCFCbEhB/
noYzdF0bumtT0faWOBpw9bBv1b3yOdfc+pGiqjjXrc9R7xho/TJV+PmlaQZjj91T3KFH2FWuJfb+
pHe3aIWQ1k6Otk9zu9rpqZnceAg5t52Zj4ckzjNUIkji7luGU8fULo3d5I/wlvKcmbOt3phm5xtU
XI7YK2UsF6G8fFM4nXFqlq7eOb6a3kc/9ssQWiBFSgGYm3QOqDOhC7qJCewy/aqLVLy5eKl0ytz3
KgniiDfyXY1Vu8urOoA/WmsdLE/d31R5oR2SpYO3A4y1ykOD9JJbMZkFKH7bRexVEfSFquATjYXJ
LnBRHGkuayAn0JE7FPmFunczZDpBGyzQdnosOEFVDDeM5wD5wlSbjET1Q2xpOrIj3wmHuSR3ZMDB
27hDskXv3IWUHszHyuLBQYVohb0+T+c47lkl1SZbKL7qNzxGyYHErHjr1SPct2TuyT5kYbpJUq2P
WlWONibL2HttU70LdsborYpV/cEjogRS3pzkiBAH4xdc/BIez8QDQZrlxooLcxfXC6LqR3+KGQkg
VPHT5hcoIolyt6rLoHryprQo7FNMdHJxHiY/aJ7ULPnUWNpOdONEkVAph3mHFtNCKGl4clOzWosQ
PxagwADeRhr51gOGsnn6AiqafqqAd0iN4LzyM80b1GEiOEwpjvEcT6BZJK5DpEbZaQR5dtsK/nXT
u81PizvPKuZuxyuiRA8ChlgJktoMLzQxF2KqyajTjdsmm/yji+KCO5hVzZ03uk8L8ruw7Rz30y5F
HwOtW8QZN7TaOkvQXbsKjlDuQkbSKlE96ArUDzqnOYF2o8aDXQ7++jQAEM/gN2ogHYWm6tc8t6w4
uF3JSqR0zLNe96gGdOaHGdqRrU8kX+S4c0Vamsbr6YVosIJL+6VnPUyuHHnaLKoNqGetXoLP45O7
KhT2m6wc5p/KiS9Jjl091MuAcREKlUjmCbnaw7iQMyQScwNYvo86hsiQuUFljeyJBQmVnMJrAjb0
Vyw/1Mi9qKvTVOX5U+KX8LwpPemZSM6Y6yV5rJyl3/nrhw2bKd9rwUD35ZC1c6fFUnUsyyeC/+CX
Hue8bx/juNIHoJX805Hh97Hou/o6JAEC49Zof3RpZ7waKLVe6yb5ERNcd2ObbMVZ0urawTIFYrs6
0DEkSv3sBZV4RLXY11Eci9q7ZUlvP9Rp++4tHWoQsUxM27VUhzaKmjnbZEtio5diV34pyrl8yXXB
xiBX8Z71GfTZmYnonlaI3U83qk+J5ncjUK+wpk5ExDuqd3mXcxOSnbmEnTs4c0jrQa2zRltFePfV
x0LVR8WvOWQtNdN833orKK4OyuzaJeikdEBULSn1o7ntfY0MHQ/rhCrs7JguS36Db4y0Kivw7tBx
0MBOLheTrn2UfrM8M0KOnRDXCH+cNfPQ0J1iJkgF0gZXvmLqm3vLRZubJSoxsqIckuUVaDDIr4Xr
ipjKITRaHUupWWQgjEzmp1nQHOo8NpA94e+i/1wLWcPpbhyL4hrV26pmWJJtMLcKNHCPE6V9bQbl
VxejyHsL0bFLM9YanAJIQuHibcbU7XWFxMddPrW51tW9QeDSwU3he2S11OaXoZ7E9LQoLed81QYa
3gHVVE80KK58z/QEW7VuUmc+ks5HAp20QKGs3mjI3/lflU30vD1o0x1cYzYeXvtUkgj/40/jn/+L
88f4i3VS91fOvoO/nqqM6c66m/2zA1a0k8pLy1B3MDycSAtMyGMmlHWSjjTsKnHyZlbWXubmySqc
nWZ37CmNre/Ft2Ikj7YZtvyp+2DJEeBm+//3m/uLQ+g/35sLsmUFyUP7/4s7tzJkyxDbVHdCdHee
oFaMD5n8V6m+fxkqrR8Ahtg1NgBWnffXDwAY1kTTK9VdZkLI4D+uVu5qr9n9/lv+W3LwLyQH9BMG
U8T/eiR5R6p1+j82iL3KrH7/s+7gjx/9YzYJ55C1g+sBpl+hE+gX/zGb9O2/WeD47dXZ7K66BC7y
v9OviP2DgMCB4OsgMlhz/2M6aVl/458auIbR9+jYov6t6aSn/+VqtQOA3kSqcAUhfiDfd7Wg/clL
7hVTW3UlGrdpoH0JDbB9HqaKBIuOKbtg2uJZ0VEc6V4KgdOcE/vIsjzwN+7S0z2byoXlazGxICjJ
4Vlw0HB0cbQIyWyf2ZWFECxzfCrh1D4K6sw75D72cbB5nNMx51CDBQoymRn0hNzUsKZ/y2MrJvc3
AcLnn3Xvi5/0ahBQZc7JGipytW4ADdoIDQDxwoHWaOOxS7lkC5m+2Jsolqi+Cm39EWsFXRd5Nt+b
7cByA9QDxRMKdNxvvT9dk8lhwUg/eO1yXAxxUSE+sgSWi0ti1kVzauiX/JMbeP1n77M8LOuKXaGR
1hr7iwRwtVglbHM5ofQi24E/QwQ2T3TTTLoDkg/j6X+zd15LkirZtv0ijgEOOLyGJCJSqxIvWGYJ
tHbk199B7j7XqiLzZNo+9/U+9G7rttpFAI6LteYcE32J/SzNcbwpS63zOeGIx3lATVeIsvFboSNe
dDB6XIVmzf1X6DqeEifjr67rmJ2h9FAP7it2vz+TV6p4YZXmQ0wx5JsIah04MZEB9D/AZZxoNNvP
U8i/t+pCfoAN+BhkeMbVdBGaDwmEX/KvBb0ZlNgjd22lXNNNBdyIROfevcymWd4NurhyrDg/4WSK
rkSqJRduj9q/oYh5mQRxD9/AS4lUlPw7UlueJ0ZWqpr5SMDihnHN//PPC82gPzYb9jfek9ktb7if
EKfzStv2qzOVFHGHKkD5Rpwj7GadbXN8q+EdAJU0JfwtVU8eEGjaRd8IU4nnMgBvhJk4alTAh8nC
jCI19Np7uO1271eIEPUvjdNaYpflxFZySJl/R0HHk9B7mNBTNtypubV3+M8dBNgBLrLZbJNb2QMt
xQBV41E2cvOhsBiAYzQsoxb1LkYZOFI7Nmj8TTMLdQi0+zUzeBlECp/TTeQgaF5J1TMazKblzXpC
gc32JlscXAgJ1mVG/RWiUdgy+DQT/WIAU7+imlupn3QWlxayqpB4DzUfofRGXjDxlGwjXC8klD5N
UHUcMXezTUg9VtctBhbGm8FneVFWoGh8mQTioCU90kuy/fjd/yCB8zQY7/DK4oMshpwRExhd+3Mc
l651MYOzWPXLOJk8NJ7d8orwfolDboMUcY1Fx6lqndRh2/S2EjEnWqDe2yJdrr6xKw2eXocwRkee
b9qWp+VQeZUsgzRw+pHtb8cjGcxwuhmRLN/ks1meaLYBnYcJBafbXKzYqqwE+7rMZcB0Ui9PGY4H
RsDySXQZnfolcgsWdtTxsvHdk44Y199m2TQ+Z1D69k7nGA/WUAZPWqLToq/QuoKjrKnDZih/SHcr
J2/LRhAGHlvCfjXEObcDuf0QE4tMUV6f+FOwMBhgmuAjp1PL8wkQLzz0puKu9QWdimpMHCS5ZBdD
mXkXuBh5hQq1LScLvDuEHJPjwHZLksB9k9Q9ohGtaSfmU4SYGz2rpO/Yjb7TM1SNtLAhllAz4uBY
ptwv/OVw2M3oZiOaywlfmNnk/CA6luNdbpbws6d2rC7DhJLBq7pXTHzLqcf07AJy8ra5kfH3vJoa
0hRuYaKYMnQ9MB7Y0dHnmXJrRCJS84fMKK2/pXpQ+x5HUoJTIvNB4hC6csilCXZulDTzfUvPzPLH
jimSEGLvYkxTINPsvHhRuMGMB+TEc3UMS4k+XNBAio459YF9ouNR6CwTKDonjsbPYlT3LdUgnJ0B
FdM1pkoG+OTMvNamzexnfWA/TpUVl0jdLZBpmxTTTYqStljlBIymO6NVFErYpn4bPDocq9ypjau4
9IyHPDf4PXgl8CH2hIPxJRpZOR0t3Of12gxRFYcpJbE4shndixEFmBK88dg2kpNVdY3fGRKn9euY
J16Jf0lX3PParJfxj2LeuOri3nuivU63mb4fl4DwVqvbnorWiKahZX5rWprS0MeX8ehNAO1RxXlP
tOd4kf9MaZzeYrI55ALMtymLc55zW6q25DUMzbYyNOPGopGxzQBSkgM48Hg5C+5ev7i8d62noVAj
Ba7abqLd68xalpFBvwAf15OBKKF4GsJwSr/Yg2CeyMhojZdjCG64SNnPXjZ4W9p9+a0RdebaDYuf
5KF7h6aqlsWgRuVFUETIDOwRo301zDYTWcb+oVu7pVsZxIFGhRFdw3iffKYfkQ9kxVJ4Q/JQgmpf
w5zzTjmqZExiMhjBi7exl93OSfYr0eMlEi5TWvjEUtr4pKDnvCKSQ2ZUbiNzLd9kg7C6iLE9DSZp
EqgjnJ8lzPsyNJojuSW0DVZwhFCbOaJ5gLJ5gG7G022dInvAwF2dWGPcG6OQRLORACF2TS1ijDCG
uuIEj96/AxQLuzh6jGVto/ovgu+1oidrlvVFq3v2uiEmXpcJ38Cqy41cG3ylpkMbddUJITng8xsy
W8o1Zs8vRd3tKjJadpojvZvKoqiZy7uAeC79C8o8hFPYWXJQxASl5MyqGJeXKKHNLPQO67he5UDz
TaL4ZKvQnDlE/a6rRYhmvGrS4kWeplnp0mQ06W6RQbDTFxmbnVDEWWuSys3KLKpo2oGrzqTvMSwh
frQdtQiTWImTAld17Y5KHnGSs8yRw0gxedHS5ajqrEVepy1CO0y57lEu4rvMsNiUkFW/Dd0EbR4O
OKIdUtmdsCjrl7C3UPG1mj0+ZzjoH5GFPVqJrLOLrG6t2zqNii0C7sFd44r0qEGI/nc7IRaMFtkg
TnpzRdUdEbVNS47Am2YHTsnz9b4mfWARH+buokO0LHRLnWiTSxfSwHTJ83J+Iv0scGkOAet4rG/D
eHj0vKTa0Rht9sS/fO9RPtqLBBIxznQX2VOxMbLa3IlUUghXNsVtneKD4xXOFtvl+IMD/4OWyABB
TtteunE0Eww42VQuuxx6hWbtA6+XF5UXW9uwbh9qr+P837wqOdu8Li/hajBFpUSn2AMaxpB9w5E8
euNoto3mE92EaQn54UUpZhLlwUVt+xQJ6egQDYUg191iqSCLdokzZISkN1adbCS7Tm1OjWsWAbIN
rb6g9K85h2yRraLiWotCFD5d2WbvLisERYd+M1JZ9G1SrygGTNq3NhjrDeY873JO7NsuBlRBeIp+
lyJmweKTqUdzNLWL6VVdq70qbbHCOy/qVX9LvtB8VGNR75NYlV+pbKPUpeyKapfOXEqiAVJeiWf3
SneQtbHySjja1o5C5bQjzio/DLqUz1qaf8VgjEKYDgNRwE3T7qCToyCe5IBvbEZWjOw+WtuL1JjJ
nwBXO2MhCiOEyIX9s1qkyaYiSdVY5MrMVgYFq0Y8B42O4C0o2/ErO+Itu+uGneAieyaWLd2qGil0
UDOjMPM3+TYuCUnSYlP6+iKfxmE8bdpFUm0PmTFc0FSSxqoSHXIHJhK34dkpW7/rhzRDZGnT62Yv
jic0uYsDoNYQX3Mr8+Xc9iDQ0zHE9GbW+MYNrIFaX+CsiIKZKlsoKPc4kcbE1MSO76bd8KSlLWq1
CbseNcXOAMtRKU4gUb2VBIZdQi2INzHRRE+VQ9drRoJEdwquOiLsmaxnnf+ZyHjnmJn+OISjyxAX
9B+0Y0xpivJw2uWx98PzRHgR1jlxzar9ArijO+WNe+mkBa1RdgP3eWfqMDoQ+K46zi7qmNb1FH9p
narTD3nqeOqo1cZsdnAAElJxadzWwzYxNHZOIQe34DrAq8tutoexPtJjJNqqzpjUgyQZqonpe9K9
gF5DM6NXTxIkLWszs3BlhFgzBnhAtt6Jb26Us+qaXbIEpMdURndywG5+qvWG/z8t2XJtdOznLqMH
ucmW5hapGCQ044MaWjYiTm+xNsV1lU1HHY/M3WQOBn1ZWLJ5jUo08shW+QQFc1aEWo7ONgd7kwO0
ibPgHN6MKxclq4oTPyg93EV5WYrxy2zNXfuVPDqCLKzcYzdSFrjfHFyBLL5/lBzeK4MtJKM/jQP8
gkVUxH9hZuVXnJWahsghLMRUoW+PdL4IwmjDeNN5RmASSd+C8VBhUIHHIZ7upCqisreV0wZXYaEw
KesdyTUE0vT//rF4aEFtnW07CLlzaE0hOkKiE3ybBY6nPc6uMdyOccmetOdwTGvFZOdDIDWbI1Je
qm+fPJOl9Hf2TLi8s/yHLbhxjm3EFpd2RT/zTIiYsvzEqCc8kC1muIQXEk0IXWcxuOKBLrR2MJbt
d2GhGD/1Vl2Z1xaNphTRTarCyFfLCbqqwyL53QY2Z5jXbJ1PfvDbl7gYU2xJRKIOn+n8efXoLTSh
uZmPKYrOkUemfLuOnLRi04Q+rV4XUJ63DhFAz7mVTne1olaBW4MKQDk2d3lR/+Mz+h+j9hYp3dkj
dNgDWQKlrhRYX5Zf/EdNSLMJu+vYN/jk8LBthMUy3ilKUk8tJZ525WrL8XcwcWZBWQOy0HO+KIYl
8NBoWJLB1VTLGYwn+/GjOgcfMtApoC3QJcc1HJDyy7v/44fJXq+avKkjv3JCdqhYQcuMrN9haCSp
fpAXivsqAvZymOjtUk8QJS213jL7u86iv7uK+sF70vWJ07L1ui9GUoQ/P+YQhQmO7XscEuebBdAz
Vs1S66GdwZeNqY9qSSqXjKaJwuDPfw6lcT6Md928VAEIOh3voiBGT94nQAOWfdxzXKSMLWzmpFbb
gCvmT96TeaYsXB4H9XZIVNQNLJBUywT1x+OIDK1G3S+1vYiQ3q/MEqjXkf4rp5Zi5Ncz8eOYM91e
uy/MmeLJiG31OZ4IPL8nV4SnFQqD04k9QwtJYEIzvVom/yR5GQbSa3mIts7yshsswhfdgIrBL7Eb
5OtYVkQ0hX3d+POUc3WbHvmS0zYhSYMJl/9DS/v/lehPKtEG7jIUo/9zJfqScfSX8e0//8Z/CtCO
819AbGnnCADWzMoea8R/B+0Y/0WzYtGqI5M1/lLHSqrWsLjdJVWVlQUJ7H973yzxXyhaJdppis8g
JD35b7xv59Vnl9xWgQx3SdDFAndOMp3wkQkETLNfBlvKMvZ0iRrhj6fxziL59hLMFSQ1A2HmJ9uv
9PE/PpJgoOIYmt7s94FYpSSq0PVauQ6P9P8+8//FVZZf8cdVmoBSqh1xFVl8b7Xv5fhLfUZB/exG
zie/uCQErecS3Xwr9dsp3tTzy8d3wYH9fPl8BS8vqzZmZ4tS+NmWos20Knn9qjGOND9K6ejDNtYH
cysHLm0HaUYFEeqMnnXBUbR6txtbMW7pAhDLPPbDPq6a5smMZkEK8tziklDy1rRR+myifkTg0zjx
rmTjvhFq7HdGHwAr0M0uWsm8Sx4myMQrmUjcxw7UHbesvnMS3CSu225pLPR+h7XL9lBEUHsynE1K
JOol8tBpldZducJrVZ6cpksOkZ7Jk+7OzjdsYNh/OQVGlzpAiFMWZtN6JkhyG2l2f1Jh3o2rdFQQ
n7q0I6I+nx9jxf+M4Ndh769/OGYuj0Gc0/jXOJ/CEcv3zJMXZCirx7GYrNsh6Iy91slsWyJxPli5
jpOuM6wdGriatmRlXLp6mm8RAY3Ivcf+TkjFX5K66kLOybQF0Y/PBiypcUmmBN8DTpF1WHbRbZD0
ww9P5dNtPwt2Bk4wEujTJ1wvnn8NhRN8jShcJRuUbPOjM0Am2gyYR5qG6jg6M0v91mpr8fQlmXpC
i4zodHSUddv3+CPk8oBtC23FZONuzhVxnM5kO5u8CtRF5gQCVNoiOwrsQlZrfl+69mwqI12WaFdJ
aP1SrWZRg1fdTxa+R2s2f3mFZ38bTXzeVqfFX1U6ongh8jRdNVFt7IvB+jWrknRSKtyzn9T6iO6z
4iXYwayeSLlFo4Lfc52MMj3mnt0+xdjr11Tl5QmuXXRZ5SROClRE+64dotshQ1ITYgLceECzkO24
+r7k6Mqq65CK6qE+2brECSXrOXPDow3kwF8I4+vEnB1aLAnxK7mb4iRK+vu0nLt79sr8YXQUDAw3
tm+zEA4I0oT06BLlTkJB2bGZhQbkAgjGM4gebJM3UABN5s4rBVEpOSSmk+8wrcY1J3y6W+uuCYw7
2gfh7RTivkqKDnoh8gn72syMBAtaqO8NqwleAsCm0PxNLbgyB68M1rTkZLeyDJyASRBY1xDQzM0U
clZCX2wd4UPVFzVnV+gyMxgfr3JuAraUe2gk4kYaeXgxWDaCjXq+VTIiOna0e93vIhydh7qhHgMr
KBvXKfLZFzV2GbiEoYQnoHXavpwi9zdVGBJfw0CtW60dTg3M+5fI0zkUd7VlrJaonq1GURaGmrc8
jwCTzYZT2E+KQTxJ/DgZGNhK943WmGATeuZFFobWgz6m8zYAKtNzMdvY4yfCsYZw7KtrBv33IrCj
Wz2vdb8nFMeBGUjsdIwmU6xyy3B/GGmrjjUFiatOjMTRoY+/LDqiIEb0Rw8k5qK2bhFybEcAOKfX
1oNgc78Lq8a9SeKmeJ5oAdw2E/27MYnUFXts58IY5XTZ1p59SivCvAwSw9bVpJz7ahKETs8TIQqD
5vZrTkBcoIaCgQGPmIzbBixGQV2LVC5ATQ5hEcSa7Ppg0H/DQlT5KsI8dl83ffLTnp3WN6Aib1Gh
t3C2DXszOp69qyYgvqrE9rhpq7jdsKpY20636lM2ODOUi7KOoCflQUiiSMbfaQeRs0k8ichVFvOR
Xxs+mBwLj1M61SdsndM6swMCJBKHCiui7sQ7uOwYdsRcOxtphd7BxjyyU85YbiuoVXuO1TG2J4eC
85pT/7xjl6C27Jqbg9YQprqKanfaBTS+cImBVgK4mnnrPlA8hxHBHqXIpbeZNfULQcqKaaxPbzMU
5KgI8V0oZoHvSFvAh/ZS+sokNlzqBVFwoWufzILU7gEUNNFnWlI9t2lpvChZtASQkPHzu/W67Ine
x3DtEXV3fP3jZuHY93BH0ACOYU5l0ZbD9UBu9nXrTmrbu2k54b3jzfMe3Y1lhJyzXi8ZI+qzVjQK
+zUWaE4IIlP6S5pSLMFi0256e6HkWvjzt3HsTJdFFSZrsw3NO6sYg2+JFZVPfZznC52q2Nv2TBLu
bOirRNPz9UDK81ofu/TolN2z6wl1cCV2esAf6OjcINX9ZOBsMExNfwULi8dXRLa2bcj6pUQz9peG
hvpqNRnl6HN+Js7erQxxaEzR08h0+/xIG2FMqS07UCjBgc0+EFx+sD46s49Oz7k3xlb/qshdvo2t
lldX5ZC17cot9pKoXaRbVcdlX0Fr44zx2mi6nrJnrT1UsTMMEIR49a4gcq+UAn9MJqKfngGWLc0S
5z5Hv30KjNLbQxloN2YdIt7FceTu2Y02B1Fp6dPgxd6+KGrnHt6btrWthrxlpYp9iB9p3SyLXUvf
aUX9dbwZHBROuL29dem1YhUFzngjmsl6NnLA1UXFAHcCKz1C/CcwWrfUNrf04lfCGn4wW719AJA1
PzGQwhvqbeG1oj92TyBwv3asFmptUxWkxwnnq2JDqmAFmbiZSPKd1hCpPQzEsINIqppvZ03vf/VF
oD3msgLZrVRibKi+/uc9pWokgE7nx46WGHY6rv0r0KXkJQbpdCMQMx6xMnRbSr3xt6Jr3Vuv7Med
pnf2F9FN1pe+WchQdjVdsVI5u6iOtM2E4Bn/vhX5MgjKyznUmrsS+fHWbMhG1VIxXr0+ddolEQnH
rnttpjQQC4IdvKZNTugUDPzrUbkuOjIpSwbibrRLtHg11fjCS9Qhn5TYVnVO56jRLT5i6U3Hjvjt
68BdbNXUR4jpWsYyVcz51tMs7OCcUE6zG49Xsi2Ifs8kMUCW6msy+Yr0Wq+T/ADKxfnqBUG/V4GO
+dWNWQzBIvD653q+pB08Xxp1663DwRPoVKc0Ygo0jDsa+y9NOo1XTAoTNIqguJbNPCNCtCGYTW01
PYEVs22E7UOynbup3UmDY3Xm4SDrqOeTwhgBkRFmerS63D4lA8dvQw4aXZ9qvK5ly9ItIyIoZV1q
pN7MuUw3Jt4yFAVGRFFqzPqD14QzYFyrrS4JeCiMdSGL8gGeQrHrmHDYAxWyPVEDVNdEtvVrMsZ6
qrsZUPPBqI514Aw7xD7IZtF6aw+trpdQ2POeHTP8zVXWM23oYcunSfeVaNA2xj/s9mhTa4Qye2UU
YG87hlMO+egovNh40UNrurTyut1Yw6C/TJ5rEj4al2KlWS1YxJYPMzZsE7fQMN82ALiOzmBNW1dN
DVYYZLd0BPoKaIZH+30FLYmZrmjFfKs7I9+8JmiMQnlyxgeolqECHRD1F53SknXAH71JBHlZBCzU
gd8aibWPdTHTpAzoMSKZW+4I9OVI1CawOJLHY7Nd01+4N8cUaoCbFNu5irS9sktcg8KezO/gMF3a
L0V9L/pFvkjOyykM+puumuQK5S2IpUT75dZK7gAZfRVdZqwyDNoX3Ea6yfSSmdMO22bnus2wLTNY
FgEyFMy9gTqhvWwALdW63LJDjI7VjF9DgWE0q7jE6e/kP2Sh/Whn+3o0W7EzR2Iv2LfVBzeS5ooM
1IehJP65objlM1thIsDsbSwMJ7Ac+MFS96tWgNEnVJmeTdyC2XXpsC5UM1IEXKUdChuQRyYr7reo
bItdFQVSZuzicqzQHRakZ6V9SCUvzrB8lGDA9ohKo+8hjGY/HY2MXKYOPS7OmvK+IgsODUGo14RU
m9EpSpzqhhjZ6ivFt2LFqp5/a7Wq+wGb1LmXRmONG9Ad6aHrpxmvhJfurSzqfC1Cj7xBl2XdWG4z
3yRYdO4rxM3bPu8klrixoWgzO84WwVOwDhosEmCJk11fpxzJ9Sw+hokx0etQ9YvXzPkJuajwZ0L3
PBCFtDaGaudCTE0hqL2wvTe+jU7hXhpep/R1Y+It6+uk0ShOdcNNME/Er0/ww0kuaXcKFvLGzHFL
rVLq89Q7G97iZgzsFyuyakzz0TxdW4ZKbgsbLDAoj+abA9ovxfsdmVeT6ykiXCN5RKJbfAlgcAUw
UTvxpC8rpGPkgCYiN/LHouhOUexal1He0q5VwkbvVg9gQMP+hFkj/aHAMULNNHi5ZaeCm15W+c+8
lVBrHAPFQkuCCp9IJY9GapIZpSLEvhoH7NXUFxZn3dbqAHor61EUMt+mgQ3VLe776KrUpl9pL92v
JtDOLR4Gdx2G2byYWRNiGPKJvkk0sxRGWGlWnTaC2iUx+5QkWeInINtXFekhvF5W2+PEqWJTRmJe
DYa7CdsKqkycP2hZjGeemFnYuciIPfx3+OY5FBvVF5IfxSZ1MoTauiXrbmOzM96XnkPiRpqXF2rO
zEPTBGyltmFO11+srbRyOyTd7aABQyFHRPs1KVTL1AHtg9E57pOCZ73i3OnuOcUsnMYYGKDQ1AWL
YnbDVjF5Hg1RPiZ1Wn+tOuR0+0oDF7KKwYyleyQDiKXTlC2NpaniFsUjWNMWgf/3tHFQ8nbNkBx7
s/sVDi79d8o7F7Q4ipNgZ/ujqHRoHIFsiaRJrwhozxDCCy3bq1TW64FXdZH21UCLrK7UFY2b8Cph
M7RKrCxpt65rA2oJnWDdovi74/v/qQr6aR1rmrdC4Yx+O1C4asq2u0lJrdtYYRY9jU0rWLiksYVa
ENy2lShfhFZ9t5J2+G5N4z0l89baSQeXn1YMxj6pZ2b2ShNE5HbZvetJICpRVDd3tg4ScB04LQ7Z
Tt/NfY8bhxHva25p7aPIkRdm6uBRQOkuDxFdJD9JzPDFnhCu4xEsV7bQwp0bjvKBow7rSejl3xdB
/oYgvC8Wgq6TXiGX528xN/VYq3srtn7KzG2uSQmbXsI5wAObDi4AdTEll543D3t8qTwxaP/7Okyw
a2geD0UE8ovsI+sh7nHFJl3MB9t4ERpM9lRT5Hg7W7P3EDXMG84gT0zI6fVYzc6xrp12pQblbKus
CJ6RCs4IsAbX12qRXKEUnMFwYqJE2MTudmzpc4T9UNxRLw/Z4Wq3eZ6rg3IngJ4gbm8k0viNA9Xk
Chul+G2EuLJKWozbpovRzOMIvAayGV2QfYVpvko8TJTTHGjdtwQTJVy2dk8qV7LtKww8sxr12yDo
YGAMhGaVJM0jZhPZvWLGhd+3ID28Xt83WfcQkke3GqXuHEUIaFkNzffIK6Sf4CZbk7wwHplINR9b
QH/BVk4eBysPrxDQpux/y+J3p4gD32SqehF1Un0DOttBC0I0n76UOjFRJwM87ckdgmRDtQQwftia
D52pjdMadZXtXcVZgx+kLGq8KaLBJ7mri3HmaBY13lUxNdlDkcM0ze3JI0KhBQxCCesBrsuvccQt
r89sVZpaNEd9Hn5Im1ODDSYV36vNIakmC3PGK3CgW2xsOU74mmkmR75/+6vMnSdIWhNMxjL02RVm
QITdH60Zd3C2p8Uoz/o6DYPfjc6z5AgCkOsCUdsteyiHyhllIq1zjR8WcqOThUpo69Rw4sEPoa0F
aNJ7WvA7ItDmxtY187Ydvd/1aGlPIZ/eo2lK8qftFir7ymvGYNOCcFsRAF3udW/stmaMxx+/Vb9y
CyoAHxdC31ZBzVdVPT0VcnvAgvxdznXGzMQg4IL2s6jfkSIBs7AqGZPEmkSAwT++2pvKLg4WwuEN
oaMSh19xVnOVoz2yT5KNP5WhvdJb/hHnyMuysMo2//5ShikWcJ1p22961jqNfcqPBjcWueHDmOC8
BTVnXMJnSz/pA593p1zuCkyFKQh4JNv5PCkFI5Q+4dFA39UU3UWaqcVQlbDlZPCu6nDM9yXWsU96
Yu89StMQhqAOZy9Yvb9fnI0ww9TIfPARYsLgsfiH01Cy40xqfXJ/ZylH1nJ/fNC0MKSl0+o+676l
TP4zcrnGz6cI/2kWYKPRajc5pCYVzYzyx001GVQQszm6BIE5fnL9ZVT82eh+vb4gw8qDXkKP5mzU
oMSvIj0NW9/NNQrwBTfo1MPjx+PlXOOwXARlge7it6FXdN6cRlGuJuWZDdo3SrdyiNhFhFIEV5kJ
ZHOeTCz/HS4Bsvqa3ceXfm/8CBwTpu7RvHnTyEduOhqhKZqlSDJtK2EjPkqWQjBic1iAImQHNkUq
2H582fc+fWEt4gXerOm8Nsf/6OSI1nNKWsmNL0mbO0IdeUTCOfuhw6j1JOP348u9N2CJcsTGgwXE
Nc6zssIGraXmTlyOlvFDbdYo2IJxWwdS/2SWMc6SC18HLKYRYrlo7tHhPwPReEiH/nmXztwNP9rX
sTkF3c9RMTa1NjMuKSnre8ed9WeESxSTAEv8LwYtwEycURZyFffNRyOFmodQb3wBrP+WOAGq+cRQ
fHKV9x4qr3BpX6EBx5Hz9yxgjYHVWTlTz+ss0CeLfx5dBWZggNAfv7/3vkJLd6mBwMykxbj8lD+G
SzoiNpmygQkVms7GHMhHcMvv/2/XOLud2Famw0JN8KKpLmcYC5ab/8Oe+p81H+8NDsafwctheMg3
g8NLXECaCrkLe9fLsNPNo1kWNMrQDH+NNGaYGk4fORm0WSrEnwc3EJ/NaG8/PTRngCFBQ+oepYuz
Gc1CmC600qv90FgyQ0oFlZjA6QvA31DyKq/Y/NvnyvWk62HSI/Ncnn97Nccqd6pE7ecFfkaUP7cy
MuQnW4m3YxF8rQtmmtKuKdxzMY0XGgo7eobeVoUdgHjoGGXVY6Onl/Hx7bxzJW4CUySKEBvpztkw
gV9AqNHklj5TG1FUWnsi6O2hapKnj6/zzmsyJP4Gg3fFzPUKvPpjyAPRSIXXyNKfUd822TPaJQyq
Beq74Pjxlcy3ayypZ39c6myNpUblBLnDpTryP/C6WuhPB6nUavR6ABR9MT9ONvsxQnODZlNbVPf1
pg6+ORxZtwpp3BYhdrE3W8poOW7qnMbRnB5tJM1HJUZwXEM0Xwbk+9xBehFYpugWca5S28xUiTrK
PhuvhrKjgj11TramzAZsFXroJze6IMrOFvOFLm4zHpE1CdLz/p5GcDZpBGN2PNM2Ul+8vNCvsMvf
Yd+Nn/O5k0fo7vRPs+Bbg0llJ9OJmskIVMtB1oq4aG3UVQo58hEUeLFGbLomy+auGtxLEkVnyBTE
WrXpQL0xFnIVNIlAPjWg2Wx6Ux61ROvWo1VaPr3tYaOUa665TgJIVJMXqYWWIYEAsh6ZrzdE96xn
GZK2wB16PC1T49wInvwF7XXxyaL1zlgjHtVAwcGaxZZ/2ST8MdYIUq/ZfUw8l0RrL3rDEwfe+uiH
eL2RTgdi8D8ecm83PCB4CBO0LeR4+CLNvy9I6HPfw0+B2uUq60C9Nd8SkaXIa6nUPoAAeBFRen2w
YtLMPr7yO58vuzndAWDgyrdnjiacei3qnMKnzDV97Z3BgM6IkA4ZXPLr40u9c5MIPJiNqHXwn/Ot
I31RzptTV4DVbOiK9AZNPDpB7YYchuYAUZ6A65YG+4TKj6L9xxd/5z7ZVwnUmUv0OzqTv58woJKO
slNR+C3omz0RYA/hGCL1SKbmX28DQGrzPUkURtJ74xKnBtSSippkvum6X6aJ1CzTRbbdZEL862HK
dgPBFMIoTh+6c3ZP1cJJCvuOQGSjGzazQ+FVJNfDYDs7Ck8//+0DtHTBjZngBOkiny9bwCtJpMlq
bsvOha+RVFjSQ6Sn02Yi/SyE8u0HyMXY2rA1sGlony9fNdqQyOly7kyzHiKhfaln92cyiodwcD7Z
gyzf8t8HGi7FsdTh1pjz7bNPLxdRDMgFIYaoiCakVuphFV7JrJ8hTPRHypSf7Ubfv6LHVtRbBHDn
4HXNqqRbLlesjf6Ywl4t8ZuJhWcFJiED6Wx+omB9O/YtjPu8vWXXwRWXp/3HdGa3nDsU2G5f67oj
2BjfstLr2NE/uczbTelyGY6GAuwvD/NsI0UgF2HL/NV+r5kaKnhy4CoigrYfj8O3swhXMXQ2Gy65
newb/76ZUTPHIkmM1G8EFS0qPess6X7LwrlNakVD3Z3XgmSVjy9qvl0puSoTh7RtkDzO+acGllZ5
HPtSqNsTVXA48ax1iGsvR48u/Uz44qqdvMxcaSUM9jUED8I+Wl3u1ViHh4w+8m5gW4S9p77zupQE
O5xbm9dtAQgY+4Qsznn08LX7oWrtT379uy+G1F9GnOF68Bv+fmRIEqKMzkbmU50uoA97yVEbqXN+
/IzeHWXoKikpeaZ8s+XMrZplJCxRlCtJiF7Z+3qK4F+qz3Yt73ywiLHZ2zIPoUI+GwC2zIAf1wUT
0VjBKCZY6DA6+rj7+G7em4FgulKGczmU8+zOn5lujmGnpYiHWuTVkmVqtDu1bdvspU+sf7+L5syI
TJQlA6Yh+Q9/X44EI6dHcJVydgx+Ls8Oy85t3gRfPr6r9z4ePNuORJLLweB8GI8tvNC55OPJoCPc
pJNBiy2wAZmDfG5C2/0xQOcGQOq0nyxV7815KGJR5rP4vj30UDoFykD4pB+G5rUqtOc5CXdV8lQl
8z3T9SdXe2/Ac+wxGexLTsb508y4R+kAu/arEE5dDiTjdjATbfPxw3wV/p8vHTxEabIcCWTOZ/Oq
1xEDaVNyJxVg0J/iSC93GopjAh9ETxBmK4fHxHBLokpVf11PRXplZ1LsIxdN5zxVDo3lBIpsDaMO
Wjt6jI5o2092I8a7Tx5w8fJl/h/2zmM5ciTbtr/y7M7RBuFQgzcBEJoMqiSZzAmMTAGHVg759W9F
q1fJ4s28dcc9KWvrrMqIgHD3c87ea1vwNt69Lh34L3sqS3abWTAmUO2roS7wMsvrD6nrPQ8z3QnC
LhhiVFb6lE9jT5Bt/UWi6FidRh2bCa4fXSQg+4uGNVfyO359IT9415hpcwR1L3YUzoc/P/yFy3dI
Z47bU7V+a1ZDbfUGMWVcoF9ZXn/9WR9cDuPvGmPSImgQvz/GmMai68JTHO1j45tOw4EQAv21X4pq
7/oVZHrbUb85YXzw0hkGEztONOxYf2rrj12xYKyv+XmZ/VmmiRaaqHaYY3RrYJlL+9h2E54/oxr3
f/23gqnGUM7J5s8MaKH5yA29vt5Tq51bBz4KbLE7uvFJgIftafFw/f76Ez+6kxzZaAOQHeKzlP18
J3lXJtULYvU0PcHtb4yoEipL3U2tTyirQyH968/7YM/hB3KGurBpOCy+ewNL+AgyhVW6n8eEyYXo
pkhv6zayUMT+bz7KJxTWA55Dn//dhtC4IlVlRYlm+HV1a5PSGXSuck7YKI3fLF8fPaPkovJ44oa6
9IN/voojkrgK+jG1Sjl8GmT93bYBWvXcvzRp74iJUn+5OGIBw3Rh2nC1OSG+u23GzKyNRIZqv8Jg
DXR3uu/gKTb0AX7zQR8szLTUdduy6Dxj47jczz+cRJt1QgEWUwICIH6Gx7Hz1vbTbx4Ji7/j3ar8
02e8eybgiuWZAKkMj8Q1ApGmkJTt3r43B4csnmKCJ53osMimrol6J0sea4xciIWY1Q4ekNTJGFBD
VoQI1mJGAQe6ZzN5C1mNluqOqxDyzvSTOayWMX6JG73alT3iLKpbLL1jEh+k7TGk0KGNYEBFq5sx
vr9f/RKxVWX0+bYuMU/jOY99Cqg5ucngsxL9m5IYkKfdjZxduTOgdhwKG4nmaMnyegThiYPXx3yX
9yFXON+W9Iq6QCIU3CNOLIN6WpsNoa02YuF8ugIZCbAmhej568v70bPJLu4aPCfgqt6vn07bt4oE
wWqPTPi1ndUr/KYbAgq3+IAv2VH1/+K148zNYY/2PQOhd++CLZeqtSD57lUrLz2n82Tmh0lVvzm8
/rnlBw2JqSGNP3oEjv/uY8ScS/ByfrVHRH7XNBeOweR9bfNHhtDXCFLCwTa/JF31m5LJ+vhz6dJy
RSmu3x/I/KZsy4YQrn1ZL+tnOeu4hDqh3WF00YsNmhlqnNYu443KxzYqKkSC2lCxkLcAW21U/nY2
aQdLH7StoQS5lwhDeeCaHfNOJth+9maDWQimGSlg7q5JBIzRoffirlFixA9mLvrQW+02yFUmSK5Z
m2ST8X0iVTTf8XwYt5lXrLtmntotji7+/xIvtexVtoF9ZD4RGfW7W/HRmo4H1HAJ82ChMC6X7A9r
RKr3NjmEY7XX1evCpDBYJn2XG+p3juGP1qI/fM77g9HYjGVRE4S09+xCD0EyXfI15ebXr8tHG6JD
gBFzBeZtxLr9/GN0coXrVnTVnqETsR8kMlOMP9e5RFPfL78xnX34YfQrqVl83G3vj71Ox2JUFbwr
mnRKKtF1NxJUiwIULbVKf/NifrQQOLT92S2w7P3p8Fssi+VkqKiw63Z3Jpk5IWSd57rovqsUzYJ0
fnMljY+ei8vMmwIWCYH7fk6z9k3B9eWcls2FxOVlGkdvBcBu0ouPiBeSe9G0Kpwb37pPyWTcw2Pp
d0mdVtde4uVbUPbLo4slCHtGjPH2N9fjw6/Hgkgbif4t4+uf7/Q0x72WS445U9t8t/zkSZrjQ2Gh
I/n1E/Xh57gelSLl75+N7j2wTNmgx9tTiTZ0c9RrtWhTVA/dbzbSj46tNKcQbeiXf7jv3kMLIJId
o73cKzwjskfiOlV3XW0fCZq4Ker2U1n4v2lUfPQA/+Ej35f22SoKNHp6udemeZcM9XdfFIjbnWNX
/w5laX30/FKRMiTj+Egt/K4uAlcqoMG6JcuMuXxRsvkxkcocjgUgZtq3hNM3WhoS3FVtyInGa6AZ
F2Vmh+gP/NOzoKnyHLdevx9MHAu42vAZSdWROUUmilcVICDi3tvO7uQ9eTarZuBUPYIprZ+jNb+0
Nmvzhz4RNQByJSIw4EsGXBgpTrNRHPlSb5yCcrHSzVAu5kOD6JrN3rR/8zR9dBX8i1OXFgfP7fsB
bAG9mCzRhpNfsx6AfJDhpYtnu7FP9ExJYV6m33zgR7f44sxCKOPSbH1/2RuSWJaWw9A+bX0NXdzQ
NduV6jeykhisXn/RpP/6hfkTWMDzBIoZonhMXhfKzHd3OtGAE4EzKfcOeMcQALPzIKQBWNpa7JOs
i+KpMUtYZQLl5N/tAp5UxVM5rGqjkPTtCMREuf7rL/XBdeewcbFA+xgD/1Ty+s7ilcq0iv0FngZT
ZCGVTXJsXLK6f846Y92ji3z79WcaHzQxUSXQ9bms2u6fal+Yk2sTj7zR/RojZbWgriNItbZ93PWA
2B0r4ElBOWkXGz/pJDkOfY7zQhjRr7+I9cEadvGFI8cAJcKgzfx5rSTmKnFKguLxLWcWo5GLryG1
ivUObXVF9Lgy3YPKUCNjsQJRXtBEJleROSoU+/F2siZ9uyyx/lkKDt6mWvXPHIsrOM08Ujim8i2i
PoJGBvkdxhBcf33cCCeTG7TCIuq0Su2l07obov7cyEtOZp1bD2QhzTe8tpjQYAOtz9Ib/GOhuy/6
JVPg1xfgo9/PBAwP+gXBwVTq599Pu40oB2Xx+4t8fpDI0ggtntNn0iPl9q9/FMJrtAa40dk23h1A
GDq1bXnZlvzaklHTehc339wQSy6L5PnXn/X3+/au9KIsoIVD9co2+L78rzSnGKYypTgYwcsFioEx
Zq+VqB149mNUuYVxMmo9vlUzpGLT1JI7UxG8Layi2TWV3h3+/oX+g2/4Hb6By892/m+UwJ+yiw88
xxWCxD8ihHkVL//RPwkOHjAGzjFM4GzyHS9iv38THHzjb7bO62vRcuG5otX/b4SwMPkjh+eNGeGl
kX1RafwrvhgkBFWOBySHTZcZivlXEA70XHhHfnrWUHleYMS6L1AwuBAhfi4TnJQcKKOXx7k1XJiv
TW1TDC3OqWldMqOW2RBYdzP/oQEuha4nRqUZ6qOHMSXpVd3uO6OMY7z+hXNcV1fEG84e2LGUrs93
A2HgYmdk7qLdgULsnttKOHY4okHK8AAUThOMZj/i4iuRkRUxZKhgKLGe4UUeHFJ5UY/Am+vYU41V
4YDKavCfNH9BAxucHEILVuix7+NmDAT2/jefJsFXAP9jpOCtbpKVmF+cDoXqQ9p0pg3ncBLmlW8S
odr7pXM9CWLjy3G47+Fgbt3egOvPaE+3SAgw0ocmy5a7WerqjIy7vC8zEhw37lxrMsy8GX1qZesJ
sTFZc1/Yzbjjr2+JVqqXPRNW/2g2XXqC376bUxMbjawJ7rUr28GFKiGqKYpwQDd2DG1KueZz4edm
gHqxeDDM2dn4UnxJxqW5saGeRtVqWbeDmXWHsV5EJA0TXO3aRzZRsBttSYlqAf94a7lacbaqCZ8C
4Rg2SlYsKLRCvgIra3bCBT1HFFZ+MsqyiAjcbe/HDjo8M9OUCn3oxZnhlsV3G9bhCnxEa9b1OYbc
8yMbMQyMOcbD3kZikHRuf08L4KuN35F0KEzyjiZb/Lj8Q9rrsy80gMNEnUGEtY/jBLnYJZH1IcOL
cW/N/nyyGne6TXu9vWty+QbAWb7atcMIPplPZFwtkQ0aISBOWASd02h3Yz2XD0WXl0RnFf3ZxD0Y
4kDuwtjP77oiU2dtzgGJ8cY+5jPKf9Gb83lJe2Cds21uDJtvikUnifQxTj6tnquVZCa35hBmVU1k
DxPRbqM3jXGyZKsfF334VvDv3ySDKMALV+B+lzn2793Ubu48E1Tk2sUZOX7Jup6FRjYalh9tl+N6
3K00GO51kyfadQaFJ0SI08Jks+ksATnD7K/r2VpfMG7YKbRFJeGcSiNqBHKzwLJGEbV5Pu1IAEm2
WjucHMvvj7p0rsexb91ghZWJX5SoYy+bcftUBRrwnmcwmvWlDIZYU1C+1ZMGWl72672XLjqO0RMo
JSIu2urzMg3ZLd2aG41TmgHdMfILcW+09Esqr/naN657KLP6abFkhUO+/1K6XQGm0VSkmKfmibjc
Iqwud2r5Bl0A3LOhyOkd9GeBpjgcFz9mUDpq1xNVNh21JokyXbywGPY3ZlPipyVeLyxQeh8WqJNP
wtFgG2T4gmhHAwhB40RhfHTJfgji1HwhV73dDG7Z7Qq3NUnQOK4qvVIlkNJW4b6r0nMVk0UCaynQ
OlFGhMKVm4mA4G0+ZTO2qKy/R/dY3GGPSA5jxmVeiHc5oEOf78qZ9kylcoCeTdPtwEk516Ibj0tn
TQc8zHEekWQ23U0CyIVB8LHWLvaZ9DtZ8YLVvZh0rMqaKPyoNQjYuV3iySrBC9tnmH1vdVvbG8dZ
/U8ZpMetgE0eSC+Nb5kfpTe27F8r0RD71JbEs6XGq8POrwLZ6epLjzh7p5eyATJYmKcLv2mrIx6B
PJoUuJNEQVCExLbFssuRhPWuqLu6Dl3Sw9fBh3Absz6PA89guszLF6S0KUK8VG8f2m5+qKA/krhX
lTc1Jnw/GH2sYreJHRs4YAhX2TWUA01QAJ0I+jWrD00+xngoSa2N6qby71Xm/mhqguASrAnbSXpA
vXB80VPTHPJZGodmfxzCIidTPqwHOyOKMXXos61y3XqmKreLhDPH4k4u2jw8wXXsDbHHmKeOKOnk
BVqrtV9BmNdLQHLsoHPgnEyCRjqvhqlRz94+J/J7Jf21c+5mNuwHq4t5RfKJR4/Iq9H+DLC3O8q1
hAFJIq/9pnj609AYCA0PDS12gaA4jXvfwn0mbcTQu2Nt6t6xXWJtS9h1lezjVh2W1EpuJAzzB+gG
KPG6UXN3MqddG+LBki+NJ/rNaArQr8TMvl7EW35Qel2WhcmixFVidTAsXYQrTrBOQ3wYGyJzJmsc
QWjMq3YHiHH5UeWCvrolzOlajX1/u8xmq0cuLu0Otw8QgyCzQWYEYl6HZz222te209MX9uSECONy
uMYmXN7ExBH/0Dmar5EsYuteG/PxWcPOcC519+CSdPK9LC3nmw3vJQ1SabXYF+2x2CQ+iSl2PR5K
VtsQ3465REvRXXJKY64iiV/Se8KoagOY6YtvgLqzGBcVQLnAadLpLobb+cQ+AlwcwMl2ICtVA0pw
MeIbuSHxh6Xz/DWHISFYjCCD+3k13s4XixiFutRu08zpm8C0yu4FA3F+5lCLVRdChXBDE77PwceD
9U2oNkciWT0M9uoRc8ljeST5soyMXPKyQjttb9bWajEKToAkArMnmXADJkK/bgo5vdjTMn2PPWgW
HPbHbYrKqAtin4AqiC+LduyMbLytbNabwAID+1XoS3+zdPiVA3h/tCtcyC17V5uaL0wxKpqSazwc
GkNZU5SlWUsGk1tmz62HlCfwakvdZ4IYT5gMVnt2VFOA+i5TsnpMvVnCRcxtwDf3kU51+kvsq1hs
qlQn8B3OiL0bCpHexz7jXBIxXRABA8HgrSeyHctz5gV0p4mqzE33amE0faSD4kROI/RoGVFcFAxT
kWI1MOToim9aHb+ek6GvtSUZ5oHRN3ew5FXUI9pBrz0OZeDGtYpmN2sOvUvfNSiLqnsBPKtIHUuG
3giHua8/YwFtqo1Cnk9CNJbJ7w4HqOtYJ8YSc8ibSKT/iH2/fK2Tvt5ashgLbGakU+O7zWstnHxm
MRkJrzozdN299lfhfhntDomNJHgb5reN03CxFuvNnQicVbFhPflKSuz/pTWTsNWNmCprs94n3sz/
zKFAefvMksu9l8ftGM6mNF5HfzTDBov3F2J+1J3tKzI1s9nUX0AtAC9jjjXwLOn9gB3NNb75ODmy
DdrlRDt6dRZ/Tn1VPVLOYvq0QG2fhn5YCKjRNBmtXU/urmvlhyzJb/V1SD+3lXtGD4rTF5vliCZ5
ooRmzqX8O6F8/TzAbYkwfQKJtX2olU7B2RCCg7trHQ4WAeMq8ea7K3BZUTdwtsXiku9ZTqTUGczR
ltDoU33nQ+E598pcN5O5xgdq4XG3CltFa2MV20HXhyvq4I0zdOV32LZDF6aD4353GGbLYOwria9Y
dY8J8cZvjqjj7VjrFrMLgRw4bDoxXEt4AAdcPOgS49jG6J12SSaCJBfZt0b3yW0kxaYKGk0WLC3W
dF2TP/lcxDMUb1uXOx2cLfVBPFx1zewT55Y73gkWPCQJnTNiOSW0nunkbauuhVGbQgYjuTHJP/ee
azCUiyeIJBIHRbxp6NXiq1nXU67BbJhoiVzxC4srk8nk13hN1baE+7Uvm3bcJr5VHdoisSLI9c/N
Mk9DaECNeE2s1r2lkidlU0//UyX/n+//kwRwDGaXztR/XyWfv4+v39CX/ONvO3z7v//1z//knzWy
YYi/QSxFY4SF8uIVo4/zT8qhcWls/iv12yT127Vclwbk36GHdNL/VRTb/BGlNDY3epT4NZy/UhRj
qfy5KEYViS/QYYZvATY03fcBTVKJeaSda127ce8+LQC4DotlaF1grwVrqizbllZzfXQMvzU4+Lbj
Rl+ZD030R1nR+/bKjvXB/AwaID/XbsHS1c6jJUKzaWc7GjqxPHHCH8GrwcpXCVpI1jtzDv3Rg33Q
4F4AKCWrcTdMi3EPQ50knTEeb9YOfH7oYVEfWOs6dwXY003bFLbs3u0ysmG6HD+6Cypp55AEQuyY
zOYcZkEtskhbyDgRy+KikZoBYOzpKa4Yf/NMf8sGUlGDYsnzbxT+7U2aYDYOpqmcb6jveqI1aCzr
kOXKyyh+JkbwUC+dWLeIpudm1y+wrCOLAsQ8Dh4xIa20YcIkWH6B25XLzErKFyQ0JF4puuqWw8cd
cT/1nS+y5H7NcqRdwPqbzC1UNMmScO24r8ddhqpgDx0PUG4masjAKY632w74BBGGoptVc82+96ia
RhEeGE2xzs6/h8iVDrsyNhPL3XmQbnBddKm+6mw/ZVfpYQ7l6mzBAmQSrNDuH8Q/MtAavN24ny8m
nCrfpB6BN/MzIzNBzTrmnNo7pvlN4NEFGSH6kPjgX6g6KUC8pk46oHFkHScBjQ8Lep2tyQzINvUC
IDEiIyeQfsoyuZjD6CqSCrRRRkmrX0wyej8Z8YlY9SLGC9OPlwfHRQAxZ/a61WZ8lEFeOlMxHpUa
hgaLyVJmyuqCru9JyCk57ppTb3xOYgk+72VOmWB239TUqhLOWL6uRfwPQdZ/2oK/aQtepPu02v/7
Be86rarv5ND9vOb947/6V1/Q/xv0bwsdtPAtBJ1/WPN892/0C+nseQ4Lq4HW8P8vgf7fkExZmMQu
c/BLz/DfS6CwaDT66FEvRnQby7b9l5bAP6+BtCtpPrtMpfmCeAfejXssmfslUgj9RD5kLVt2UCr0
aDYqAvGAWDebHPorKQDWCLZx5lgCIKBRFtyCwgV7s6YcDCA+Xc9LLPwaXE+2Ps9rIcST4WN1iHhW
3xLPTB7LeXDDNHHs51EIdU0dQEw1I4h4m9YZ0roaG9N1MvGH0Fxmn9BjgjP2ncoqojzmdV/OMB47
Zb0RKRwvJ71vZ48ugKmuxswX1aOVx4N71YOyIuWgcCZOt6K0LsRLPCuV2c/APGodIj8TtKWn+5ST
KGp1uhVK1xpeUBtOcg6GsSTd1EptltwOtdA2594+sCaW5CeaVZ0z8InTR0NyFE4kCsywS+mYHeh3
9t8Yd7YPjhjIb3eV3JlzBlzRJ3rdTQFu622KNHo0zV1mpp8W4u5vHQ7J2Z5/xbpeyIMqL+HvKXw4
pFNBJ2AxKEN7nXN4pGRilnQoelcL18q3Nq1vXrovHi3QVbqtvVmF1t8bemFfjz7pPoYaXOMwENNa
n9TqE51Veu5D49rxp04tpnfoYmVdQskbuzgVveB0C1so+zxy/kbEZbphTnuaa0DLtQW2cXT8uoBP
73IthxKDuQmkXg/yZZlOalAJ2SdJIzdu6qz3bZUIDq4xBL99bjicNTsGo6aamNdNaxW53jISGxK3
2dZb4nhPELL5uVkt+llrr62f/ILgiUAlk5vuSSHwiid0mUP1mFxs/vpmqIQ5c9pWpNj2u0segd4f
ZGJXGAezwqatkvRrl3DngFPZiII2Zc+W3DbiDJJu2sx6DODJJ58iHWmYwa+7tGALIs/rKQtTu0s4
j7cleHfSRrtB9V5wcf6BYbHNaVOAZcF352FY0NxPOdt8aZuHZOiu7Qs6a51WIOdEubdriwoKwtMM
iNfNq23l5P0jpcTdjKoq6PiYbbKSLF+Oy4uhTxAc3TTexuPyQNxUD/MTdc3qtNlVW2r6AVhVvlVx
ax59BnJB3hv9pmfbwSs5p1DVCuLevTo9acWyHvSWV9N0CvMRHuGXSnkibKk7AvCZWihgnWzrCoPm
ET1RdujT6a2DC3/sYMie8NsO0bqWmEabZQfQMOyJXNqKteH6aG2UXnL8klbzSe0yMglfTX631/az
OxsZnYO6QWulr4EvutwLkQ5PkT8syRXYF7Q8KUqrFgm7Shk5GHVqMBawaRp1mXHLt89OxEhx+orZ
7Q/QI4bvTdEskQdJaevysu1b2p6521jgxFa1r9v2UE32Q2sV9xBgr1Yj3vndoF+QsZ9SB3yS3vtH
N5nuez89VCu5Kp6+bJKMq59gvvRG8di37c5byMqD5RL49jBv6b5Bo4xXBqmxeHIsdGFwdPrIKIvv
hdA74GgTLE+4XQ+phlamNYzQp2KkO2mzCKbetbjQHbMSvz6DRiNAfyTu4EZWm5LU29AlEJRnq2F0
z/1wsL2WfXgJ/dh7XfF1dRkBttAWjvDfMJR2QCswUGZn6atsP3gMJXkrjLtEtncELW4ufSxQZNV5
pknwWlxWs3yIaeR5Wa+dqKbEfWq2zrFulAy5Yd22QfHz4rbyM3DlkYbv/EOq0tgnbo/xOWX0g4cE
ZaYW+8eBRtimZ1m/o9vRBMnq+Acy1u9jp7ubRqVD03O9U51pk0sAm6OeWVeGyKSDO5LQorIz1egY
tipXO8KV7a1et8PZTmzJWGD2r7tZv187TQHFhJOWmHCc/eFmmcstGB0opVlD+7vq74mLYnWRJI8P
erbNrNzi69XiVYr0nFuS3YHuz5wbmCQz9amocmdrlmv8QJjHdaO1XTgDJ3t0tezRTuiT0vh47Vf/
s5OYB3OwHZ7joUEfWsyBNKctY6hD7WQ7Et1irmIrzqaRtLvJ675WsJ02drf2FxHMpwaLGA9wjhyF
kJrxZLeTfpaGdT/4zVXRyycnhw5nFutGR0oVsNJuHM3/QnYgsS7CDvPLWtpo3q3XWztSged7hhq0
TED2tyHLqPcljxPjcwEmgoxpl1dNE0TMueO1u4wb0G9HDKpqa4+teeocmkPt2ECQxYwgw3wpvB1d
1vUga7VHlnEc0zjfqUJPw8TXqPBHbctmVoRr7LuBNwmfwzo8hq9gBhULNoa787Lq4k6WdCNWt2uv
iyHVSCocAdBmtnzDqybCyRyu5rRlT5iKR0OMxGPU1/64srFmTAPMTj2Ayz63qVt+HecKv+7yOXPz
YjPye5w5r/MQ4Ut6GhfrYHSlsRUyxtacAGk9zzbyJsi5bRMNqzROdmonBFBZS9APifXC5LC5x4EJ
aE/rIKpuvJyVaSSA7jbRxh4qYscJX7Gv0a2soPZQoCCOb7bkuA9XJvmKYWqazd4f9DQgJ/5RatNl
e2ZqVF9GCx5tfx3JplYV1Y2eNCNe6qUQSco0IRvuGQJ4B7/P1yMF36OY9eYN0TFcwriEGb0FbgtS
0iKxCDKtqBfyLu3C3IzK/1pq460h3TRUYlL3vV3dTpWmhW0OTovIxJt8Jtqns7otwKb62K7Os9ej
66IUOxLhpzYGPy8yq6L9wvIq9pOxxK/ZanQbEsu7A355c5PVo9w5hUP7DNxgWOaCH9uPL35C8Vrp
NKPBeOVPja+mAHWW98PBmBMNFHWBLa3itfbc5cGdNHIsB++FdOYmLL3SfaJQSSMtdnQwxjL7VCWV
Hsz001DDoDaxrJlgb3F5ibhhGa1uK9/SGGVB9vl6SdeTGEZHqcvfFl1z732/Gp+tnpraH+S50HOb
NiZbNt1Iowy9FLNCuNKgChq9K079utb7bBgEZ4QquTbMYq/ymGA1jPWbYfDre680W1Blnhzu4Jd5
+9V12mdt9ffgceZPY49+B2gvPFtivNKrSqlvbe59ZXUutq3v+JTr8fCYZsbJqSx/15DkFNnkhG7i
xmGDQO0WIUEaQ2mbehVqdWaeKwvVOH7E9iozekiQql+uSjH5+6k25siV7dciwfILuDs1bptmNB5Y
IHsiCQcLdLKjJlnsRJX0ZN6InM2r16qXljCGUwLefUtYbfqkT521hLVH5idM0cV6KKVlvFWFTds1
rZiJrRf6cMwsVjMKDgwD19zEbglf2eN4XI5Hd1g10qv0qLLMm5hChf7EVHUkA0i/iEpOHiEjqpEJ
SRkb5SRP3TC527wckwcokqozrjlohWU1PnX+enDM6VsdO86uNxjDCx90qWrmDcR0kofp0AbrbPsB
G+WOO0f2HYHpfjo2UVHXWTCL4cuohApNjOwMgmLG70UdB4xx2APzek+cYEOmIZF3jWcUe0vhJpZd
Nh7JQIcVa50zmVmPqQCvQiKxd0plWZ8yJQkPdv2HZZXbYoTdh+xJ7HTjbSgkh6YsriFMxI8GdXtA
xBy5X8KKiALF0GB3gQd65tg5CwP/FplhxbNXdjP5KL5phLVGQlgqxsiDbM+SktoIEJyRySpIszWX
XyYf7ACH/C0xBhoY1+ZxJltxg9udBi/BvHAolghbWwnij+MhgYpARxNyWcK2qA91Le59DGM7J7G+
FtXwWDeLfaM5MOBLahVTkdE2T5UIu0YxMiZfzGrs7lrrSGXoVs18AmrDqKsoy8dZgSsEC8d2RxZe
kBk0m60a6Ie0tTwwsxreIqEJZdvM27rnXJfWcfot74wIljos5ZQnfS6cYNFxRzizFz+SynnVykGc
O+GrcGirHxyA6b3LfkN2ah1KDRnDLMabWfYSVeJQPnYiA6MnhmTbisrfCEYKHLw9GFBaVlznCQvM
MuXl1mc0cXa8+E3vO0T2TGF3csrnu3Zxta3fO0aICJGTj9H4N3qTnat5Gc6mXodlDXF07TvGqkxq
zmbmHzU8r1jvEDy4lwEb0pfpyrPcbzU1R2FoL6a3vpKCtnONfrii1GVGlOXbqVgPsZePm1XTdoX8
oXkMxgyn16+MPmv2bd7dQuE4VbNkiYSlHg5jqm+bhhJ3NDtrZ6lxZ9a2EVhZdgIZxSaa6Uc99x5t
V6IMTNfX2R2+xkPyVtc5z09t3Q3q2q3jx3pcoVrPVfJF00ws2KI4qHRdQ3pYVwRqf6ZbFnW+X+9y
NsgATnZzjmMzA6unG1dCNHcZ/ppQ6zM9RL3BKDz3Ev2cx/XEEU27HcAQefSQ5pVtIYv5uewGbaBr
jdxiEOgPHU/wl6WT36184hmJJ+atltl3wSQKbAPSLl+KOsOfkqZGiQfTRPw911bBIa/u3MiUXQU8
0FQY12eiVzMnJ3pQS7qwMTtdhnWumhdzMoiHnUabQqdpH6eBfDw4q+OBk3V+8BkW7YRfiW2zrMlp
0gdnC3/u09Lhp0I9fON7iBaqVDN+2Gk/nFaZOsfGAvVn0rk8DnW8bO1JdJ9EtaAe7sxX6vjsOq8E
RX6i36xrwkSmr5Mra3ZJhDVM+xo3CSOxFROVxSg5yuCRbkdXXOa+rhd1zMpjAll3Y2WJKJlJjiwh
bMIQVhdW46IFlQVYSeCfd5rM2pi0724cQzloEpc3rxwYAJvuq5sUXDEOtkQcIL2HpHdgyoP1bRrP
RllztOily37sf/F1nWwYZKcE4UpCjBu74ijUrdGU89f3/kSLl0ILBiePazkhJchwk8wwJuc528pa
Lw6cHQ/IbrKQeOlxe9GebVjR4cmWdrUhnnuX4TWioPLuBxQLO8phui7WnL2MuQ8dNBZ6fs12zU40
UTGcl94/IblmlI8hLDIJuIDdXYYa4ey0vs325C69HjiEqe/7HJhuR540PpheP6m8Vce+tn60K9lb
xOwFl/rCXNMzub7xhvFweZt13Mb6wndF/LQximIKtQnhkFOnKspbTztNIrtNTZIB8rq8Thz3qfb8
fscZu8WkwOPfz/O2MvQdNKARVKdNPYPdaTvkKX+Vh/4mTdX3tW7unFpdLw3o8W6J0RhZGzoNFxqz
VYWlVjI7RxRmxgUtG6sPdTmzKtt6vEfaDGAlb2wOLstx4k0Nh4vGWh8UayTeNCAE49voZm+pa+Pw
bW9nVc8EUi9mRBl5Yol+Qi9cbUnA+H/sndmOG0eWhl9lMPcpZOQewExfcCeLYpGsUknlm0S5Ssp9
idwzn36+pOSxJXdb3cDcDNAwIFm2WMwl4sRZ/mVNucVKFsxwme33C3aDfqKDbmw9HGEdOXHwWth2
V6W4jrG29+J2PXVOslRK5JJiZ8o/KkujddIDbtjgPfJI7Lwa+IlwR12zTm5a5h5ojIqSsMGqcZow
k6crAEQr6g8h83zkavNf86aQlzjQeJGevVW9wu0YPNIHT1hnZBeYP5TCoKGvbxBScBcWosBgnQtb
Wzkp00iKnPgRZ7XPnlCnejLuEs95MYWBacpLI7Jt23hfKrBrlLrRuIYtj5FIBjYmzpciLuPVpLov
ZQNNMNWSX0LFnFJZwLDqUlsmIM5orHj0S6ZYBqs8px8QAhdZELVA98fnKiRAL+u2coZlCXjyPms7
46CR15eLIQBj1XcU5p0aK/4SJ3nZJaAXcBtd5/WQY07MFLtXQBwzcVfpNrNwkA7IYKfthk5OgFhJ
i77xJFzsV8Wo2iMcIHTbaiPFvtfBqSJKlX/2iGoN0B9R2TTYMQHwQA5MTvOoYdxdbzKv1sZNpSV9
tTRFSLvNoU4YCR9GG21i/OGUsch5RjbYqSpotVE/tiCPf62TwU2aoy9kTddicWtE/1/37Lefi9NL
9rn+r/kHv5JcEOfC5m/f/7H++ufgczEDY7/7w/o2OLy0n6vx+rlGY/9v//VVzW7+m//s//znxo/g
bb2/7Mbv87foJf+uF//tM7/14q13CAxx9CMDxFxmVgH8Nn70PEzWUJhz6NTfsLb8r9+mkeKdCzWb
iaSL3gTzIBDhv00j3Xe0G/X5Y9+Qvf9KK96awb4/QHRnWjaVBmpBzsxL+x6i2wIWjaYQvTPsNoaV
qdL0xcZKiClTpBvlIpw6NLfHepxY7VrXL5PAEEcnrDLkBn1OPoEXwNrXo+7NbUV2P/lDzjETY60Q
yIS6lU9lq6HwGaHnU46jlG/uGZEa91XUO80iBiD6fhIpijCYBOImVcsU7qPjPbhI412roe3u9e4l
KypG9uBan5pOr56LhFYCAoRpPoGHLIeXGr+bgXNTY9ipmYHhr+CJAmMyGzegee6o5FcSR+C3ZpVx
wI74E68LY4z2yaDIuv1Utkhc0vMC2uBP1squDA/JfkpSEK2mjMUi9mJzq2RIpBhCPzyasdt5a/Ay
0Sw9nDq0wKglXsu6LJ+LRp9ObT0yEjDT+i6Qdf+K5UP+bDWRDayOEeZd1CfqMuKo9mIwUltEsVGw
e9sN+Bh8tgDuLIfI6+kdD8XZNscCHrI30PMYUbmjyRIlJ8/MhouV0qZkILsa62Lvutgw4jPRLru8
hX9qjdveiNzzTJjBotvMXge0PDlpMu+M0Em595kFP5hjX6+iuq7XVj+aO38qRUqbOckP6Kq6q3ic
2jsOkMjfT5Rfh26ivlnogS2DRWQr9+jpmZEvKxg8T2ZWtg+tldCJbAU96TbpxKfITfxPjVYOe0i0
RMlcasd+4mzFYdPBRmKkMkT0+zgFov2YIl+nsHHLqmPvV+ou9Lzui6QGjBeg3LRkVadWeN9Zebou
FVoQuItKzlkh6FCBpq2wnHLa5EWNMWCzelD2NoiyIiOd6etf0M2H8tX7SiGRB2P5nENlETsQ7dEV
jJf50Qiy6CInm29DqaN6EKQAm1aF1p0wYjCKYVuE6Hc1Adj1olwZTad2zNC7axBm6dLJ4uFZy4Pq
gA+e/NxXvVttHD0LQEGZKKqve6XkFdw5FixkeIX2KQ5M50xHkdFv5/lavpD1lLyinodASRsaCeCh
KVtJuxFLnFnyR95j8gGoaHh2h7h+X4sxPLiV0cm1KHp1DP3cWmnIw2fY4sXFo2eqWZezKZBv4xA+
iiKw3jNVbot1WGTlKc5d0MzA+tjlmATg5UFWEuBeNisIQokqD5L6g9+KXARfpRXH2LnWhRz09Jjr
OsYCYN+0hjlZ3+KS0uFwdaVbZ46H0A6ZMfXOWXgxiDnLRfLJJN8drUo+DCm7Z11jKPbs+3JciNQH
vOW2lqzpUBrY1GS1/dC2NsYCYyQaulajWoZg1k70uYdjYzvhFid0e1EX9TxDwZNU+l0Ch7ZlKbJf
rn49AL7HZiH9MNzQsuCk9fjsRvUEjBZaYas/WFPdZyBsXSe3abgqbde31RPuGP1FSzyZrIYZoGuC
1MWdw3lfzODdbIbxpjOgt4T0dwEkbezbGe5bzMBfb6zTC82T6pp+gwVHG9+U6doteZEmLT4Ih9FC
qPCUxeyPGWCsgzTuYiRcIn6SqWEwMoORJahkZ4Yn2+CU0fhftIraXHjkWuYNzDzDmkPaKnt/hjqL
GfQMQ7S+j8BByxkQ3U+mXBczSJpGnb9jsDAsRxDU+Qyl9mdQdTK+VXXHpI5n6Df6XXzDXws5ewfV
4YfhBs4GpU1jDrg2uG2bN7aGbnDVZ0i3D7Yb1Om908fxuQH1jdUKFl/jnTvDwTO9eOgik/HY4DbL
fsaN6z01KU1EwOTAOjCID/EMHGesefsVdg4AHUO8+lCZ9R0dFDqv0qPiBc2yEvWYqIVl4GTgyiQ8
VIFrRdxeOT2HQ12/l0NvbVBGpFfdWnfOjIrXg8qgAp2R8oMqtpqda1vst1lNYzGdxhu4vsY5Ek8i
EPdqHOXVRJAV0ETUpJdkxuY7snpzi1A/JFEg7qZMKtzsei+jChjEHGYVeBOP5ffo6vQUGLgXtFxg
A0wzLyBwgvGUzlyBsRPVhwl9QzqHFuQCGV3sSlNsCVgGFaB7gNyUPRX8uYcu9f2LPfMSrJmhgE0T
jW1ekwT6uEpmHkM6+C9ITaqLMXMcjJntEM28B2dmQLQzF6IxnUM9syOGlqWD59hHe2ZOABkBGhcP
/hLtrgIAm/vag2y8epp0l1M7jBtznOSGVlz6hUlrfpr6dT1zNfoG+hdjSRgcxBjtGDcRtA4FVulq
p2G6UjPrw5z5H/bMBJFDHb5aN3oIgv31EuPtK4swPUlKyHM8O3w4M7OEgQOlg9DPrlVbNDrjap/N
TJQUhaaV1s7sFLQu7a4Cnie05AG/CwqMmc3SYAvE1GSmuBAOZ7pLh/MHbuj5ZrzRYWzT2YqZIaN1
cGXsuh93OU5Ve6fhiMRc0NlrqXC+sSb/rzPg99FrVdTFl+b7nPeWx/6eEP8/ypNNGzbZX6FWPr6Q
R+ZBU+R/hOp9+9j/QvWgnwn0rxzUg016wuSq/wvVI43GddyggvxDmixB5qFhKHU+hOKAySV8S5Mt
+50NkA9FLShoFhRW8a+kyXzFH5JkC8iL81VoHgFKRFh/5ExOeF21Wt2i9tal2bTMo6GFElQ30KJ6
Vf9E03vOuH8nzd2+DAXIOfuXyDWjP/19Rh7Yg5W6oAQvoTaWz7lVGI9j08mnJGoqB8KSXj4Humu9
yC6udn94J+evX/IfICXOCCo09X//59/9alMH6TjrsPNQv//qSEsE7QVhXSbgfc+5rDRc0MYewwm3
ddC/9AYK/FqvDHNZA7X7mWzC/OO/v3MUIwADzZxFXtyPX2+QH+BFl5qXNNOSCCRih1+5TruxPETF
/HUkrt5P1F1+UI2cHzdfylKxBLyEP6ve4RxIu7SUBiE3Nx5zJMj3RuZMagN2ST6Vje0drcjky1vR
QsEOwZ28OWWN0Znm8BwUvaRt6QbxsKu1KvDXE1zaFyotZoA+vBZx15X+KFbRNFvH1wyZwtWAipv5
E9Wm7+u4r7eBiIkNosvGW+pGxfyDIovXk/rAxDMA22uslTZFojhtMa736kE8phFym0MCWuivF8ys
L/HjG6N0hDTqsTH4/fsF42g6KCm7EpdYdOIx1yZke908/KLHA9WNmIarfTNAdCmcsGRoo+1ff/+f
N6ZL+YqWqYMs/J+Vh3DazROFQ9rF0Zzhihlw+TzKdjgHnRI/EcATBJMf7xWhG3aWhxaAyyDr+3vF
QwwzKL0VFxSehyuN7TzZdNj3pvRwzfoNwJT1wiE07049I0NwezbLzbsyxojwJ6/77904+lxESzEz
a39UMjEwGpZK93Xa+4pNYrl+WhzhO+kd7ClcEP/6Mf+9TeIS9tiX/OP+SX9flLEeaWZnXKoaIfUc
Sti0tIKhuGtdvbjLqtjam7S+75SKWOXYTYtTBhcQo6VYaP1intzcaU43XANlD8E60Q3viFoSdUuD
j2cYdqrnp8bsMttDcR/iO/D7zV/fBDjtP71Ad/Yu1wVHBf31H0CHcRr4rTdKgb9TrKsN+IJqd1s3
A97Wz1WVacvU64l7Iw8w83q5DqIpBUM3YjxQjllCwZsg0boFbpVWtDz1+s2r9OH619f59y4TwLpn
6dCDLcjT368zbQC/QmtFXOzJ5YHcHjOZTAleyxePKq1+trLnE/S7lT2LTdDoQn1S2LonfvzGrAmM
WE/G+tJjXXZnN5n9gmv9/IsZ0wjSAXaDTK4dqJI+euB6F8Pa7PtRPkQ0whFvgH7yZmJjeo51IoCu
sQki5AeO1rwmbo+o5tRwFiIK5bHu3OJuRArxqGmRtTdcbmga25/JAXMHP94Wd8J7Nlm50Aj/pOs0
eYl0VTQGl4KQtpRMfapVDCLnHuzW2OxyJkP9kkIUPLxha/hSRR1N540MAyCTKT9bX47glpZGbAAX
yHCf7HBenXUp6hYfUERScNz0sSZfYYBJN0QPe+1DqWUBto9uUTDaCnCRxl8EZ+2VbujsjLju2zVH
AL3kJMabzsIE8tLmTXjn1Vl8ROKkODEZpjfsFZUOmdFItU809JN7UYzpq57UYpWSB4SUWfTeub4u
fBuhcDsHzBPzVdRwfh90ifz3DIotz0qn0l8OoURXzypqfcWg0MO3ynW18qnN07hfYeTmPgDZDPWF
gmbkLGgoMGjO7ADtSxqHNLqdxvB+VRpEvbkyR2F5GqaG/B9gRLU31BjRPqS3D8ClDUs64v5BdySj
8b6jSHIh4lUXrTcFA2K7ye2lqg3Kngzf7/LsBlnK9FiCwVl5cS+fgrDl2E1YI+7YsuUc+OlrlYU9
omcpFa2LawZXh0nZSy0t0oTcI9qQAhKIO0ATVwB/fGx0awjVTNe0pVf7IDuBCqY0qxJqEU5mEQqv
BNTa6m6JfRsNy/eOWaijNiBhucHUPaPJVUaDtwd8E54YXjWvHiAv2ppGqEM+iqsVfrXBqTKsalOB
8IKFWz73uj59ErUXHYzOG1azptGvYwNhFhk4xkrS8DfGZBa/ZLK2P6GHZS+UU4ZvLJThc9D6cbOY
wiBfzYav5TL08UKughKwJ+2tJQsr02lh+vkABnnUsJT1iubNUhQ+gx0F5aNme1Fy1yF0nVgHVMZk
9uhCDcBrGnHpsXBXmZt5zOWb0UJuKVlYtvQNfhdGb4C2wSpTE1g+j9qIlaQHtg1P0bBzTC43Qf5/
Naox8zaaPic/NCavRZLwpHOtK+4QKiAZIoJbL8rrXYaJaV8yjwDD/GHQ0F4EYNFwKKBIRtnsSuKK
LIgV0ciqhK1MF3lj5YqfAXS8fJYVTgNLR2BRQWsUMp+uV96qlz3LC+gKrx4J/+cZO3phrEFJP42O
9eLbqDwFkU6+2gBdOTPCtF9oLcqn3jDqt3oKrb3TOgQeizjkWhkgXdyFQVGyQ70lrBF+/KhsLo6K
o7gjrfOf0L3xVskI5AOGhvGodHv+S/hbHJumIz4Tznw8vsCyBZSyDf8FgC331EWlAD2g8x8mF8zZ
xrN5OJXBSQ12wuRvVKGIT22uCDES/tExUJk8SrcYrobtcKhHGhH1FiPJ4byjb3OIAjusdn7h1W8z
frtdysoSj3Xd8q+3q83alv62qazhzLyaBKS1o/GsbrlIkjJeus+zpELhuRMnxJPEqbPIDEcm54+d
mADPGfF4bSPKDRPrk8fYNziem6HsV+OcPY4Gz15kIzfFluSbkrCr36KCxRDP/9ZVYwmGNSb71JPO
fvFSTlGIUPVbmXLaKhmo5zjJyH4HRpjXW6IwJSofD0OcOi/GQH4fo5n2XCkuhh5k/EbjAevOyDXN
faE0/aSHbGmn8PVTXaVJcWQZ8e6M+WrzQnHwgBfAQIIr0mPg+suiUHKN5Wr5DEOW03xMDK1a+yjj
vDj1lPmLrnDwnlV1xZV3fKZbFAWan0elYa69vCU49LHlOpni5u1r8WPOqc8YyzhbpfYIitvSEhXD
jHJa630PJPsYZjZYURe5jS3HDhdYgsufFjO5Kl4zGvR/TbWQL89vWwh973jYdEM1p0GcPM2q6i+e
1ddvoM15R6XvkdzxRzyDOIBzi6YLcnqUKkmYRVsxChID/K72Dm/6lNemu+d2ijuz05xrNEKTXkCj
5Gq7Npr9qDhxm3l52nkqTnoQczIlVstPjjsXEheGG+37sg+Q68tCnxpQODmrtg0nz1xDPOdifJsF
3OAGy6/Ml56GLnIf48TDi71RerSF8cwaoTVkv0DF5JkO5dzwvAWBJDWH6xjlPBUAA/II7AzvFskO
K53567O+8ZbxvOvTRpTPMc67dzLgrZLuq53yTd4qptLeKuUg5zn0pKAyj/wnLRyH8zAGzkvlNexX
HYgSbpCT5qzA/8pjVdVcyW0lWgPgubs+IgTYSMhAXahSgo8VqKA+y8E3+r0HxdZfgMUlNBmQT3dZ
JeRT1EyDBKo6aTVA+YakCHQdOZDRB9nDqMf2C9gc8WhoHjWAjClDrMETj71Z8ZBNg2EB8hmxTOlr
y/LZCUo2uhL9cL7dIScROXKN4u2iAve1vRW8U6+Vz5Mw2aIBJWpE6NYX0AbFY6v4jwVtXzgbc5Y2
Yd6Sfs0Yb8cmYFpWVJlq5t70Qu59skt5zA1PY0BjZKuqbalk5qdWld0gV3GP1/Sqmi8ndLiLJPKt
l7Jt2K+YVEPfTnK21TSa/so1J4ZljJPgh9cB4ShK2FyGhdQsgzpa8JAOkV5ngfvDNYx8x1z3nat2
IxOwbG1jGWpfhwpI4DLvLRxgNWblLxYosghSri+f8kGnbE1ba5+oQitwXfX69JB1Dp9OmY2oB6Eb
aL6mfsKDnubDBSHdOfYNRqxti0AQ5ElFgrkktxrqlTBjTdwewNdYNBfuXWwQF+bASj+ZE+e2dv0A
I6UFdIBqN9DK/hWlN/9yW5+gCPwto60WxI6ykvdu67FEPL2tdpaNRkAYjJX3bUFkfeZ9KV2UEUD2
ddUOAx2JmEZpvwQ4JjzeVgVgZDZFYvji5Fg5G1nl4hTbc7chqTXsyR3EZPNFY+dEIvREtCXqJDQh
KjuOJpxAuSENLa+ZO81csbJ6/t9IIoT/NpTkk7C4BZaceLRDp+hXIg3YWUwXOGFcBMI2RcmiadE9
emI2I+5t15guVOosal0TICaanqB9i4BWApt0VfguD7vBz5Lju4l5Sqbbs23mAwgqfcAocVl2DUEB
umLnb5TmScJVO19t3DZsM1ONfG8AbfqaMQoCB0+p9iSHkcTPDrjvduw8VrdhNfCEoGDOKj/YaT50
gu7trmm7PLwHLKcX+5wweqr0jquw8WaYOPnB6a104U/VY2O3JCGBlkjArGW0zcthvl9X9meYUu5D
6w3ZvWHar6HmgwqRcb1DLlxfuBWRvU+C+EsAL3bhGgpJBoeSetkBRmNxcTzGUcmJNEZgWBtanpIM
ZXSekhiHGDvCLGFR2P00bLU2Njd6Du0IT98CwZVuyPZRWcbvTfigAiikne2p7IddLkr89NISQ3i/
MIsvckjJFxwDdWoIfqywqjYabz0MdaMf1Bz8DwxHaEQCuSWnai3kFIw0T/daYdCFoeHVAvT0e+0h
iA1eT5WV/Kqk4CGZ9jSc6QD2C8/Em9Cs5uCvOnIc5C+HK0CT4ZoEDRneoDTwlz17Zi6UE8yl73pz
NmuWocpBKFVcnj+5NJuMgvzA8nuuFA1jfp4fErcnGyHszwU5JqeLLOU6ns9wocX+k+/5rKBbYRjo
QV4e0jRGeqRqiGmFM7j+Hf00BDDCQh6x07L2fSnFCW1E+SS0pn4zptFbOWZi7anBeK+5Y3B+VogP
7NosIFpNTmQ8dnzz8hY3ZZwQHJGNN9ejymdA35xvlr70jgjoRNkKjS9i9GCVmMZjWl6gkPFSKbYQ
Esskqb6WHLTC3jjBHJnBhHMCUduFO8MOo89W5+j1nV227DhAUUwoEiWP2tcMA2hOq3EyZ5CCLSb0
EwIpFGxDs6upbxZe21bboqnbTTqTz6lVGvtFBx706HmClp0tiUr0eXgkbqxxbADKpJLIHA4Wpxud
x5CONYAn19zPI6kTWMY5HNxSZkRav8A3gWIk80zfBEnmemtnbIwN3xw+hlU7fBiQ+TqG1hh9KNuA
6To7hOhMtTNtOBBbl9lophtIiJTaudKcAqjjJHOAD5U57FDQ0F7b0rTf4NBMn5GM6L4U6VCTbvcp
3EpnNPCwntGtJGXblObKJ4vLrVat76egyFUeq7UqBgUnbIhOkVtiXB870cesbIIHhC27Ydlm6bhK
alvforE2nqRZ+pAm3OS1UCM/yc71qCZTzmVwnnKNijXVg14s3UZndoaChPN86878e8LzE14ytjce
Ped/zEveF/0PMKjbB77NdqT+DhXNuYf4HQZKOu8cy3CQ+HWZeBgYd/yOgTJnmUI0UC34yjME6ncM
lKW/M50ZVQWNGZPJ+VO/QcDOX7vToMf+ocGp9aPAO34R+CoiumoySUKw0JwVG/7QOx8zKrncjbyD
rrLhToM0BSDWSK4DhgNvcBCmfX8TCHJTG7Gg5KYbZM4KQvEsJuS7tXaG6IjEEDoL3Rnmsv+UTAxw
79SsRhQ2URxQu8xyQX7emrBubtpFwke5DD7z02g3/aWtSrg71ZilUCTQc3/rAO8dO9V6T+FQxKgz
3WSSGgZk4yovwBQ2YBPCWU+pm5WV4tAES+7cBJfyWXsJXeX0c060CbCQPMVy6JAKVtYVRSlkm1pq
ii/NrOUEsec94EQ6eqicxc/TrPlk+UH3caAeXRpjDUzdNInOMrCVWlSDey6dTgLqGs2aWW4wvOeA
EADWEZ744maadinyuAcT39EewWbM3zs3UaoAuSdojYVJnyjE/wEQ9yQQREK49wVJe/wmHL9e250f
Pgt0b4el6WXetp7b3wvUFNOHUYThPZgQBKRabOcjYswWJWfvQL+62+oFVlOrKcsc2CoBrYUpD1N3
MY4IzcxQ4hYZDJyVgHxahXwbhT7QPvMqF3mntEMBT1YwRPxEHVo/iWe/ewceXVE4y1QN8q6aAC3M
0pX5ApKFd6JqlkA78Jy6dm6mdpwGxS6hNQLOzPeapYwQrl9amPM8oDzRHITrIVQFg/hSyDRtgF7n
6b1w8XJeeMEU4/Q2Fi0UNLf7lLb6uKCQbDzUHQsXkZpphNbpB64EWOT4zSrIKCJTNKHv83BW3oEM
N5KllGpl9UNYLAiJzaGJaWcsnHAIzl5Tfqn5KS0UwklBpvJIMvogoStm0sruF5E1Na85PV5t5/sw
n33Mfvadmav1JMeYoyV3updSSGBjfYX2EHJHG2g6FeReU5kbUUj6UkMk+vupqYP4Selk/d1l0ryo
SJGsRIFw64ouuvajG54zQ44ifePtGr1FWl5FPNvBykN8PPUJS8/opDtu5p+CWkl6X/B7hNV0z73d
OyBshAEnm+/waxC06fRg1UwU+px54rIRAk8Cn3xqoxWwGpFcRC0cJ7QDCmkoDmdJxvY2K7DGEAeC
pF+4OVpAlrSKda2XGbRR4W9QAKBedhtjHQ0S5ePApMxPxJ3RSPG+0OFRDzBodEvu0l63j1MJ0W3U
K6Tj9HzcoXrJc28HCt4FzRV/lUMVQFAtV/pJmzu1qzlbXqIiJzdRPDUHI6twakVbFBqd7I8t5N9V
r7Jkq2x09RZFNqk7p1btwYjb7DqK3MoXUeHYWyfOm6sm68sUsjGTIv5Cff5BaISB1EsYTRTWKnac
cFFEcf2otUZ6SvsBQkUO0TUabPFQWQlRy8tA4EhE1RY6YOWlnxjhIu4h13dk4YuuTc6mlT9Jq0qX
wcTG1gpzFzfB1XHycJ2hw74E6o7mVaTDvABh6O2qyaHpnDjz0y76R0yXwpWOaOPeLaxpbaROt/Xo
ql+dchYQS6dkTS1g710MezF3QklgEVh1+57kR1+rIR6OY4bmp4m+wyc3g1IZJqC2Bvyw4Jk17iMo
2vau7B3ItDKoiSkAUZCUi2xfe9VpxlGRJsF0ryfsXkAK8RnUe/oZYpC3KybL2jExjY+90HCrD+pg
2PjGRO2T69myr+1gGUSJIsvuoq1bZbPGlPFCe3vEEjjqNgO2gwtbqga+f6cnbMM8vPRAJNf+hG7m
EuoCT9swYzYqMBv5GjGR4JmbXaR4Cc1Am1fLjxEyjfdx7fVvnW6juZ4nE1AzQ1/rTAgohNx2Qxcp
+wTezKMhRwG1DHj9n2LP3hh2q53sZMjvBf2d1ZgG+qMhjfRLPVrNsysC68FVQ36B3xysR6H0TVoi
wNVNjbePdQvWagp2dY2XY0rQDSM45pZZHLywNl/MmiVtmqo/DoaCeE46txs0W9zXtZ0shwbEap31
40MgMsdDOF9EJ7AKYK+A4x1rO/V3emjHS1jjyaqwPEJmGtwDPo93JNXRWUto3y6SznPJp80AAm9j
GAu/CaeDnkIdygAFnyIjJefLEUFcZKVd/wLAJ0oWk9ZFR6NL6l1twORDvXD4NWvaZDmZ5fRodiaq
bH4M25mmXxNADqk/qKA3jhPKX0eU2ZBCSh19NhNT4dV2WmiSQWdspgK7txFhm3FJqhx+LFVZn81p
nlLWBbBoApPacaIPL2Gi0kcztFA9ABwxrPveTJbAVSZmSi0yB1VzadAoiUFgmqJpPunKmeFLIyC1
RP80aoht7ooB5aCPFmgv/KKawmk5iRLdi++nIuxA8Jtttm6Fo1YooeBzVOrD9OY1nbP2kxGgYxUR
gvHso6lUVb2PNsjYbns9o5QZ1DZKmJmwSP09rzJdtUwELuaMFbZzSP6BVq6UU30zSfx3fvyz/Bio
zl8ioO5e8vql/iP6CbjJ/JHfMmTrHbAnQhUwBiBNxuyp8xv6SUedzMb4lhkmYzSm179nyUyHf2MG
gJ5C5AzioYEjmUCk7l/JiqEZfDc+tcmKZztCDwEh28RB8UdLBuU3XhoHg3OXGaUnlobjin7lCKQt
0RipNRqXtEfQpezhfpmFfyrykSO4snUNbOjUsCofcCDRtQwNbceshrU2DZXl7zyfFb1szQ7bAMiv
U3lKQgsjgg1tMnjMp0ZPonAAo++SHVi15jQBNCGkcI6dperXJOgvjRW5KH4amru0QseldpYS5WgF
a47WwIPmTZM4Tk0YlXPXI0cPkHgYT1tk+qhG80Gk2JbTytfo99RRvUuV16pzrPnJAx7x8rlOJxNc
JofuzDjr4hJ2dhVCGRjlJ81Ez5CvGJ1pPcjUmNE/LpZQ5phna7OIvHvmGQ6MardfabLof4k6OGYT
qMVN0Y72MqrCauY9GKiwIPevIcFfaOU2mbJ0j05a+ItT2+qTUZsQAlArka+F9F7TYTx5VLQI7ibZ
uOcX/33XOuZ9ZEf6TkpXrJvYZM4H8py/Y0p1aeM87Jf6OOqrpg86gAQltf2C1JmQaPnOuOiFjXaC
NmVnOpr100C7e28gmrNFan28yNoYDxyMM+cgInGl86BFO6YI0Rvrwb4gqtaZ664wtPswy1Ehtx3m
LsUgAO43+WM4uaTgXlucOWLdZTcEeFVi6mi8t+zO+KgVyP/MDlnmfWEF7UqWpMsZSjt7IDXTHUw7
NC6j1mJabuTtmjEkxCvNHzZmb067FGcX7DF9Nf2i4R6x8aJU26pITXuEAKZXCAnuPqxF+TDpo39q
NVUcCy1os601aeM9ChVOJ8Rm6KxmHn/+9jvIbqsL32u2UZYIfetoaCpaY8g8VYcYw/A+P4De7tNi
5aKJE8uNUWlAZ4XX64uux/sP0Y0Qfd/Xf3cc/hnpRyLYDNH5xx2Hu895074m4/cx9fahbzHVE+8k
VscA0+YmgQHu5TfulXxn04wgzMLM9oBl/953MOU78CKgyXTdxO5U6MTh3yMsXRDi4owWdADL/Et9
BzHbevwOnrMt/IxofABANBGCxNTxB6CP6Zhh5U1+cOgEGQ9YcOFeehFMrPG82UZoMhw6tBPxWdqX
yrLwjIOceu2KrtmhfN9tTSXUFvaAri//8Bi/dUj+CAO1De7xh0vj5jiJdMMxaMn9yAobakRnEsNz
9m5nl8W9JBG/9zCv5xpAvIAYaIuHSFiatY4qH9Es+Cpa2dVYMcnWf0PeUFxqYXuqWpejm7kfp1IL
TmOo+oaAXYtnTNwap8LNoUTjsXM0Znl2bOj30D5gNq4sp9G8XZ8ArYEvDDyG0QVTooEU0k2qD+HY
BaROWhajjU3bHuX1mi4hmRh0A4hL8uBVrZgJXvF6qOQj0Z1m51qCkTxPwmk/yKJMF32lsg6smkGr
su1j9Ws2ZvrV8k00IzoLnvEygvEMyCKhsYrEIuzrQ4O4QbKJujEFy9Oa1iVX9Yo0q9/klf80+IG2
raKpOsDiFtsWac3XSA+re5nhaOHE9Z0IikNZOPWjC4b4LJh7bN26be58P+wOg9Zpq8idiLgpLKGT
sszxmAfhRovihBqmFcVVs+Szbsb1QqOlWiAnl8J59n1Ei/TW7t9rsIouyBSj0uaGY73uo244Bu70
oLf/w96ZLMeNZFn0V/oHUAYH4HBgG4EYGUEyOIrcwEhKwjzP+Po+YFZWZzKrVVX72sjSTCkGYwL8
vXvvuUF6U08dHlr2t4reC1sEW+g11juEFCBaZdisRjzZM3dmPbLvdCcp7/ooNwF0ONmt7GcV9kyt
Ijkz1jTmY0z7EKYaLSL4Xm0YdA2AJunwMOn6uMpDILmjXUq2vlm+LQHTJWtRU9/XsMKgi12J/Wj6
5YY0MDQAZEqG57I4sIcY1qIK7AuvenWF0llvgXbqxwCr99EVtnNk4Z0Gnp/r6beyFQ3yJ4NvNWCT
BEKlsW5popmOCmM8mb2uvgcqtLeAmasN6bpo8Ta163Tqa3ThAv82r7u1nathhDGdlOFbwscembYe
1xTjsHTjqn+nq364drk3XMmhoQYa/yfhoxClWwMgbQzwqua8Ne9AWsHP0WdjFdRRyEcalJ+/HRhR
pvVcWfY3yQ9Za2PKvdRxO0TQQbwZATyzLJ6mH3Bk/DOuCstzRsQPq7Swp7VsMF64E8/0UBCXORi9
jfOoGMwJTE0Lhn/HHZgsnZINxDijypRBeg7KBw4Wd/LSIA3mFVEO7UGODYEoS0vbgzvW4sotJbUB
I6/jgaZJgB4ZKJcT/q/8CvwErx6GAEye/bIL60GcTIaMV7njWx+wogd7FUEBeZiHMj+5Kbr8qpyr
5CzJjm7NwvXXBrIK3y7MZjCdOW/0O2ZuMyUz5w4XxdZekrIv7EPS1o9uOMzvqp/HjT801sG1YzoA
7IkdYym04por4fDShyzrVqVjTzquIoApHj2sCbDnIQclUTS1es195XaepHggZuEnnP6aPCI2aMG0
ByTFUUCie7AtJ6xQuNfcqe8PRWAX0mNQZdcZs/qiDqWw61UfUYFO1HC42HUvGC5z1DsWpE16Y/HF
2A0Af2J2mX2hMZcLCHElO49rm8vBFU1OKTom8MYnDkLVXdSBsoRyYgAvr0jhwboikKeWbF60pPQU
R6jUE11kefqS4rP5jLqbesn29TPclcEIQxgFQ/KI4Jk/OEsaMJg6OijKgan9MywomyT5iIOWCGH0
GSdkOWff4oTDPkgfDoHDsSJ7aJhLDFF9RhKDsrbrrbUkFevZrI5TJoaXwAnJpy6JRro8qz2rEw/3
BHQ8iv7Cvf4ZgqTk1boKSR9s1dDX99IsiEv6wg4vQhr0ZvZZdKcAqol9UzfBLR3DJU08Uwv3C4BT
81pMOtBEi7IBuauXnKa/JDbDaqEdSzH255asLD47McgQAqhDuCdhEr/RxiX/KXuKIkgptkhNBokt
VwuHbaXs5hXOGQ8RuPp8osjB3MYTnME6McZNNZA75dowHsCA+d+Q5AV/8KHjOs+XPCGFBYGmWHJo
M05t9zPQGi/ZVvEZc1WTsUReG9KvxMyYp3v2HletY9ufb9tec8KrjGmCtZ/Jk+yF2jSh/RGbBLYG
x8JZV43mEznG8hAzLNy6Zih41OwDKY9grisT82bUylPsc+mfZXoKJscnq1vALAEoakttXLNg0SAJ
ghwrSyu+RkJUO4vBgX8wj8ZNzhednoklMiyX8LBhdLSmhxMGsJo/IkfXXqH8VpfaMMcrS1aYlhos
7C94APuPfokpJ6ZUXk0xw245l+BPIs7Mp1TiivlMOVufiedpCT/DTgaezu20vjKdJUAtTbxOa3BU
ytrALaFCiGCla26nGheDR5eE/mTHbZtvqiWKTR8RqezpM6EdWEtaG27gNGOLW1LcTqgGZmlniVh+
5ry7JfIdLeFv4vO8XeGbZsX9jaZbyd2k2/fJ6Mtd/JkeNy2w1eu8Cc0zhEny5csMfuPDaCHrHBav
0xJEbzsi6WS0eb/8z6S6Zsb5qymrjJ9JkN1AHN6waCcvqZagu1M14tRwOeNbtAThg89MPOcu8vGp
07IUoh48eUPgemk0YXsSczOZ5tgtqeH0NXqrBwc4kkm+PAQS6w/5RgP1eTeEVD8VSwmUtdRBjZ/N
UEvJAUr4UhjVNc1d4A7crKUjz6EsSI4UfMVOEYqa9AjZEa0bCKfkK5lZJGCXaip/Kaka4rF6d9yq
ZC80a+6ReN2wHDClUQNDo+aKaEZL79FSfuV89mC5SyUW8QHascoohWsyarNiwI/j/lQJXDOUd5n0
atWfHVscT+pnI16atwCPZ9aOQgBqbj67uXQ+A/4Gbqt9JKDEnQCGfl7tk4rX0xsHP/S5tVqcv4rU
dO7HkQqwAih4s7JQVzCLI/quQmTenVPYaXyuwymhxxvjCXFlZ3yqDbe6I06tXivfiXeFTb55lUQJ
JRrCXxoVVJXvMPMhkGmLX3aBe3DLwOHZ7aKsFLcGMIrs6JSRS/OSKn+6uW5Fa1RjcKcONd/rvOi1
VWN2Njxvst9me2U7k4EQ9N+x7t8Z67B5C5z6//9Yd190bfg/3lvyhXH993/4+7rM/hsZCXZTzGMc
SxGC/zHcCR3kP8OjybXL+iIqy7+5Ft5Dh5Hr70r074FBA2a2ZIkFV+M/n+0Mcxne/jDc6VT/Sty9
gguMa+ikdPj7P2jKrt7kre9X2hXO9P7Cyi/DhobGkS1qh1p0D53LyJ35qYUsqohY9BG2e8SPQQJD
akY9MRsj4zjcUkL0Ka74MYibfFFciKyHmwQRJijNPeasHrIS+oyFUDMg2Cz+KZjtCyB5UXPEp66z
KDzuovU0n7IPtwDjngMKLrkS8vJsBtm1NfQNGThATY1qLW/q6vQ7CerVhLAEHOen+bn187vL5E6U
ziwqFDdXBCn0jewOOasD+upUV8h8fQuxBhWrX/SsOM0RcQabGHnAHjtedC9rUcBwvpjrOClmLJq8
nNe1rSGWDYtu1n9KaOpTTuPIMO3nRWPTF7WtlJU86bWzT1PjrlwUOXPR5jJEutwfoR8sul3AsmmT
LFpeVTn+tl30PT4wxcZZNL9qUf8iVplBgh7Im5VdcUlMtkpq6pgtuqG/KIidBY17NCjh2Y+fEqNc
1Eaaju4rmVfeMIVPiJnG45BJ+zBaqn/JF70yXJRLfVrWoiX3Xx2USBjV7hoWkdBx6ANbuUdvTZJu
Ew2Fo31gOxIK51jaafO2sxsE/y4vmnmty4ImOI1GohYfIO6zysyda5djzlL9AlkLzwDpqV0GS21P
28S4I/adcwwkC30zZotCiBemZYenZWELPrAxewb2SJ6Yb4BkClAiGy2Zl1gAqv4y1lrJNZV/Zql5
GjzhYN4VHG7r+lzEaYSNGKWRRmrQCyS+lIvfbwTsclQoGDZkFpzBd/UMzCBBUiwiLabVoC3qeLj4
OAh3OQKWCm4oR+j7Yev65LxmtnJl3d65MK0m+xEuW6Pfa3ibnGDD/jGl0QUuRzcaW51QHtUDK2IY
Uh/PQ5QDC9lWBNUByKe6eC6ccrwwy1FYMMWkCbZGJOICMkswepHAibbWuKm6m2jqtacwkVHiGbPK
plVrZ+M5YSfkrHK3+i7noJq5LRn+HbV8RDFMJWGGMIWHTz6FD9m1Fk+AGrNygvvWD3a/TTU1wO6q
wgIaSZvnR6GNYm8MevQ4p9VMGMjppvvaDxWmSVCKz0lEI+NKVsQrOFDDlAiy4KaC8H5jV5GzafsS
Dkwo8mHHL6CfZ72Rm4w6B0a2dN5HU17e2k2NLjtW2GxVJQDmWRPm+ZUAfEpjT+wfQsdG/CkpklrJ
hoF2FbSgwwVA13mlC9YAbU/NNakcswXC0YfGJtSb9q7rVX5bOWWwU0xv1DDLGzfugwc/Lccr6Ng0
XFdaML/894b479wQiTy7CDr//w3xJknfSGn9yV3193/0+83Q+ptlwriRBglVjnEuq8Z/aEcmIXnb
Vph3KVrAR/UP7chUy9+Y1u+70d+3nObfOD5KCM88yPLvnP9ER5ISSeuPd0IWqDS/kpXG/2VgUv+a
m637hEinzeyEpRfCFODblpvD1sxa5yLDPCwOoIQYXFssKnKTsCQCi8yl7juN4AYpg1GryxmKXuZG
PqZaJtuHbqrSKweuNtwRlJnXvo7Ui5ztnO1QQGHAEBueqyW1RxQhyo7G6GOnTVyKW/s4P8VlpVF5
E5bFuZ+6EqF9EgD+qKkO5tCAyk0dgfvSR8yee0cHqVe3eA2/9cPYObesQZQHNic8QWxqrY1p93gf
XLwE0VvfauE3bplNtqclkVqYsukSjtVSR7HfammmW+vuN3WLMgP8t9fpb8oXsQlkMEgZPF1oJrVa
ChapdNuTL1iUMwCki46WgzxwcOsaPthFD+kcj4zzmwTnp7yeGAqmrOOe5kuX0bPreyXW4lOSGH7T
JxIKr1ArkryRXJJovIVlnHXMCIvjKGeQyB1Dw7rRuhauXcrOK4rFZVyyFkxs0gflmjyaEXIlAR7I
3P999qdpcQK0WTBJrw+KyEIVtPpgZzCW1dcqa7WDjs3/VmcWWrHtMwHoWQCimjA/hJrW7wII0PeJ
ZrOdgwjITM4178K+F7stmc03VcbJZqAXkeTOFHoR3ttt72TJidHS3BWNlQG0bbsdRX/cIqu8sFc0
wXUHB/Oo6kDxZlleeKYdBjfswYF1hym7WAuzq9WSUojtoKBr3fUvdTZkz36uQcdJfPiUGAzKmzS2
H0FDBhczqJpbIJDqktIG+BJmxPsCVwDxLcPxwueh2FKSGT2lzejfpkYxPSdhqRnroYNG7ytmXHCM
6ppNuv8UYkbf47zV2Gn4yIBUAFJ+q2rz5Nt+utPIQc+eAIA2PZULx5bImP1Y2SK/byaQ8zCEQuxx
Mubuv46yWo3rgjToIa9RcfHlQ7ymwq89DCNgwYES1CeTJdGVywa3XIlSDg/wAeljckoQOF6Hl+an
GCwbd7vCAr4Kijzf4OkmrYOycss+Wx3qQT7ElfIaTgfmygJwehLT0pyIsz/NV34Npq0LAuy+41js
0V26VRtPvNdd2tSXMLXzpxo64q6H+fnOQutZVHW/JqTnHHmnqU4smZinpnTO85SOF9+mMxquav3A
3nf+hiUqA987jMZHTCz2irUru7yqMtWRVk93a8Xlj96t/D3x5moTQnfhHVTxvZs43Tc8TenzlMzR
szmAX1vLykmeKwzDeDz5htlaW+90JYwNCN92G5X21VBw+svQFHdxbU43OXX3x2GEjroiGR6X4N5c
7UbEiwcFUli4krYe3eZ+PLLBL8d6XXCk5FNMFiWUzkiAsdUaD8T9BK6oK+GPYWThdWlZG6QLYF/n
PNsMR3KauWdO0niylGbetFr9iJRwH5ea+j7Kgr00rXg4jOTAaWRtlHP8QOmVxeZp8k96C7QLhYFg
ThQcXKtR5wmBg69G19zPqZN6staLD7vjhFMOc3Fr+u78jru/phqSGioGg6HEdR9Yj0FIT4BdQeCF
DFaB/iTbfLYM0b20ADrzIqU8K8mgHydC4HUZ6yP5p+CtwTn0I4XNv2766kRQZthIexi9sO/Mb0bo
R3tTUwYYS4LjJwP8k2fBEyU+1hpUAyRWSOlUNbJOLQSLGYwOxYVSXYz2bPkJznSY2/smInhAEw5J
JlJlIDcMsol3xWARJcMXYN73re+8J0NGBqGLOkIPnwFE1JXpzsKXeSr6XL51siYwZvukTyb8fvyv
S3YqoHwImClWGVb6ln5GVxQPk9CaaxXQJsIGlPJNYUpAs00UHorMQVMvJ+GcNGEU19gIEj6isli3
+vgB4z2/E4O9lJT5zZofio0s9puDTEp31xLPPGmtARSeQq8Pq6jlz0KzvkdlZZyE6pt2PVWcSlmz
bCoCGnzJteSMtdM5u8wMp1CnK2IVzx+hbqBQ60uQfBwfC72+5+yrrx1RUwnpE8eglDHcRkJIEsuz
e6E9uNiALQnZ6TVDsyfhd50mfQA9NvK9Oq/Fc1RJaxcHUt/yff+I59y5qwy6xUI0hYdACa4gYU1H
IinOTV37Mj3LQlBG1uT9ucj1YI9cSZuInVGFYglRXPjkZl6uE7yBQVJ/Z1uowRiHMcixx3KeAvZs
R37DyTPQEtaFLNk1pYnMbjNfA0dvkM0UeWus9UYfoRzq0QnMisLpnBe7ths7z+rG9sWo69BLHQ7f
vUpe20a8xxUlBDO3xxPVJwGeSFZgRBsrXKFNAdotC4k1mGPzU5iA4zoxdfexbstNT4pqUwQOeWSH
lg1ye/59hAZwbeuq3Q2uiRmrieqbPohNsYlnd2nuIbhPgi3UDkN3RSo5XMucfhvdSl8r/M3bYMCP
SRWS2JDI4311nFeqjH/USdQcGAbUWldJ4lWS//KlclcTmJd9H7X6QY9Ty8MSwSjTRnhaSi3+cDH9
ce0MtR3BMI0ecj+9xESKj0YTR1v6/SoqmAL6CarU3Zvkq7dq5OSl0Re9YxvQX0FEBDGcjhiGW6Fp
DKokqMey6DemavKPVg5kTix6NruAHoEptPcg/chcyvNsDeU+tzK24SBztoWQH5VeXrrO4egQQYW2
cNlwidZY3AMuiOCeh6EdbaNk5oSRIv0lenGtyvqilgKHpoKlkXUrPUsIboU5boo2OcY08aGnlpSL
4Ndfkb4yVhZeT8h9wda30rOJyZxxcRx2qd25e6aewJvNDGhffgtsNtyyyCR1XVDNYac4WfpuUYuS
dNe0UM7bGUelFRQEF5FUdzkLCi7CyqSrfMRy52rqobWMaA8QuEBeFj8q39Y2copxlGas440I4aL3
0Q8Wf95lMASmzmyqNkrj4wflHgtwn0OkAYhOjoY6VImNCNd4dxhZiu8pfNbIqs3OMWunSxrJV8tX
j/+dpf6dWYpdm/PLWepUdFHzF2Lvb//qd9OI8zf2igwsBE9+m43+MUy5LBZBI4BLcWzxCSP7v2GK
MYtSJR1SGGEW5h0Wfn8fqAx+oIsthYALDdDorv+RMc/8YhsRAvWAqArjlGSHQ7bhz5vFaKqHjhar
+iDZisOUjzVxp4fVfOaGVG6LKnbalSyV/t5oyn9QoVsfpiz3QVhH/rFBXFyrVIlTodv5LrGYehCs
KFJxMAM8OCVsa46JErSi3roMD/F4I3Kt+xHXcH/HMEifLAOzc8n5iBoubGiFboWjlxuq9+qKVZoI
9HrYtZk27xE57Psu78Z/gWL64kzkFbCo2LMkLwOv6V8wZTFKMC6YsjygY4+3pEbcHYIoa6K2XZ4X
v/cfxu3b37a2f/LDfJlgl8fDC2laFg5MJfQv5CdDIywSJEl5GLTaXCDg74sPfh35vAa/fqRlK/yH
rfHyzEh8EgYR2IIEPs4/v7czRuIZ6TAlcISxhB0OTd+T1HaO6Uf3vZFau4nSz38BHPoz/kd+PigQ
GsxIfJiouV3+/g+r6ljn/p4hbR84LEzJSluok43OLtHrYHtNq18/xX/2aBL7FMBAx7LV13VAQI47
yqnMOwh9kMk5r7N5O9oEiG661H349WN99kh+eT3dZYMBpxmaHtuPPz81ctxpmCV6dKjCMSV0EWIU
8qoqW/obBIGgKRxvOrxCp4Gw4X5OVVtuooZetV//Hn99zmCc6Am0dOxmiovKn3+NVDSKwRw5uqLc
ABWvmRrPDnz/wbVLqK6/frC/foYksgM6oMM61LK+2spqXDgmpMD4UIp5vhRO3YDq5xtcgjgOD5xd
CFConNnoXzzuP3uSyhZsF20bv53+5bpEZnqgaLOMqcejFGzV824OZgeRJY+6+D97LAseCvmaxaTH
24ve8+WxANUMrCsp2IswC0FchZC0KvV6ugqmwXz89eu5/Kw/fIY+H0sKeN+Wo3SoCl/evDhrMUAg
DB/maR7EZwb+mEZmL7xfP85Xz93ynCTObdfmIsPH1fjzh6SzGZUJ2EYHX5d9jFSKWYGNLocfvzfl
fcgmC0mFZTpHG9xpPkiqIDz/+nf48tlZnispLi50wkY4079+dnB+JAwALb8DzVW4b6h5W+pdgrNP
T+aRUzFeGduc/sX1/AuZTS4PC6WTJ04Cm3vosqP84xWoD2ykY19FLKx985kyiOzI3nK6LvEw72qz
zBkTtYIyR7gsAWfkAUrAYbDz8Tshx6r+KFEujolPe2yw7MnAlPHHHGuXX786/+z3xBfP0UBxOnD1
r5b4RNJbA5RN2+umst+nqbPqdc8pm7eI7lcbMzX+DqQHTSkk/iE5670xsVfJff/QJYV15baufwDs
bl67mt2ord2HRewVoav63a9/179+ah0whdT1YuTEiPL1V2WXgMsoHaJD5upTwnTs0NSdN027+fXj
fPnW89Y5OtcYLm4AwfmCfLnCRprBi6I1EfHgAngEsJUI5kchl3pXef/rx/p6Of98MKUcg7ujXEiE
Xxyzk9PIBnILl/OiTrzA8XuPmFC3BieekNoqg3U5DtOVgIT5omV5sMMv0f6LF1bonwTWP18R0I91
BUaNQwG/zpfnnNYs9vhm+HvVDfV0UKnBxbR1R7OkkrWcL0QE9HfJymMdRV2Gf56e9ID/ToCDEKeX
V00AIs3tuukWzc3oVk0VlzXIhrYDoUJh1jkNG2LAUWXczanp/+zhbj85UzqfSQHDJ3Cr2l4yXZTz
ZY686qFglCtyWMadZOF8T8uYvgfLI05hbk2dp5eR9oA+NV+mwDe7VYqb7SajYOQt9Sf9nc50/0yg
AweOO+b+TxhhsjzmWUWyLScnvIf7bzX4MMOOKjBVL2eEIrH0FQobkCPXFx8wZ83HgZhwRXEoZcZr
tqDWz7RvrcHLqBcON40Th2dw99nRghfjibqP3ruQizf17/IntlXHgC3HsZHFhU4/+wD3odvqoW3t
2MZwGMrVCG5RdcYGaoB6caqhdu6Qwvm88e0Pkm1SuDw8jHbt4hgN10696dTLDJScEnpWWGr5tw0u
GpoepEktUzRQkqOiVHtwC3M6c59Jn6pqGm4+X17fHtqNkYf6pTSrMDkWM9u6gy8Cm0Fbz0KKxdys
o9wpjLGxfl6tWCJc1e3MFcoRo/ZK1SWfyEIfhU5bkpj37Ml47SYobc261vXwgRZd67mr9VRD4tTz
W8rm1ZL24+cMYRSe7RaOe1OpiF2COyx71noKdu4MN2tlSW4KFAiYj07e15BGDV7bzDSid5REY8um
x3rDw8YmjC8NSys/yuYL1YIjQbOkhgHSV+MN+DVK4pUlotfUbrk0zSJ9ErSxpRtz+RxmQ+EfqcUa
IHmGQFa8eYReSC1tMW/zPuWzxIJ/pkB7YqHgM3ohpTb9fMmkhit9zjjndGFDWDHmCWAxjYfZp6vH
0TYA5ss3oH46Rm6HT6+kb/oWeZT1cRcyMcAn1x5s1Pula8KazoGWxsfESTcuUjVgfmu8AahbUbSH
lRjxptigA8v1pBX1JSD5c9CdOr/CmW2xPUsjzzYa/SzMfD52kLL2rFD9h6BVG/pHqYuw8+Q88Whr
n/3LTTarXRKBV4RzMi6sP/MF4XlYlVZGzHwivZ10pqdr44yjkQZZ8Fj11h0BLVI9lyZrXlXjiQLC
G3jG0zEW7jYMiUkTdC+OyHdYubWOlWc2uKsq42mliVOvwyRJqaJsOxoVqFxtpfVSY2g/U0lxU4+t
Q0uoOXr9RK0yNxxzK6vo0fZtdudNaVyl8H/0LpFsS1GMaVfX10BEluw4eBAX/WYVueFdE07vbmmA
dIJeFWuZ6YHNw8KME+VA5fW3aoG+Ex8qEVtGh7taVxqvmWkdZ9NZapOja5Y5QOgt+6Hv/Sv6nINv
LZGrDQSR8RimGRdgazkjZcZ0bUemeaZboLqIKG2OWi8Tdsn2KVHV5JS0RMaKOovlIhI0P0iMl/tJ
FDHEKL/3qwUmFB9FYRVi5WuBOnUy5RcqUsskbDMZ86OcLZOawtTv0MoN96oVorrhoGRRVmwvrnyl
p4/USQeP+CGH+wlG3bKdKZ0AKtQ8nRM1mxs/Iz2Gfcb5HmdRfRhTezyEoJ54UE7R5zrQ7xw5DHdq
mKaNOXfdZrn/kHIuSsrE2ddmt+jq81rxTaPbC3e+sTISSrxoAdsHCfWZeZLbzZrdYcSlKAdPaPnc
EVgpq30ZM/oQcUq8jGPe1p11jHSIY4hspZHdNHr7pNK58gQu/qXa24nXAZU0sdfaiRVvCUyQry5Z
O+dxIm/1bmy29GgHz20cDFdmN3pt5A/HeOiwfxjgbF/NeGz8laSWPlr3XCcPEL7DI+FeejmMwWn2
c5/xwYw5OzAipNolnWq1yab6W067xRYEav/SWbnzs7VGbDV2LowHI5PqeRxmd97pcunq7QZYBUXH
eSwfq32JenA9apW98NKntVkU5VprK7Vngnb37igMWjcBa/8oDcfZlEM8HavWPKuMDbzr1wOWJpf+
QYlwlwS5ohsjdS+pX/l4N03fZPiPQ4s1RS0etEhj+9Cm7pE3lY4RCeaCmzCwBQiV1seIg+Ki6KE5
jFXewFelk9OBSuYTo1/qPwO5G5SWbm3ytThrIusRIm5xG7SNieAm4oMfV8aZVzDyzIwizd4Xu15K
PthufrZZH6z9zDVugyqVe6zD5mnpvV0hXct7X1bCAygMA0efy206N85b1/KUuNBU674hQbAGWFdD
/fKlswv73KCBZ8B3HjR+8JTro3mNcFPc6LPPsd810TjLBqDYZkropAb306c72GzqRSY2S5yiCq4I
aTuF57MuPUyaO/1oGcdPrTl0l9bS4IeaJR28uMNy7um0Q4NhK3p5zcROFJEcHgOAKI6pmFq+XW15
HuIsvS1t2d7Aohz3ZtWElHm6zp7Gx/owOOyhSTHRy12N/jnuyANaQZ+9JznW7A2aR/VsBbLa2nac
/IROG+HhUuQ9KOdglxSn9ZNqyteMH72pqwJvsitnA4eyP/dvOL5iumW0RjsElCIm3Fz1dl2FuaTD
m24i4U+sqwuiPrKLNklmfAyaWxIeLH3EMtekfDgIJvScrnhXIu+P8xhjpXa5B+LunHeTxGyGq7+9
FXrfvMfIrse4SrlrcBGoYWGte0tViXxs9S5XzQdAG8da6VY+hj9DjV6aNgI1yxe7Bd9lttrPyg7z
84iqfR0NsnvUAr9/t+rIeQk6t2ZPzoo59UZ9dlA65JSlKluzEcn3mm1NR8IcbrDJ7P4ZbQoQRpJV
nub01DbF1RKLGBKx5hRFmsqYlNeCQFybQMpgotDcy2/Vjnsrj/WzNUQp1IqBewY++Slbp11n25wu
i5DK0bga98JfuCSwwTqPfTf93RG1mPeOGRvTmgoTMCvuyG1EsB1aBHGXq08zaw/YlvSti3lzU3JT
2Jl62R7LOeo+SmajxXqdermW8SoA1nr1Yeqny0ZJP4eqNHK8AfW4t3XTf0LoNN80o9R+GuTKTr5D
iYrMqfITBT92tEb3UeRRv6ItvX71SyviOAnJlnjPIwdjf9PSCA3XobqzzaeAQAgN2Vxe6U7kQ5U9
6YChVrqj3al+TFaxynHSKWdrkWZY1TnhfiyQ2WrkcOIpRXGxyJFxHGZsdvoWa/8xek9SI6RymTkZ
8mVbcKsM9uRgDex5w4+Wcp0ds7y1rnAkbxM4Rusks5FgMrkW6EXwk7stFhWkMSwVnvL5OEPFF1eT
pMBwFiBv+MFh0Tk7Y6qSVZZN1DK30Xhfoc+tjc4JznHe/8T7Bcp5pkHS7ukhBD2nbxq2WceontK9
q7MeMMYe/EtZd7sybPX3BL0UvoTFXYeD0JG2J4tWtajawtUEsNKO8SkR4y6xA07zHLjWDNW0TA/j
zUDmkYrb0d7LugrXeoaC0dCEnqKKcoMo/NtRNDo2/ZjIbdv8aGvAjCX9hTthR0t9mftaT1q2rSdU
9BYxczXjqqZ56wL16C2yrW2BEss5xb0GI33MtOplyOabLvGPsA8esSOcueSyMILYcGXX88+4Cp6E
694pI9+VnKbXeZy+uXpERDlhSala9x3Jv1nP9RIh1oR8LNIIQHlhvI+u4GClBVzkQ+OQ2nXr4dPd
xl1JvEkNwDvsDxD1gDszttorqTERBJg1nmdz/hj76GBDyNxWKqXoE7Nr8KyTAKZTtXYSnKslPGOg
qlGBBUXMm76Kvo392OxxNp9k9ag7fUfqEPBs2ET3ygzCvRrcZF1XffdNM2pYfgMpTnyb9QkAnLYn
srR8zScdElqkvtmNleNWr2zHa8KBSsjKZj06wMhbA2gLx10BrWSjE4CimBxQ0antpVZvw2y8w+Ls
fgefM2lHrUxZ6MDeaxx9Z/TGYF4RrWkarBOkmTCp1MvPM6okfoPyZA8sLgiiHgK4Iy7ZnoRsCVtN
Cyg1KqTYioYIN7W/ctgrs1PaNU0YKvIaSsnpAXdZmiKxMnImlJ3XneG/OEHi/2x8IJcrHhWJQRKw
qjmKMEh5hlMwFgV87Duv4PLCnmnRNKai81+6gAHB1ypmDHrOqaWax+uKe9yTU/nTWbMkU3KktE07
VbZ+HWsy6jetOzF2dIrL0tDE8ErFMp2IaOx/xLMx3MT2JE66SOYtjdzJMUwG/yXINJbcgaXEnWhk
u7GpzS3Zd5G6BQFsyzNGtWXkddtiWoeybJ6rvOfoQPMHTePCrA+c7fnRmp1rNKoxoJP9IL+rBBhb
nfjJK7RSw4tqjn8omOWtrPFRgSiCXUmWYuaWfzCShhtpY/pHM5QsBUAPnJ1OsSNYlJrPx+tLS9tM
xNIOUFTRbJIU2hX06m+f/4vrZPRx2Yz9hYrdHQ0h894wk/KtyVpmsLE22BLgNbsZZo49YFYXrWfO
bdwxvJjQCCTg+rbafi6KS+w0a2NE98YWBJoHtqhOxW3o7jSXXxEKe3K0Z7DkdiabZ1p0eQIRFl1y
lON8aVi83MooFd+yTuddzxOd33kY60Mt8/E2GTnvzlqo7+ekm89jOU3IzvAAD1bGLryUjH1Vjy1v
jdha7TiqLTzQLlW11yf+kKyima0Iy0suBh1oa18HNIE7WlaHxKdyg8+/PmsAoYPyjeXf/7J3Jttx
G9m6fpW7zvjCC02gG5xJ9kkme4oSOcGiKBE9EOgDePr7Rdp1jkW5rFs1rpEtW2QmgEDE3v/+G4II
8gxEMVguwxYHTVLmwh5IBmOLBBPxpd71+TSJU9H05rVrTe5lnS1MyBYX8IrA6IvzujPSatmNGU/A
WfriqWiL5S6BlkebpPDm5mjASM1AmQIoQpt1Vwz6nhSQvtCfL3c8K3Vd4wJ74QFSroUllysbT1eI
a0Bx3VAtV/4c4ZtVTMGmrtNl5wlWQC+0b3g46l8IBe0hxk55Gya4dOKTAJ7vQ59RlW9+YdC97JA3
tUe/0v+37rlblqdYsJbjz1cjvwjSQRu6m2YyzC+J5Ypsg5lruE871n1iUF5bPjgraWA0/BZ+be+L
JQCVMlaTs/BLM2XUr0CJlUN4mz1+6m1MHkJrii7GJKpf4XCr2xkhLcyohFdYOAOzyamPLiJp1a+5
36E4hdnjECM6FiaSpCKy7mkOuMIK/fmAtRmMqXWAMGqPj7N9om9pP/ehvr2lWejobW4TURL2/ZT3
BEHqF9bu8uRbuZQSv/mUj1ZDN14U/RwdeyBXiPuB0b0uM7QbE0QO9jwa5xZ3fDbfr4PbjevESmk9
evlWmQEG7Azz9t3YklzQ83T6PuJlV7yB0TCHIBYVrJ2WCOQYU8srBwj8SpZj9AwvDkuPxVusyyK2
rZvK8aILt9AGvj2dj7up2A73JozdDsNUHrGrV8EkgeYgugApYAUzrvMA5fBqCgdWCQahX4kjkFhM
BUaNAA2+kA9BKNrUdKe7wWR/DAV3inA543GhIXj3I8kFh71eg605s/JcGV2gYNXexAS6HQx/CDZ+
4NP2BV4yfg88+mR8ly31BYq+elFjwBSqoyBvgVJlDAu8Qttmy4zMyG6srpOpHx5Tcwq+yVFE72mt
sCZwyRRYxRMnk0BHsZtdf8YkEG3FUXPxnjPPdSuojU4LJ60G4N5gpVrPv8PP/7Eb+oXdkMOkCMj/
n5PGn9I2Tqv0B9L4Hz/0B8/Bd3+zBd4++GLolOPAYuD0D3sMKOB6TslUGB44PRII9x/RxNhjCPRW
TN7+yh6D3+YEps9Y17Yhm/4rxHHfgrjxw+At4OMdX8e+8S10pfHjVCgYvbqu59g6BMFc4VI41gGw
acj7Vs3NKZ0cpBDRy1wFLhS+IE4+mcReroVJhk2axMM1bTJ7aDuClfmRFW1bQp1ukzmWly2Zk4/4
FcEmZGZ85ER4BHRSAehF82o6Mm/TDd5a8SeYudWT3eP+JUttrT6SHfDNjar6stZ+6KBe7iv2QriL
K5tkBEfC313Zngifeq82vufKV59ypy7Vdz1S8rOLtMPhCFfHbVtCC4xVdmmiKgn23hhVjEtFrPc3
YxDXQ29b1sZOQEEpeKQOBqnGLQpFbWXW5qD9mHluYEeoa6tVBY6Bg/HVQ0A7Xnb9GHBbats+WGqK
TxkAy5q5AEovrKPqbRRMkKvxgROrqEONWy7VZTxhG+wG5+hjkX9ps67CGD8iThb1ACbrzvREZzrf
k7tixUfRkeRVy1LewiI1/T3CVgIf1Gg8Y9SUbgb6+E8oSRJYV/DXaF/Gxn8iMw3vBd9TBAos7QIX
WWUROUxRGOMc7y+Y8dw0qUPymsGU8rFtAvE6SEFwmEeWyLOICRTyNClTTY6+y7nFvcAh2noMcxee
2DnEguhOOPSF1CEdvXM+bWqs4TvHgZjq953s6JQqPOQDd6SECJIQZ3WjbbCDnioyiH6PATj/a0Fg
zLKOpNd6qwbzNBzYk5KfIV0290+yIiHPDiEmrwlMip4yEIR07ep0kX4U7P9FEi/WJlZ4Vgd1Tj4H
ekDsqwcDM7o2gL/C0iS7w7Z03MjZXXDya8RQcO9x60+wgZaqwOpZ9AHAUKs6yhgctrhOHDEv7ZhS
dp2hnMJES98Uu2lFdtnnpDNf0EjwBSbotPGWZDruLmeVfIZozYkAGgEh051bJ8NowodeGPi1Z1+T
wDtFu66PzPjYy1H7qdcEXpxzGKDv8ec/3PnrhlCLIssILoBhN3bjyjN0tSKCShuAe/riiWTBB32x
Ecqt20nxXxZtUS28Ej8GdU4igItH/MFgrIUhuYgIlPaWk9w7nT8RIJPsOuIrnONUWKzNZrS5vwwi
oqepBbBdo/4knVpM9rjs29YSr1hdQQM+x2V5ZiufG9sidqZx8dIg0MkVd3E2kOLBMKc+pk7adtp4
AK/wxk75/bFDabcn34bsDoa5n4Xmrz8t+luiRB/iQzFjrLDGZZQv60qPVWagxrkO24L05iLvEE90
HoQHYICxWR76SWe+1IV+pPY5BYZUDbO77udQk4/JxZrbmj+HcwpRPMC30mOqhm1tXp/d9csm3ftT
wQ51jnwRpWnNu7SRxfuCKYSHbsHQa8qyIf/GrhGU+3oYMWv3rVINa6geaq38vJ82fWgvCBy86Z7z
W92OGRl5JLUiuzTrgfSGIqmAuxl3y1MfDOtausG8cm2jGVedjVZuYI5Ksk/b+ZoBG11mIV79PEwv
2RBsb5H7MqMmK9pOPvdi6KKdn9kKInbo7DOScneLY0HeHWP3bkj77i0zHMuBActrUYSFegg89Cag
QixsGz06F8MNOMH+MLi6Mq8deJxu1ekogsLZgAPDCOeWjctBha5/mFDdvzUSa/mtBUjtbLGhZ+RF
dYg3fKxj6Sp9f2cy259aRssnjxxlKiS7pCGiFt4iVbHRGfbOhHtKBHJStkLixKq1JUWQ4ALHiXGn
HfrvC5JiKPvzAhzOzxMbG6HF3xmMgL8Lv3QuorZPD9kYWN8K11+egpgx9A65T3ZiXJt+d6ACPw6u
Ox9liVUczhfRGoHkJwje7VNiC0acTd7XsL6DlBQHIwPYMYqTpYC1CgazOzMoZ7BMc/mOhWjOG4Cm
55J2HC3EiBZfrErMm5+RKHQooMgQW+N+ZR0HIo2vShfBEIMMQC4EJzZRZ9Hin9y4QXDblt9dN0zE
doFWh60qKU8XVa8CzGKNe1wnMNBA3wyzLw9GjBCKnN38juFLcgSP22NGqXbL6IzMKXNwYlSrq9wY
oluGkuwmsw/9x5DDvVVVXxyc2eN1T8h5vMep1DnJvDLtTxGpc09TUrQPmDzdJu7Y3M82qQ4TXq73
EbK3hwr/oBUSgD64aWCwHVK/kFszTswvsT1hZxEFj0tse58HJKT7GrFEu3enqg55P5ArHsZW6Rd/
OigZkugj7duui2tG8TJxt4WZmCe4C4y8IjrBuy6pcWuxgdmKjDh5sIQWQwJ8Y+QWu9/K3GCAMQFI
KhLfLTG4GXORYSgPSNIK4p0tRqeQpet1oMz+0a7y4DmFFco8KnXMmyETAz0NQwhitVjVk5O9KI73
SwROw3Vvmy9MtZsr2S1MGa1JSQ8lWNSfOm/JNiPTpYc5NMTlTHrNXW55/fuISOZlJjumeVW9WYx3
qddG8WXfLjnG33m1lk37Bfug6I6oiGiTe3kEAGOp09hbzrpALTr6HgqOzjFu2rb3tp3txDPpaeX3
Akjw1Cxpto3c2b7LUqY/QepF2E8n3i2BDi5OehNU/LwiB3oFaVZe+1goXplRY1ebZDCNOwEThPHy
MG25Xf5qFJ66kHRTL+nQi7Vby0+MGEnXNtunniNxm2SsU9I9ni07BjjMupMxu+LLNMU4e/k5UXRW
1FlgQ0kCiUIgJA7q4Wrw20MwTCjefcZJiWkN7Jq1VOI0JdhcjNAt13ZCkNQG8dqA/+lskLfCUjGR
8ZVTUOtAiM8RLrtYFXklJlG1oD3q842nCqx5JHBuZ0uBtIgEd8zO8CWLReOtKo8jfAeRGMsr25bO
XRAL75bRQv9Qt4Kg6bYaa64n6ZnGqh1KbEQSbe6uCFv45JkNcnVUbKhK8CJnVIypdl+WD6Q3jNUq
o/zYARWkG0W4Vae9X43V0Hsus9EOR6BStc4ud8z50cSi8nLuHPOz0fKDI4q2K3ag8ZAyrAIsKMM7
pzfHvWTWwx9tIS8dTKXvE7csxjWmRtOWDjtlWDzV1sWAec5dmuJ+0UbYbfcZqpk8nj+ZXRF5GI0M
T9BAvmSoS9ZoQdH0xWqMP42MeFZ+pzAiaDoHsKNUB2XGEPfDJNh5g8dz6FGBewDdZrisIXLgPjTn
icubUPY5xB3GQyIdOB2LhDDFxi+LvZxQiMiQCx8RVj1EWe3vOtVE2ZbjcDoEGcM46FcA/LGBN0tV
3ieRB1msZSi4ofnvLmsxI1gz8cW9hDNQ7ybbVs6On1HMGBHU0GC747esGbz3oEimbZp74GdJ2Bdv
OPU0hxAHk22hSyuY0fiyjXOzWgT8h3VRZt42NRq5BaansR6C4WqSlr2J5gL9ztiMjKB9+xIH4/F6
6QLpfOJ8y6/6qnBwUisZrtwSo054Tu7W90OpYu++QB65rF0jxIEK569VQDbS19yyzXgXInjhBTL1
kNCz8htyPR7isVCnKu+67Xy2fMu6ILrrKAOubMJk2HlnJ8Ywe0T/uGjPuAjzuFi7yC0RWDI2Wsmu
yYf55Haue91UCe5DYdMYm6F2hwuc7vpLZTXzPjh71bl995hM5QUWVpcyWNSmCe0Gw76aiRi75R5P
pPYCqXhEZGHwRKE27fwO5M5vxV12NsxzR8LOdpkq4+ICre9k7dJwQRcync326qLCeK+0veUeBzr5
VeUlxnxseQWRXRXDOKciLqVyouWUA5mXbzOA+y2jzeXGSJY23cYydYeveN0/MiWscn/V4h8a2fvS
YHM7RsrbM+7zoQwVn6VTqOSyKho/OjmV+dpPoWRiRyGHI1czHHNMnnjO2ZxvgzxL/HuM21zzc1ry
b+20avMquq0lQlTAzhXBXmtXTp+XhMGRcNog9m9jWzYwA+ZjX3KCToc/dfJ/wUf/wH8/550HyAgc
bfILFf4D/wxPoGHGkoKAnLYlG8ehE3XTxH5cZp+IuNb6ZcryTyQ/E3l5ADvc0QxY+2MkOb5CM26R
XX2oELCc+oSiGMMm9zU3ethAdj28JQUk3et4DAbn2LaeE83rDh1feZW5WcHOx4u99RpwSnhnRA+W
hkeoN5KC8GlMekLGcxIaVmKpIsq20uu+YcfjhDT0ol8ebM8gmg62W3tIh4EyU5KyVrvj1D9g9u52
uwXux9StK/il4mWhn4DHEygatjhyHWr9WIdssWM8lr5DRmcxd99YMtV7sIzVg4NUCnppw+6xPoer
myViuhN8Sd/Qe6dJg2UZ0R2Bb0O3C8kY6vZBTBrdzF9sb0QtLW/fJmCu284K6udzL3zO5/n7h/4T
odP0XULugwCvGBNw5sNDz6mQkcWa9YERAx2dm2b0BgO2F/Hx7z9I/6If2I36g0I9xQb7cOyPqyto
6eAa0p4O5/Q+wAlC9LCJ4fnw7onXLtURb3GtaEIWTtnfXSD+aRrLz5+ueashMhoBkQFi8I+gjzRm
yzdnWGBtJu1HbwIzTQnxpX4sWu35yad6vU8TYJyDz/7+0q0PXgW8Wb+zWbHf9p3wp2ufMtfA9qVF
EW5JmsJxigdx5eeN/VjhYF9uhAW3kjJmri/x4KdGNdtqoPGrYr84xEJZj+cv9B948xfwpm1Ctv/T
s9u89q//B7vftJ+vX8vv//1fV6+Mt1+rb3/2/v3jh/4X3kSr5WN9QY42m4XJSvoD3vTBMEO49iGw
IrWfzXb3v+imj3CCLGyNjDq2CSb5D1sM/zctI7HAu0BGYf86/wq6+fMWDn4PpolPVMg6+yhgqMwh
a4kYXg5+bLkLDH9RnWJFmVXigLiOY9f9hbLo5+3DBExFusZZjK7t41sNLSrBrtSbD0pl7Z1pjOPa
86ZfnRQ/aRi4JC3JwqOeo8m2PxC0e7eDVuom6jD34BeTrZq7vG6RSuH4tjWNCXOariUrrsmM+24C
HP3TGviLgxGN1E+bl4VsQUsYAptn/JOIYpjBkGa/P+A/x7mjpmTZFT4jxxHrDDIskvaCPBEdk4ij
nLWSkMg0SSs1iHk3HfcBnptFchlslCv0whoXoqEDzpryHT0pf7eoZyA/pzDAlpTMAATcqGMG1Afz
/N70c37vZAFERxVQRgpXez94DYw0PN0jYnr2mh2Nbjy2ZrzYG4fgFqqn5WA27B2eY8vrFobPI5QO
dds7Q3QxETH1yhacmmtcF+f3hMppN1bF+FQMuL92mapOEQr+dRultDlTbVcAWGb9kqQAPYjx+MFJ
kbLaMc7aIt2J7sMR0u5m7CQhitwqfU6iebM4M4Vw9qRgcJmm39lbf0ntx7kma89XdXLjNkt1qgWI
F/6b0Hqkn7Z3dTHiVzjinbDOerI8Oi+BpQ5+cmAkq8PF0/YiH+zmjnF0dLEMvtp7jVUcm37h6zj9
+JTBM3lqssV74OnY2wXp2bay4bMOROm8zTVKO3TnrKGpmjGGiepnPHY1Iigr8+BNIe/QxNzO6avw
5OFHfCDnZH7HaYGepeVHiObpPnt4Vp0iRZRgE/fW4wAH73PWT9VJ1XV4KsuAO4LXvchWopwMPDeH
BZuUApihk6QITtVob2EM5vfSS0KO3dhb4//SvomIP8Y5mk30/faC/F0F3aoSQ/OmOl5nBM3z3kuH
4lgHPNzZJylRDRkECADDtsJmEt2d7AL0Awv8WB9u3t6wovweqATPmiBprqkGQODDePyemzgZVn2P
pwkhwWwaVv2SqmZ8ikCirsJm5Fc5ybyXWDavLMUVh5MhryOc+tee0bg3RmyOECq5Fk9kpNiGSbmm
KGcpjkwXviP+mfeY/YubWPAkojEMyC2S86aEHUMGEnX1O9mY8hUSprvGyzGDiwq4W6FgiaJ7j8b/
DeeZ5aqakvmTzQG9B5PLMUJu8h1Uw/6bmYHs41A7bVCSQsUwuLddzHMk+YBbrZcoTnHj9xmf6d2S
U+UyPOBJCOJs9xjpze/4Q4Jkx350UXT580RRhk6iJcYseIdXZI6r1CiJPOqi0iYCwH0xYVdph+zh
KbZZmyvbyFMAWRgOAnU+yusRaiTIBTUli1JPfFXCg/J8o99FjZA3Ev7zTdhP7s0wR6RrpgCdg+vV
Lwasue3iwyhp7ah+cUp3vsyIdH9QgeY3GxljZRq4+jVm8lqtU2c2gPzDfHO+uCDhJaB5Mu7VLKt+
ozDPu5qCufsMszO/n5laQPmOuT8WHhUXivTmtTeZ6aGvQfXW+Make1elaJ9IseExlfnga45+g+o+
D0+ZOQOJEnnXXPeeHQf25yAPrdx7HmuAjbe0HcRzagGwxgf075U4pP1iVFvHNKfham6mCMuT2BnE
vZPDc8KvYv5kBdA1ak8nxVmA6sgoF2/HOnRhhCF8hlytSI0ch+p6qKFB96ywC3Kxb3uzI/XMLO4N
d7gWpSx3OLy6dwuckJXrQ21t3RiKbERT0MCq93mJYntJjqWdf+qYRG6xTB22g5i/pgGCCzEO3wBf
y6NRxW8osJJjsnjxqrIGeaqxbtoWLs4/8Gb7b8RONts47S5V30Q7/KqtC7Xk4caC1rwufDcGD4rT
a7GgL4AyOs7rFgKIlwUXRo43Qlo01bKSYdQchW1iXW0o6H5m7K7KNMehuCyK91iSorRyXE1N7sS8
JizifiZLcGuXRniZJbG8Is152nkJL2yTldZlOkdqO4RBjJ6QB2lbIy4PMJQPpQ9pQ/ZOgE0MxkGw
K3ktKyvbJ6Yv19gymZeTm4YHTBkeCIUNYYr43cmqQqfY2tz7t05Ok4e/TWgsQME8Q9CsfjzYMkVo
Zk3oUSLoZh1ExMo2h2M8hRYE0pAEDDfSEUNR9+bgUIMhU8yZxwEe7MaEY44AvR6Qw2vukWJbuNvl
3S6GGAUsmoNSh4F6CVAsrsg/UpeVisdVUOT5c0gp7a895c17tBDQ6HwP1gp6smTtj8KhQnSaO6oz
WJmDS2K5ZH81NzObCNGgubS7leS9uhJFBzy6RAt+/qZ9xDmm2zhJwlvVbeGNNKuqZgVClnUvGNWp
TwuY6roFdCFLtTpMxYYQ9Bqeq7e8ysJ0j/ZcLo8yk3W8trrwoBY3PJZDNN+mubNsxmhoLnJsw+kF
i5Llno+rgqg8eP+OuPNxzqQ4mC3cJdupxAQj2DXGWOJTiCJnYjK4QUieffG9mBmYOU84zxP/O4Sj
scMwvoZ1WN4VlsFZDpvimKYOnF0xjpvYiJmHBLG1L1JWvOfUiTawwkd3isRVHdYC2Ac4Hi1VgE3O
Ml9oDTxR32fgvtEYPtHl14lG9cMzwC/OYH+hcf9SJLmGlK2jTErGAmnitZeFnhUM57GBfx4hENna
XTLrYLAA9Gh+l2VZFhvhV57amJk5HhccxNeyNNo9XadLGz2k6IH0eEP0cfdWOpmHwqYT40JbBGzi
PtsJh/OU5F26wl0b3qGhmLNqxO1rTao7HiaTrgtkc6dUX2y8BqRqG4xleolJfpGvotnPyLeyy+TY
OmN7CpsOYJZRKLA1ZiYplpwkPxA8V7s3s43DEDNy+dWWUH+QUMy5fjbwWnSJlGUO55AWYWVY1ZxC
bCrZnGX/LUAjAfg62UzrzLzjwJHswu8VabUbORvRvUQowjuAuuzkR6YE/nY1myZJSQvEKOFmSVPj
3qilfA7H1El2A04jxNiS8rQuKfKSDZg3aJYcFrlN9MSFNPFgNQ9Uhb8XX01KaHNmAUowxsqCDZnC
2sSxhMrMMGbGkxFTqgeFgXK30gVjtbWxLd9kiV0ckaFWp6JdloMwO6R29cRm3GZMvIh8bqJN4nYc
7mFZG/cVLkZPKej+TVxSaVSuJ6/j5fwtwuaLg8t7uooaXE1XLrqtd3DfAM2QT3kCJmjdsg1W3+A3
1OPGQK7LqY2E0QOWj/TEjEMNldc+IXzwKUnhbK0ssr8rKMTtvAfQmS9NUpS2CdjkJo45y2uKrWcY
teW6m3X5G3r1s9+r4gjb3Fw5MZPxoFTzezCTv6yWqEb1l4bwOSckZrMbMe+vQfGOOXbQv1L5/lUP
ofXPmnwSwGH/IMSGz53XcWz02CPZzUUUshlSDvvVusma9g4FDuW90wSbkQfz0pH4vqmmips99O6v
GhrtjPwBjPn9m0CBga/nhx/gkIE48BIaVn8QKZX/2lsG98b3MLaNGfFdzIKCMAm5s30MCc+Pa7x1
O9c5QC19ifGyuzcqrP07Z5wvq0k2X4ZBiJsxtdWniYp79/fd10+EHTyPCR5zsK1gfOuB4fyI3QR+
kPuj4XQHnPlQaXWQTGfJi2ZaGfb9A6uOo4gFZo2s+Lzvgo3JOaWFQvVrJqmbfQQdv1C0n1vOH+Es
fOvxtdBfyv8LsHRoWCNp3B3K0kEsEcJj3XTB0JABiPlg2w7Jhq152c4OzABoCFRQGEQyfE/0ayrG
/D6bRHOBUTMCzsitv+GP7t8FHgZLYd8sh8hoa0y4tDfa399OjDh+eviYgQSAFzTVBB5/1Fa7g4ES
Dxu3g2o40zDhl/iBlSSd1ajzuJfVtAmBtN8RmTPsCZx4Z1j2a5DJzxMz+23KsGZruFO8GWSJ12Vr
i+dRh8yni5NfmmbpvNgiT9SVjGU1XrZJEsAwtvKNKSCVpvBz9yVbyQGfTffGtBiAtqqkXsWR90QB
CTtbOfOlSKjm22aYNrXeYWwxGPdj3HoPBoRAtMSx6a7sSghiXvDdomjxqHunGreRgQ0MAik1O80y
fUmc85cIC2OFtEhY0aTpWh134eYOqF7vKaEu23MKegJ1MIwnp+ZBQHXeYvBJihwQ9ikbYI2PqIvX
8ZiMT9q7ADM51y5eWgcK1EVfLD6O9tEUc5NSdG+G6nq1deM8MZkMQywyDo5DfES7dm18+8SGC6rs
pzoSzAAbqGFH38OH6kgyQboh4pP/EFHQRxuzw1VoHaWeFYwrl4r7MjRF980v9HBPTNT0rZlkFZIs
TX+Jq5ApM5swc21FKe8jEl4ZeEytaafNA903W2wgus9mRqvJGNBddy7aVuZGMIhVS+MWJEJ+nbMh
37Vpn+6HkerKzCdWJATtfpNU3vDUp8WLD+9tjW4XIstUOBDbZi0n1PcuzNG5XSyL9gByE+O+zWzn
aHFw3OXEk+6xuGLTI2+kOPaIyV4V4tpXQXQv9X5hY5WleJ4O9KRbOtHgNDcmPLyJpt8rqu5zhfj3
M/b+DsQwdqNe93ZVEhYE/vYkKYilUIgoCtzRrCUuj22X0bVUvrOidvLvSqcdnhjk2kiw7frV7Vro
3IIOS1p0z1jVLZwAfW11n+0MQKlpCnmNGsHnDRbsJn1UYd0W9HRGkRC9j6/cwjvSoeCyVsrif/bm
0rzVmsQVlAsaabrDlUsO8qFKOBMb2YDKEe1DPjW+1OUqKdkuXeYrKxj9zRdyjIOTNQGzEKIRnmJL
thfp7Fcnj6S9fcsBuofZ4K7roBqf4DnS3k9zug80AkQQjbwuc/AhP6VNDqZqeYfFES/bNFjkM77v
t6PCJhN5Be226ZKXWgm001PiQTjgl1aGLpz1t1ZCS1UJWWZh1IV+BnBCjpZ+VZXe380cXzXEWfLF
bdSwUy0zy1VmTvaWNFuQEd28psqkgU+UaO7MquXJ1BmlyPksllWs/RZjeyYcBOawLnrBdRykHgCr
XF3hz5dLDCNajaBr52Vo60golndjHtRgzFciBvFwurm5OyM+eKgXXIpPMK4FctIQOnQsGHIT6UdB
VQTQ54YIxuEZHjDIKP3ai4bOFsCRW6+BvCUN5l0uAYSmJHlvA6S8C69btVZzTDEC2axYBzHolSlV
ft9IoQibgYVNn0JJNtRIM5oB+lBS9TzieCL/SC1cEZG++EWSxU3VTzDTI9MWoP44N9FUD+iciLwA
zgC4m7ZVyRsTq9K9sRkX48ximphCemOH9BZqKXtY3nxZHAz5V24/NW9xBuKCnHf+VGEltYrstjga
GlxBrcy2RkeP8EMjNVoBtAooNZBjLim/qbQBe5qFLc6x+PgzfnM+JBUjSsAVaJdw776b5qLLZd/g
8RUlxVLTmcRdn5cmisGdFEBD5AZE96ZVVCdZ29ptED4lKq7mS21RpqPuAVMbdK08ERx+Mwo6Lcjz
MMhaw+6+1UVYv6iYYqc1m/A0+eyz9ZRwCxMXBxazcngg+NlbW+YkQDke5Tkj7PCk13PT6m24i+oO
W5ACRDJMfWrevOXHOUTnyxS/s8dEo97UJfoUoEF7sQKWhFiG7tvQoDOAvxLf+Phr4G2g108uaADY
iYjx5XIijX6dy9sgBCGN8yq/L8ne2mnV9cbD4PXxfDZYPRCwZgvfQOHSuJOO0DJccePHBnlD4RQG
pyakDGnm3H6E2zWuwxKOPoQ/BN60w+vEy6xH6Tkd7po8yBCA+DgXZnVanKE6uTZFLDzLeptQHj53
3dTKXbvUFOcTJrM2stineaJMljn4nFkX9iNOJWy27GNfamgCz9h/oUKJ2PbPkODYA1oGNoz+mEBP
xBiUnx27iVzT5uQ77euya2pFcdLT7JyJpL3jgIJCX6vIJR/rF8JkAKgnMGMH3tdBQIw9Ol4zbWzA
5S2HPYvnvM0qn7sBcoSNBamcn+nqZ6TRdqn7CRw9LqCcYNIAaPMJcgS6AoK1ZvTLIzfTZHtLRt6j
HMXtZ9MbJT2ew1ozzOheTeBldqHK9FiRPXQxwcp69fVW6ZjclDZ38husOuFReqkL6oU7gdOEnA8J
kAnvZAs6XfXIWc5UV6fxh+/QotS+56tjIJDz4qYhTQjiGPm1K1tKjga3yGNW8ZKlMk1u8NV4GUeX
u4Z/j3O0g4RXZcy5B31h0g2NU/OFqiQTq0GhZVkx/wypWwY3vUY2wyY7oZl7quuICnIe58048MDn
IF+uchtI/fzH84s5lxlHjIGk/c2dOFOx0hPHaunVrbKNeVcmGczpqeaFTqkqY18TlSFNxDdC+ouL
o3C6XElvoSOb/Hmnuvx9EEvtISSkgT0DxVopLWw600lXAbOCz7jBg2HYAyRwxRN+NNl0GALxjCwy
2Sx6EtMDqGwHVxtA50hOL/oIouG5XP3PqPKXo0pXMCX850qMq9eue31LBvSwfffjvPL8k3/MK73w
t5BETeiMLmgXrvlM8P4xr3R+c03PcV0s3RgVug6Nwh8DS2Gfp5Ik4RAcfZZx/M/AUli/2XqSzojT
gRePd+G/MrD8SAEJ+ATM1hyyUvmwnwZroTN7gKKGPOCL/Z5Q6u+NoMZgODCn3xfSP2UA/NUnwYiG
NOcz8KKd/LGLLCpRCV2uHvDunSBLyhdZ1WTCRMnwi5noX30Sn4E3AzFBUCv0/397vU+ruPvv/7L+
L3F50dIS+3iArD2g9DJvupEsTK9Znv70wG9/7zb/xkCS52IBJNgCDqTHZX207Bz9gtaFVJTDzPuc
F/k7UcrvGf/8dz7GDQTkBe/n4WfP6K1LXCXpSadwGwYMF7WZ5DpX6b9x61irIVN6WNYBKUcfbp2E
/FInXNGInclJYT2D6YdNDVhlv7go/Zv+3L/re+cxP8DrU/OdPqqA/BG3IDIj5SGZkIB6w3w/x+rJ
MuYnOSJO/Ps7+BFuOX+Yg12aT+J5+BP7BAV5zbtZywNQIyAfR8khQ3S8qo301QxAq1LROitrjvp/
fSkGnkCgpf0hPUrNH++n19Z0w6CXB6CH+mHASRXrCiN/MjL+7e+v8SMT4HyNQCLsCr5p8lb/+FHL
kA1zCqp0MIamPWD4Mm+J3o0e/v5T/uLdCmBK/M+naGzjT++WZliMBkO9gxEqF9WlehrLqbogJvff
unV/+qQPt27CURO+LJ+UFMMMYzd7xfm5WP9/vF5nJ9Qf1yKpYUHAyvBDYdsffTwJhHKDEt3TQY52
vZHmSGrSLDnbFwE1P2TsvrHC1to1ME8OZqtqgq+ckFpGVBfwIvDfmOg/toGKh3XLIO7tDCP7WeQc
tT/rbvDzdwyenCPSofFK+rj1YCCDMsQOwZhqyV8hf7Hc0ubbjMcd9+Crpryb29D+DPeZJJUoi17G
kgJlKpV7iPyFecWMeBUqdQAfVXkxgCv5h5C2gZDGhtqy75NqO+RFte2pkh56IxMXUHSntyZil7cI
WLkYPYtPyUR9iUvQmK0TP0jq7SwK4qnzBH/6ju9j2KF4LSMuOscxZlfDq4Ol+v/YO5PlyI0t2/7K
/QHI4GgcgFlZDaJnBBnsm+QExmyIvu8c+Pq3EClVJUkV8+qN70QmmSwTEQjA/fg5e689AdwmtkTS
1/B9AliBvCra2C30DJ/KuNKZhiG5dHGml9oy0/l2U8bCBR0Ks1ibGwgoWFxCzI5rKdkC4MAJEmRw
Oi97JJJ7K6OMjKmwD2Bh4LrOxhnXgyNHbLDxGIS9fVCBiJ8Dt0gf5EBHCYEy7iCZGY8+371cOAO9
kTKzcOpIbIDknjil1y5Nc+Rd/+ln0jjLPTQDrD2KbkDjWtQ++9yaQxhX5aXs4ldd8Jt2sTQeISO/
qmbwb1s5FWfEWfHpSXY5jKSC0Kuh3AQ34RHWeBVHUt3EMODOWNHbJdKQaNsHqbmgDECOnRpdjo0X
yuMCLXl0DGD2wDEI8leJa/sILIub2KV2zmRyoFt/euxTZPH7SSfrAFQXOR6kVD76XQhtwAK9kVVl
cOdOxnxEd6Lk2ZvwIGfEQKx8O4wZ8aPCn5bFVMt0C3ZdLy8EfSVvJUO/fwr9EuseA0tsVrDtcIRJ
OgbnGq71R1fL7TumO9krGa/Fnu+IVYWp6wLBULWz4CQ8FKRW3plghuKlTYUOJAJ5DClhYdgXm07R
VKxVaS6QS/ETtL5CJq9AOhYLLUg02CnSe2iqmtfOwuUPk4ctbho9d9uaZd8tbDyC4UOba0G/hUYf
v3gDEZpeznskHRIKmGUASWpweVI3e/0TDsRka5ddm26gOhvRJi5Ne1pPiHeqBbm1A4kBKhFfJ69s
vhsT7xYBEqNYkUvT3Pdwgr/gLrIPzogsMaMRZi9q2rV7xGgRQ8ABEpZI+CXsMEieq8DI94SD5zRQ
G2MJuuSVA4iHbgeWIB8EtkaQjSttbDiPhMgXjgEJ3msiu71trPELET2R8A9WtdDlBG7DXLyN+xpy
WFiq8EeOF2OXE9CzgGEHDcQS3VPZjP3WzAqM5V7HgzANbr4nLBQgR0S7WmuZQYp0S3rBj7arnVXY
qFtQbMgL+q9dOEb7LJe0ibA/HtgKneuw46Vk2IwZSKT9Rd/W3jpIeM8tt8VSUjrJowvc4KB7agPW
iiDeSZXtMhuSJiGfMybcp015qFkV1VWYIirJu9i7NCkqGdPx1icdEe49uEn6xPG4nmpWN4g1/VbM
+25p8b2NLH6JGs29dBFqvqSqca9NfCzHArHMXUxy+151PFEJC+pz5yGd0NOxWPUEE6ztZuI1ykCy
XLZ5N3xrtBoUSdCw5oRW4l4LSRCKpacvts1CWdesHzLUnOspwlRPuMS4wlBFM8w2O/faL5Ka7l/H
SnaqtMA6VaC9sm4VjzGLmNEVKzlw6ZrG3C5q3JYxvxi+hXZ+hvk0XwReo/MEI3Sqo/TSLNtiEw6m
y4+QlZdNNdfVhYERAhEqK3kVEo2UCWuZONydyPfoJUgaLadVF5HalzZxxQ99YLXq52fE1idxTPw2
Osa2CjY9yHDWOCqJhaa19pFwj03DoGXZFzVh4cQzbkmkVst+ksU9ciLvciLMD0CVU+PNJPqj4xcm
chmbyS5gN7jry8BfuvgRYOx2GYYD1h4tYPUYPF76pIeu3ZMnuzFjvCoB5oij6Rv6V0907YFWC/Vo
0V26SZPuGoktJcbDu82IALto6+jShKz8pMVxc4lnr73w4+kx0s0B+QoyNHcsItIChb2bIM3STq6y
y1KrCVxKvjhVna0YwL4WgY8LvI3ueZ8f6p5IElgz8FmCDFQX5u5La0QDwbYIHlZaXzW7ALnosOkB
CaWdFoVQQBH17uucFUfPXARLugBKgoWSbshpkZVWU24mfoMNZy/oWFKhvXEtwqVIL+p2GY77ekuz
e2HQih0WbePF8KnSlMUs5pBX8YjEHsmegZ7MtGwdXhNiOngpdVbDgKzI5kpLM8oYhGJJQ54xEFtS
ZsZ9kxnZfqhMWMykOpb0l5ErEN7crTqRjUZKG0wVjjyMgwFshc0nrVn/MqIJSXEZGNSARCE3xIr6
LCTDxTMJ2wUT0bt7ZDWkV8yOWIKcqcXrDnm3VzuvzRiH7sLFNPyjtBHaiChwzhQ9bMSGo4eL1qxs
nYajYl0fXTxa0bKt2/YqlyQdkk/UeSQCuUG8bsuwxpVjdqJn6iuaZzfRExRFKr0dYpOcJIT0NJoo
rhE7lM7Y7/M0TlYQaL5abgctEUOMNuIDs2wt3BiS94uFo78mc16byZ4aYjQ8PQvNMsYt76lhLoqY
aXFHRvPOqLqWnrj/guOI/NXBSNYnERhxwdBqWkMdCYaENUmHU1/lloEvGQDkdOR1Db4F5CV0i0Q0
Gi1oADlxqmlnkbJ1d+MEGesbvmYW/YDqhNOSNeBo8VJ7VfKFdwkTEWY1o/07wPNpDP2mGCVLAkWy
DvGAkSupum8r7GaaAvy2erqjM8V6Ywz9RRt0kIbcmjqhpbQ8EsIC28yYqCsSrwZaUINTas0MdYrw
fndQe88Od+fPQ4dAOHQoOOzO545fKn4HHy3vAJ+nzsRDp9NDTFhTB4c0jrS78Ue2uc+PGB9Ohp4u
dI6GloXJlz7HfJj75YIoTewsoJUIR4siLPdx/Z1cAjmZggcNjf5vjBHiw5lmvqBjMyjAmmACunh7
wbymwLFkkrKgANNZsEoUq4jgo3KFmPsFQjkuU7C2l9J2h6vTtoOvFHdIaOB1Qu+nEZyVYl2Zqn6r
iK/5zcHO/LvPB6keFdase/9wKC9VBEYZnuguzDJr3/VN9lqYFe/U0A4NuDvYo2qdAhQimSwW7bGX
1JqCnLrLUlBoI6N8oZTJ966BumE0OHk2EdarZTp29oFIHO88r+Oajj628BbmGYgFJuK7wGdVNhUH
1zU+aP/WtHTrBXwJshmPf2xdTTjXaCfZgP1RpQ9kMsbPp10xJxfKXQ7TnFH8+bMh5t/i3dtBBoKE
UyKljajs3cMRdKhT2b2SXSvhK9haUywg38GVNq2nCnjYjtk6QjVUNBsbOtKSGPH95x/hwzkb+4p0
DQSv/CQ8pu8+QTtChC8jRlukh6HV1ILiUJKv/Bsc+YeOBVehUWEASbEMx3nfiCHlrMfyWEQ7aVE8
n4AKeSnhY6JiCRZyNtATjwS4l/jLp8+/oPHxHlOioK5wyXwglOb9cZiwAKuv0yHcESYW+Izw0Ehp
vu89Zx2lMSQ/e7z0NJz+UMgfEm+soBnaA9i23sYGXuRhNK+35LdXEAZNJC0l5aSFzYv6m2EwkrHv
WPJB0pGhxsH19On/06/+Tb+aMzG/4//drmbFos761v6reP0XE9wu+/oWIvTzz/9lspF/0GeUc1eE
Xu1PK81fTWvnD3rZbAi6+Vf7+a+mten+MecnQPBHkjFnLLGy/+WyISuJxZWIhVP36B8yhD7skWxJ
tMWBchjsSdI8pbT/skWMIk9EOCp9l6himQWvaaBdMt85Q9w2i7Z22Cr2jY7M0u+eRKItYrP5TUfx
JHr6dSGaPwIdRWHynlqGd1J4/fIRCro+pYsKZlfUo37s3NtIeOBQugbAVkVKa6whm7BS/6KECbil
d5yvB+OL1RvLKVzlJdkbHHc5D7ibFqNz6YhjFUqfIqgnyzNeaT2TVb38No+5o4JgyTwET/4cMwCf
/3W0rAUn0vtmKgBKNosGGpxNZFrRInYKCKet9D4fFxOtk26h1Y2JApte+GjmD0y3FjVPw05Jd5Fh
8rAM88C66sAbnq4tWDrofBmvudoFJRjD7BbUbpOcQ+649smzXSek7hma115L74swtXUTOC9TwyfI
YoAjkgxC6dCR8LBnhzjQ01WvMsiRyY3SfNJGh5rdNFvTS+IwZ+jbKO2ugsY5xCL/OtFsaeNkCRcz
3aLHcdni2tkinH/LlKVvkxiIyagP33ILkbfsmnNc7jZnmHJZyoaLoXtITJSQ7Aj/WVb+neQ1g8Sa
Tx17xx/Dv3YvWdlgx/jxZgz280/+taLopE8TTSGZVxkUOH+tJsYfNj3eOWPExcZ2cvP9NQKz/zCp
dmiZUXv+OR37czVhOibn+QTVmiPg7P4zz96HDR39JWsZa91ceOPfe1v+WZpUQeUy905yO1yaE2+h
IYOHXxbbf2dUNF+ExY8OMd/zwyCA9otWsjgyzk+MaqGcZlqFTu8sy8T6XXTLe7Oey6UsboszG4pZ
pN41zgt6tRUBEpB0iJpcROlMRzRMimg63Kh+onaXiVpDfWtbiGfGYv35N/1wO+ftwmKDIICMkeZ7
p6+RAsAepFERiDjcGZnzSCzGbxbfDyeE+RI2mBtP53cz3ofg1LU2drovqp0thjtlmw+Nh+y8w/y7
QP7FU/o/2+Tf/HLm7FB9W3PimDYQdlvSchB16e9OZBzW0Xp7TbOzBlS3QZIJTugegUSJTSBR2lv3
0Ik4ySPVn0/1ZkGkJCgKTvvZ6eTfFH4EITuAQhTShzxjraVLABfFq5YI4ukeNKdOglEJugoZ/YU6
9rBExJn51YiHbdA37WtuuXR361Y3HsbGg7Y/el22ShACH8Oq8/BOJOaK45l6GGP8IJEMhmBhGg75
qRbJB3fSToNHtGwFsvHavPYDxPV2i5pG2pg9iO6GrRm0wbHDm7IIMg8wJU0IBGHwO/qOGOoEcnUX
a/3GzLJXy0lvyAT/Jif3uq1JyIDoke1hmTwHdHC5BBANzebvxD4wrZJyqrZJNfeGc3LHm3j4UYde
deagHy4ZQK8ixqhry0DXOgDoPSplJkuSlPy9EZgPDsa5fRxGFL+wLBdR3/8w6ZTTlgYTMoo4Pk5e
Fdy1EFaXnZssda8PQFMGyOwHn/S3KPXXsa7CC9LRl11I7xob6HCwA+i666HGyYdPYAy8s5bwc7WJ
QDHfVQ4zyBDT6NJwI6hwehzrh7wUvkAdCwjh3sod7TFM+voS/RV/j6uUcVeIpD+k8Cl2uomuLaIG
JlcU4+zBz6r6osCngu4R01w2eDwiWRVfVaAQwZ/lYk1mvbHpo1R/sAqcBrSL1FILI6P70kUgZYKl
DulYm5zgLiIVcp1Hc4QG4LVVWEl6FQP1x9lE0+wcJWp9XU5ks2d1c+57o/mFkIn2zurMZFfBcr0Q
ypS7LOdZwOsVbbo2V9s8M7+EKLdGurpdQCqQCXG+ibxrne7NllNVfTEFWnE1t3ONpiO5RRUlLCrM
N5t6QPVfSJvg8EiW9JKUHW1rz+oOuDCYIE+hvIqcZuP7yN4XfutQJ4jgGY0rgcvSfoQ0w7zHr1aq
HK4xeNzHyNYWWh/T0sqQMMPlBeER9s2i74LhWvMHsTXMSN8JnTbBmLXWmQ224zAWOjMGnFzFZUYc
j8ETDQtgofmBfm361fgC1JrMHl6ac2J+Nbz+0uCE64VIWzXmLXGGjyXxCUSv9Iqrga8teF80zYSn
rfyNX4YjYeAuDOykzTHWMkgj7m84KJpYS+Brw1J6Wsg4Qsc+kWTaAu0ABZbfqSXmDG9hgjzcT0ZI
5CZwzo0/Dz+AYcbLLEGsKZ3whfCLR09MI6emVr+J1KjvjN5E7Oufa24a3Cbkci6Ew502o2nfWkW3
JLO2RpuotSsfYdyqcsVsKIgvtKYqr+PKB9xfTd8jjFUuECUCPlw/6M9IX+nWWJau1dhtWlUEu1gj
z4+wpZnCzl8bYB67r4XmZCxPg7aCOMU8xyjMF3C/jB/DUq4btWHyZN7ZdjlDuZIaBLbTN1edVpov
rNvuWZQN5haRebpUfYjnJez4hWyrnI5+mrQzewI/byHc9JwFaToTijj20rC/1AUZ4hjCtcXgkteb
lr6xavQQfke+DdkAFlmv9+0imLWhaSbyI+lDZ2lv3DM2JofaF/kycGuQ7q5GOo3mr/xEcy8CP/nh
KyIPpqpZOx0xV52O2hpdeH9ZWk3mMW/i3WNJkGQoxerckwhZGSnWO9ONklUxTMNToQZzMZtTWUm8
eByXRCzl9CdzFb96sZY+Clq/d8xorWtziuXKTD2xJIo1bhYFDOEtmHSY5BAWeU+k+g4qXbtMqhyx
MnbSpHbiB5uJwm70oiIlhgD6mLBwKMbIUNapW6XEDDjgrU3ovEAvJyK/GlfbCSqbZUW2N0DWoCU7
i9+98u34zI1d5y5tFJHIdpStcQuMGPXGaGckGF2F9EICrAqaiKoj4aS17UsZCXpNWhDg/1vTVBy3
6Rhy+/tQ3QtWLrTznrvhJqV3Jt42BhPg2BZEPBu30LPWks7oI455CwAxMy+JRe+xATLNaHGIFnFZ
18dOlO0myWKePLxgOythaJNKHjI2z1fIR0DAgaFuyNJsztgfh7M+NlkzfjbB258tcWNuj/+nyP+3
inwEalSR/1MVfcByHH98rV+a5OVNff/zD/1Z33tU61Tplm2hrtEplfj7/qzxhW79gUKKjp0LEBvH
0/+q3AhX1mlyuzQ2PYfd9H8bBpb+T1RtJDS/rdmgClOZCAvdDSUitO25Sv3leE5IgKbP8PJzkGhe
H14QLAHZOFmYMCpGln+HDPMyO4t6P/wRdppbse0lw50NJuesmVr/Ns1cn5w8Pv5FLWJ5adSNPFfU
ZQDPUg3jLuEwpJiQI79B0909sXpkx9p1KoB+hteBfHOjo6Fcc5nYNS8k4VTGuhRhAwXfNo8tbj0k
EHBy9d7NrpKEmLh2GLobj/lsvJhJkA/1OAx7S6vdbgGVJ3/S8f7SgQ81Y1G5hXeThm52Uxvtg0Sw
eoZPRW2JKAiuJCaHWRFe36jA9Demx8effOww2mC2+6SE08YSliyRf6i1FVq4H6KkSu+6KFYvjpNV
zDYLn31rApBMD765ko4MHyu86KR8FHG5MoPe2HihI24duwpvbCXjda/D3Fxoeq7O62Awzt2quSeh
DSyuEJSh+GFNgKEsWHd521GlCfU1USA7FmafNDvIJdF5RdQ88QKl3TyD5x/wC/Mb3qeg1o7u0Ics
OeG0rzMIJYsQBtoq7YlniWExuosY6d2V4TXxTkuDyyGJY4ClCkdfaMfLBuXPTqe0JOk6785R69M4
FRmlQZsN4y1Qk26TKII8SOAyLl2m+Tva5PmFQyPn3GryccfB1nyJLbPYx55obzmUpGzpiZaAtChb
Giqh4Z5hL+4uJgDMm0oAmcr9NL9mIG/etqPVfoFLlL6ORqPfGUAyVzJROSu3rR1JBtkEtt4+ca+I
1KtU7l0xm8+ezDrqN8Il1j5vDX095Mm0xTiirTWzVt+roWkuRVsW57Fq1ZKZHwKAmAcHWrvmed9m
uxPhk7WgI6RNZs4OnIbJ2pJ5eJ1ToSC680j8Hn3iIDO96DcuCBKItdZLb/TuIcdKskXZVh6tmuKz
y3WAysiRl2ETAGAR6L/WvebF5+VkWbs0KN2dzuDhR5wH8ZVewg2IkmC6TOy4JHrM9rVvbjFb333o
nxhEBjAuC46w3SGPpEPvMwz3BGnS68n8mOZZaj9FItMfSVBR4KETnSy6pruInNJWKKaq/hrvwfQF
f5BhL7S0VAcU2cEdanH70q0sUMwlMNLeya8ivWlvjLn4SGyzZW7YT0nGMwl2zy6qDqNDq+yVJO8N
+vaQawOtL+mfmXHsn9H3I/NgjDHuuhW5D1BWMdwsYHFmDywj5RUAc6xFQaWv+y6z1xGxPhdOKMjq
Q19TLh3M9us6HAHqBVlwWYeWgR1ams8pcUvMF7VaPTZ+6AQL5XbjrdajTVqY4CDugRKInS05X3bQ
zHCMkPPpL3toH/0GdId+ibhMiCVVa5IdNc5mD2RgVYieZOHjS6sqeDB5VE6rKSu+p4xT3EUnM3Vh
Tk5GwE1iU83EY689cLhk7BPTh/GX5OqolRmJmKl4jGpkoxQRRYvSLdW1kerisSZHkMqwJGKm2qQS
h766oBPhKnh5ZpB1ytjUyAgybz5RSTdYoyBt9FtIOsYo7wMnK9ub1sQuvCNDnrd9T1pSo01QduJM
lSu6o8lwW8cqcL9hG/TJaQqRew32fdbHQ+Ws3dLWQI50XRt/h7lSimTr8hPVbFxsbv+ZIfxmhmAI
Mfe5/+864CL6FkbBS/6mDvj5h/6sA1zjD5Zf5rZ0aEgLtyUb8591gKf/YcEb8n4tEf7q9bl/CJp/
BiMHk5SwN4WAmHt9Ok0zxHIM3igf/vu/3ojOm3f//atiW7zr5aBbpWMP7xDFMeRCaoO3dQF5JUBD
0gZCK+YpUOc9OZxqV9ssdhg4cyixRThmrKmJ0AZkMzlg83IMyUyi6WK/OBEhfgKaRTxLLOxYTryw
uZUCEg2MOZQVOz3zOZIIYVH9cqf/pg/1rulF+Bwf2OXW6gwfbUaPbz+523SEYtZTfcBIqm5EmGtL
G6nH+dg7OmaWkXPV5xdkuP+2iOKSls6wZw6GoEDknr29pBalZql1RXBA2XxOBI0WL9Oe+fQ2tuh1
AVKqtGonah1GwlBRnS87q3esnScZXm7sIBTFGenftK2m3uGu5NKfqektVQXsUTg2RU6wUDh7xFJD
tNPWmhMY4kaAhUQXypxZJH4Npb8msnhpq47TeTDk3GtN9uqGDE20Y2KyX9q8LBqC9OYOmYekMSAT
wp+FS7ZPqTBIDWWj5BdBoNM2XbfxoVySCwsFqxYmD8FgMr6vTeQUowWkdT21paCW48CydDj+BGsM
o0OwRhhK/lNopUBywsC4E1giCWB1Gr5bU9MC0ZhJXQWcYxiAGpGr1qZtkCbQDzD9JYlc4aU6RQ14
VIBnCCc4T9V0h6YI4Z6BNTEORXMAUuwYxykhtXIjnVGWTwYGtHDf1iRROAFBUuzDjt3fTHWOycxM
DfVYUvtpz6bRcueiRvF5RqRfxVk9Ux6XfT3z+n2Jixz9Uc//LTsyTNdG3KMCUBOzIuq2OA5nwy+q
5KLOZ74FJSJkfpriL/GM5+9GmhV9R3IibjryBVdVJK9DhKpE8DUVN4l4XH4FaWGXeQoha5U7ayK+
af0zJsGOTG5LRLYvpCwbh/3tOBX8rL1hG+IQkH0c7mlGGXfOfHO8KgLLOEAQP3gV7EigPa3mLKce
CG5ILPC15uqAahDZEloJVcLFKhwJkpcIqsM5CBIJkZJ0BmdV9EYKPd6hWrQrAXx9UOMdpIX2yAQb
fVcW+7hwJ7sD6BS39sU4BvJB65nHDX2ZXplmErwYCCx3iM8tdxkZufOSB0kPbJbcP0zOPLLhAKWh
H3riC8J41gVlqU/apKGkjQedfuKDRnRte21E5BSubA4f06KvHW7vEGWyvtSpQMxNYwcaVVrWVaaY
mPC54WSyR1sayZeZ4reLTIQGr2M8AkvlX7P4lVh0dRNlIFBjmUIPLQKekQbPH2XanKAB246fh4YX
UGu6Zvy2GMlJyTgBPrkzvFxkRPFSJmUxp0RAMG+eyFtWN/T3eRFoN3KDI6M05DbBO3ewITiVVEEN
msE+Rvcc+4a6okysdl04jQrsbsetpxXGVRDaQmiF7I28GDwh94UZCV2TzkazRIKSUd8l9Ga0B61z
puq8NWqtvhrpAAF1QuI03E9U5959ZOlZcuP3McAEMDUVgmrTPJsI0eoX05hxL9GlcS+VPoedeKfY
kVLH4uGnLqxAi1Ul3JeVg5vw9CAnSuOHK2D71CvZzy9FW2OWpFs854/kVmHcRZ0G+Q0HSyifVOp2
BuUWhlYMyCIpvjnmIEhMnjNb3DlKjcFsEKud4wd1/FyLGgjBwqaZ/t303TZ5rFkhaMkpn4CHyyLL
c84dKtB8b+0wt67XPxNPdB6nfVORXox1sRbHuJ1M9eh2fpX8sJ3cYGpkjVXgg8juDeMyY/+ZKpyM
cATO/NwgLW5RFFLXz0LDZPJgi9kjoEWBDkpu4oBH/++YM7J7svuOgIKJo1sfqGEJ87q7BwaorSF3
hPTNy2ZpdkF4RtvKh/PnR8T8Rf2wEKYYbYZWmb1DPSoHkIFxpUVI8ZGrbSxEhDntw3IkaTolArYs
Xf2hIS11aWb6M4EiRGcRor1IxpyhVDgodycSI/iaNr7zYz6ngvqq88s2lefdUFfjmp6QupaFEzzb
Zp+vMzapFdIR8wbjTv4srDADo64jWXWmjKw7AtKuvIAYWadMUDgZU5JeRGWQ3htx4yw8DgGbSWtp
0/VKLUkFJd0xG8rLPp2ycxuV5JqpTHrNsl4+x14X3vZWejU4uoq3ddVYm2qsFHmJRb7tSYe8DRqZ
3g+Z1QSbus0BD7GBEctaTWRTeskGjiXx9dUAszx1UIBGvVncsemUT7lNOsEqnpp840Z68RhKOd/a
DCIByokuX5KQoo6lVCbBiX22CnyneY1q0t9SGC87Y4qDzQCl4WgzM6f3TyDqCE6IcmA1xwYi6s6K
rZtW4+yUMYszJ6QmD2xxHftFuWUK0q1qvuMTJm1mTcro5VmOhqtfj5nTHavW8m+9MpRbrZmSjU38
41KLtcndjKOURy1sqwML9rjT83w8G7R55EDaHlnldb1sQWosq26M8eA38q6P+um7rqfxAcHIdKjz
2kt/Mwf8UMwBgkW36px0gkxX301uqyIz3ZjW8F61JZJMDtxLfTDZhOamyQq4VXEg77vefV4XzVXP
L8oPqiIHLyfjgxmF6kAqf1sVWYwznHCwvX2FLfkL1EMWhrI1qDE+vw59sQ/XAVdEqhTV3uycfHud
PiwQOHiBv7fQ2rOm6nX55US2sJXP0vPPL0aLDhgRBTKH/He3ksSLRgsoAvduigGjmAkEJ4/hifD9
+aU+FrJIgZijUovr5Oe+HxBXZKSXmtLl3iS783jqM9gDABH09MWhcWDB/OPrMYVm+CuQF4CDfSfv
FG7Ba5tm9n6a02J+bkE5gxBg26TODKsmGrm9n19zvl1vnxG+HKIGNhXkMx+K9TELrJa4CGtP347q
yoHmQHSUh94NvMoc4GehuzKXWtbPUwR08eofP6SYiWzus04YgUHM2tuHp8itSlcpZJyui+rdMGCO
V4Icoc+/5sdXgasgwfAQQtkQiN89NalvDLkfNXIfgF/YjQTXbR1mq7+5mX93FQ6Urg2/HP3E+9dc
tiYzVI3vcnJvSlJilkAs/j8eE3uO9DAZ9M9alHd3LJkbEiQZ2nvDB8lBgCoPRT8CM6ZFhhmlLRWJ
VJ/fvo/rF2s6qwlfy5q71O9uHzHY/jik0tprhS+fBPgKLF5zRFeXojnOoYYYC9lMPCKfX/fjyuJ6
BiI9JIN0HT+8ER6WAQLrbQOCL/x+v2CdbCUDb6ZV7vnnl/qbr8jDgT2aGhwH7PvF0oHOyaUyA8bE
TDWYM86mBpdVas0i+vkEp+an5vOL/t33m/U8mOOR4X1QwPSQb8yQ0d0+lVhh8wznZaq74ZaDzm/f
9JMS9+2rjgoFrY1lnWYYH9602bqls57g+GrAUsQis8n/dPT0hpZ/fSyAAmPAGCmT1UBdh39obI7E
iDBPRshscbgoMD3BKfrOcIDcMkJ88RC6iSzT39yWjwsvaCrTmT3XBuSA93b1PLKHCPQhT3hmcqHI
B2Qyh8AyVme4aCxij7L+819CfHx3ARXwVs1yZhdpzbuuRZDSL/HZ4wiv06h1mYdwfmjhQn53a8GW
Sczu/LzHEfrHLq2+APMgXs+MPHVTNQbDziroiA6kSoJ2AaMq/MebAwYD6At43U1WyZMW+pc5kV7R
9CYm1d5nk0vRrdvxswgw/DUpCWPQQfTftXE+PJsS+ThvA60cHlF0RW8X5ipq5qJ/nPYkrpK6AAeM
GLMq5zFVsyb/89v/dxejb4SODi0v28G7i+EI9fSg8hAtBNjzmJR45zphMkzgEU5Ev7nYh5+ab+ai
+xU6hH2WM+PtN2MaIsrG18e99G0Olj8jG3kROSV+/q2MWXD15pXDUg9wgR2BL4eicP4kv/xoBO1E
SpbOQAVRh82VzhmOiC63aZN7n7C95lDGPZ2QU7RkOISYh9LSMWtEWfM2WFTqJowS+gTawGEJzxJ4
ronMFYZQklYWXS9zo6dz92MgR4eZCw6Yq5bcMcQrn3+Tj78PM0oPbwf7GgCJ96VQlEOUdghR3xsT
NrhTPCU8sGgb6KO3/vxSH15+aQueAcJf6fI6H0wugCSNtldAkmqd8EXXYMSyqAqi7AmCKw5Wrn7b
P5x3r19+JfTfzHRP+lFXoNZ+/yvlU2aKqratvayU9UNKo9/XFlmZp4aIdBq6OtWU2vcF0qnfrHTG
+0cEoR7WCSnRH85WBvaAt48Iwus2wq4b7wXc7GwCdevKhHgASJuMIQflu19BIibWqi8aQVzjnPyS
m2Tv7ox2zo89paLqXUYXcUrmfk1VO/PBoqv59xNrqCbPJoaZK6Irpx21nL9piOydh60Zt1vimsW1
HTdYFefHi4kx1cPY1qLc9/VYom2RjbqyB0XaY+PjQTskNI6wgVY98ZcuA9Tkwta1pF4Rbp9dD3Qb
yPRrkW1akbwqRqFN28Ih2YguNjRr3QGyfE5bWs+XDVM1lIakL523CZnaOObLCYzjWE0coKdoP7iR
WIIOszvAfiKsmNV1VUTc6QJoI2BzVCszmeVnUGpXilR8H2o3oSmuQRJceqi0aIYyoQ6v+pEk2rWj
VVjiZUGLEuex54c72SecitAd8X+niojQU/FJ3DudFy+d65qq5F0L89QmXgEh37BMRFBzcB9rBrFn
gaupm1JNWXiF2TktzpOg6tvrBg8x8pPS4e0uRFYmN8Wks1/UXSuqDa4ydZPo4EoCKYvkxilF811h
pZvo8Mb2hGwwJ/elrsTcijqFcALJ4w/y1e0XkgVpSpbAUbB7GbF13s94ZDoaUKxRlbfklsoSkuOK
Pgidq3YiG2jrZqM01zAQ+Bs73PQYywczP6tU3Gm3qoi4dDVnt648HfdhtQhTszEu86G32xsRaeS2
JTwu4RXnVVh/YnSAFkMhsM76vm6cZNW1vbacyhzYnjRYwu0p4AnKEQ8Bj3AGpIlW74vhLASP57Ov
Cly5RZ3S03LLriF1NuUMu8DiRZcRE6Gq70RuE4jqRjYPWB6CaDlqUc3ecKoD6Nnz9IH+o9UQSpw8
ezC2wEARKigkEtNYqFevnfwrd+qhY5xacHba8WHMUIk7i5i/l8gPQ3/ddA1sl5+vlZyd//rM5xoc
UjRe0CHRehvsUdwJJUKcVOyK1dJo8Wcua2nzFFXuzDELU5v7ajQZ34Ggs+4rgJOh3yj4Clc/RzOC
MGHCoOZCIrCo7dzCAVYh4rkTi3YNwynBTjsl9DlVd97+HNnRZAzpXTnnxEcz/k30SMUb6L96c8Cu
zGualRqTBoJhubEWES7mBtlHEF03p7QkQbJzvSlTo7nJGfarZ+JATQ2cuGMnyQ26DNVd2CoVdzKO
c2vZEeAx/nA1JhlrmDOGdT2Kki5wOFIbm7x/A4l4C5sxQFgsQtoVPCsW0xzoElZrOo8U5gkaCrtu
ASMv0qgvkev6Pt7P5Twlj/dEtNKtH1Oakv+PvTNZjhvJtu2vXHtzyNA4usGboImOjGArktIEJlFJ
9H3r+Pq7IKWqJGXdkuU8a1KqkoLBQADux8/Ze+0dHbSVYEqBaf5UqupCq40O+eDQIFtHRqjfdvx/
5qS/nZPiPfhh+/2LXupcV8On6me51GaaYm76qR/+//8DB4kmiiKJc9jWdWH3/9eYlPnZOxWVObPJ
zZYKj+bfeikXvRTRQiqlI+1OazsJf7dEiHdYLxm50ininExr6u+MSbFS/bx5c27Ce2Fs9iYaXRyl
fimxmrXOSdeQEACbBvlioZTcdpRLpm+2Vi4PNtnXFVD0GPDdNpg4kxyj+EUaJ1/6yFlJ0gX1C8tQ
TdqFJIe2JEeit63XFQx3CBjRwb9UNvK6bhF9PKeraK/rflW/ZEa8wAMnJXr0VJrYW0jJNBn7VLHq
9/Yw2Pqxb91pOi1EPc/nrrGqMGFtxoevF2iXpQUTnzXcJyx08EgEvVZH2SCcbxyCAbJq1YNWdh+n
UafxriewH6dFlb7MQC1QQI+mh7BI7FwnQjASzZsjRFhJeiYkeD6OxWgflG7sjlNdkrTYpdVyN7XK
Xs9GPah1F0DzYuwThbx2bGn19lvJNXtezL6hqW40wciIJHE11qRs1TqS4EkFigaSGYtsgZNtdCb5
sNXGSK55rn2Eq/mqeXzzXGV1HbXbVE/NE5SH/rZv5sy6mgHIvXJFQLniIYi6x9Vq1iMDjZ48WbuL
lzzMiLtlcASufo8qJiFVYtHnM0xEMgmKg11ITVOrHUr+csL7L5JkMA5ZuiTUyYRYNtNoX63jQvt2
9bUeLdcSwv4fM9RvbtzRQT5qZa65CN9nUvQsVhw0pbgc2MJtuwFhaIKnBgh33/dMRwtiLJYvbmU3
m1hW698kzPfZuOiI80tmEiUKe2tIt1qLXd5+acgjIGm+dKdr4hryEzs4xZPdIQ7xZTFmx1S4lRF2
RX6naXUXqilklCjJ55tekjC5eZK5LZe8DiS5bkxONe3kZHlNxoS67oD85yRzJzdEkS/3gzUK4M9K
oWNI6BCfFO0QnxxnsIUvDK62r2dORO8b5XFYGNI8lova7VZ37T/VelO86kOrGTs3h5Lqde2aeIMT
OYUXg481vAqTyqk3htkTBkmZWZlm2kFU48cko4bz11qYt+ipUtOrRRN/jDuhXsGiKXcQn5T9ZIiK
uCa1OxeW0ey1VVvuqnrQ9smcO9mN0CIb4I8zwzPQVQw/WtzCK9D7KaCTUB0ndGOXFN6H7hHJIK4p
J9dTFa0qaZiqDPIx+cTvmO0cmJi7sYgvVtKDoRmFdU2DkXnukkcfE0wbO2a2RM5mhgjzNq9Oo2Y3
7ylzL0SlmHfbnX0Tab0aIMsE7NRq55UsCtTSMGMcozEZejQ6WkCjUd9qDRlTbebxCxGfDAhawUyJ
GO5DX1jgSXGw7LNsyvc0GCP0wBuvB+rMnjQQ9yEWiulZKBquYdM/rbp6UxlZ65NTbF3n62ReN2mr
HMCNzM9mC8/Wy/IF9V9q6B/I81kWb2T6TBR1oRr3FnOLUGOy9KbAvyr9gauxy9dsOEIReuUQ7/pd
GoGPUUaJqzGfLPHQGPOS+Lo91a/CkfGjmYlY9eDHmJ+HEtt8hV2In9EoR2aQjMDQUXjtCMp2Vq36
lEP38h08A2QxURAbVewcFsRe3gywfRNqUZAMZqxxo49DeqW5yfg4JF3uF1yfR5JyCfLN6ntHlyRB
weky88g9KFBAAXoYrX1ySB8GjCwK58uC3O/WLZwUol9dfbFT1Q0Klbmw11AgWKGsBSkrqgYhPrsf
ys45SiaLQc7d/aARf4FSbpY6Xncj8udhfe+oGfKXxSQf2kbddslo8Hj1qBof6yLezEujEiyzJjJA
M5b5AWIC1iQAQvf14qa+sLv5OU96wiiMrN7ibHOaT/bySoLIFE66MbzF5KEgmcXhUhdJz3FHN150
zpI3q5a6NxNIeUR3Zr3Tini41buuuYLVoz7YGuAnH5BU3u7quo/Dvm7VTxTBXSCWsb4HGgBZTM6J
wYh+VDyhDfHbsuLfrabK/oB0YsUowK0Vriw5foKZ3fLACc9BVbPyO/iEPNuZrLPerrHPE2nsRKzp
7+muNFfObCan2u2a21ZLpmCgz8iVdRNJons3PJhT3GY49yPSwVRZcArQ+tJHSmh5mjbpx7WTcvQ5
HvxRlimB90uNU8TU6/OSNZkPFby7RmUw3xW2Eo4yd88tMzgcZTJN0CnC7zyTjd0Gmt5mH4t+gojc
F83Zbhz5oM5az8yTcLN7QYDMYXKG5VgvUSrIuxGgcoFc3yDZy59LUHTPuCu624pgJjDGUXo1onYk
PdpZ32udkGGC9ncvu0mGEZJZyNoVA2PBp619gM3qcEQMOcHWtsf3CItUZIZoZwMlNZlqmgJ6NZHs
KFttMgxsTB2nalYEKKl8lldmJsscUgXUYKcWBtdxmF/EYpueOTGNlEs5JT5elvWkpZr1qvPzFb+O
qvSWyQOum0x1n+VqoiMWKxu9QxDjBn/v052V4oYmYqHBkTF1CJTpTeVeHDmpCByS0Me2JtAe5W71
T3H8Lanzd8Uxvn+qxf9bRHif1F/++J9j/5ecz28v/LNCtrV3GsFP6KoJrdW/OYP/FBLyV0wohep+
FwR+BxDgC+YVtFaJK/luNP5eH/PjsARslTbKxL9TG5ON9nNtDCnSYbqHt0Bgc6X3/0ujs+3isStd
t2bJZSXLZFITuaAPRFUDKAxT3XyZy2k60/PB7jI2L0VsKkd1ti8kKhe5X67JhnwW5Z07ldVtMapP
BN/A7mmKloOoIBp3HTksdxqDLiEVe5fRZdn48ZemgIMGip/j+tx9Qkxzxih/RiqzjwYijIbOdP1x
5rRXTCMxc136NqpjeikRVvqt3dDnqQBOqoqD2sXUUTqr61XtqreW1kPo6+ZPeJuQNeYdEEiJqn2A
K7fBmsAEyJDJ7AVX4J6uA3Z7cIVuXp1nbbqPFgjrZLzvBD0FNtZbkckrNeZfdZniLUn6CZhmHdTt
+moOOYZZ7RWY1Usr+11dMLMnMdV4JpTvkHaO5c0qeuS638wXCqFYg/GST8UnmzbPTo3ne7XLz9sV
GErgkhiH3rIGJWRPjbUzNiycAZoO35+deAiyHmNjvneqxfJpF8bHrnBf5yiHfpmIQxxTM+NnO66b
ckqZey6MqvrCTE96Mur+ki+PViLv50a8JEZ+ipfiU9dmYH7Mi50YdLgt0YeCD7Th9+pB3oqC70oa
A5zQBiibyE+rAF60DEnpUdOjPau5UKRhUs5wnvegHyQk08OkHJVtBAcVLvxKq0fb8mnUmKOqEhHP
MGMR3d6rgfgQ0mq7hfpzO+hozJP16itGT5nUq8auwSfmyZtR8M9MLT3n5LbpfDkHmhLkQ9BjobSU
T1hB8MwNVkGVayhB3vNGEwHpQQLW57qjpVBL2pYCymNiLo+lagaLrGa/SjoshjXcpwmJALJDFP0r
cpCYTkTSpZe8tV9InfjstMaNix2VXEO4pvpwQFzXHdplelxb85BSCnKjGoe45DtSVAdu3ICTbxzX
K9Igk3BGg4+bQTNOrs2dsKwDIBkmVl7Tq09VrL26xjx45dJV3kAdrdnTY9uNj2Ip3ko1w6BCHzIY
y+XRiLQEVw8sQwid7OuWkvh0a1P/63XXKuvCWPalbqtsx8n60jCp3Q3b6/icXrLY3IqG9ZLanTxY
iLeAvyPM0RX0QZHi+niXJREKgMqQMdRBsaBEkq0wfekSztdunLO2Nqdjj83kuEwKHr9EFmHLMPSm
Uhq5U5NiOpVJ2/u6UhivA+Q0OXXWtebkgPg8moetCDooTlngliQoEuoxf4rsmkIEAX6xiXDb6gnR
y1O5KNYYrKIHQFLqCOGS6CKq/GNnkHKQL0W4JJb0VzJimkGSuC6WhJYptGR8RkvHCaceoGPb7aVQ
ktuqZqdmY36qFWwf/WiaWBvMT0slu9cKYSFPZZaEDFZxb8jMa1bX2pUpjERd1tGtNnCAjStu/zXT
X2uQA17flo2XTCqRgbq2M2xwdPwWqABxWXlwgNRgIebpRqj2uF8IN/Nkbr/YinUZ9XY+RlP3pszd
lbDy33CcfhmIsIrTe9kmIjz6tvkXwlKaWWLM5rw+ADTGFza2kFqd5ZKa7XmF4Pn3Jj1f342RK9p2
BiGQr3+ZxLliHiuLJJlDzKMeYJU96YyxOMKwoP+wmd5+G7D8KHH/dezC59qaNjZvhqCe7hK71w/D
sdkmezOLmppBRv7J3fzX23KcUcb7BqCY+sif1N9M5Ghk/TTq+fqeDuBkA33/9t8/v2dsVG7i4A0h
H9pMgHJOj/XCg0287GHeyJDb5y0Kzng9C+B//7jGNsn5ccz09b1dejNQsmgI/Sqi4FQ/r5l0qgNU
b/SydencSjJetuXiKquz/AC69HWGY7jLZ/pG2dTz3NIzwLMlXzfkTlytV2O8yR9Ak7obYhjjVKg7
89VssXzTIm/8XHCv1tm5srpdifZ6KeMn1UzKwFoE8B9aX1vg8N40UYTF9Od81Lsy+O+f9Jdh4XYL
MTdWddwRmmrqv06O9SIl8A+O0CHR0VvW6i0059tyBcb3m/f5T1dU0PxDmwWU+i96G9TdzsJfcq+6
BTIwxg5SS0WoFizCwDOzoHdymISwo4tJMvxSS3ST7KFijd/aiXV5K1WynAKCZtEVqR8RivHxETHh
xeimfeKw3JsNITBxTG3fLvryEpu63JcIE8MllRw8yHa+r/LladkouqOeitNASmw4W0jERJW+RamJ
kiqHc9ctTr1H0fsW1euTE4+7dYDFC3H4kEjzkCRV6sflCn0Wi1hug1HVx/XWlptEVOdn4zD/2Jk5
lmjtt+C+/7DCQE/bSCibEOwvMhumhHUrFKM6rDPJvpQTCysbili02LPxG6HF1o/99SkgTAJ524Z/
gYv18xPY6RJZlJDVwcyne7gNp7L+3YL59Un65T1sC9kIk10m1nSFf34PsBP5QDBwdajdqdn16aL7
iCFft5We6Dm5H4jrznX8H4p+mSM3Ce2qOClL9Nxn2WfHolGgl1OHZjozDgwj2GRdVqdGlmdNi9/g
sHIuRG58KAxrxTIIgZVE8P66SK1wcpr3DuBt5FAk7AqZ4ro3qVtQdYAFcdtmp3fABg231ffj0gye
qqdvSGNzDyPBeVpyWC2xhG6bUaBqCF9NGC4AJVN/Uof7utKTUBjr79Rx/+GJ5btATAlDCfPOr4qI
zRq6kCtfHbSCg8KUMLNJ8b5uAXh85oQrkFJuBYV0LqVpNX7UdzTktPJmyLiXo7wKFfqduzkiMGOw
tDoYE/VlhmgdIPtjcjVZl2i0LR9a4yVx9SxgtKf4SPnrwM7kE43V17VXcaikD4tBdei2fOCOKHIi
kp4khZjXREmzN4p5D/bhPjat0cs67k/RsPD1FqpvV6GVQ2apu9fB7rpNN/0myPE/PCTsGdt/NAMH
2FfU24/bVdzaxTBPRPo6VUCJs8A05tcR6uhFTfybbwQE0V+fE4ddmGWNTjX6kV92x1YY0qDfVx06
va9CzepBy0fZKWKncjW+n7XmlkSMgUFDZ5nKMirAuDhbOQXgiErPqyvgO2k5taFr4Y1Mi37wkHF8
7nPoLJNzU7hl7ycu1f5S1UZgNEToZivpivIKXi+bMbdZbOSfonmrUuHrZ6t6bkfgI0sNQzwdIKNl
zm7gK/16vFzFYgQot3Tf7Wh/KwOvaBiCNtE4eMU6JEB7Gd9uh6CI5L5gHnI6K+P8mA4cJB1gbcAu
OOqZ6/zYoQLBWEJr0JgesR3cot8/0ZuEAG6PQVrlMtj+oBDdSwr9dkM2Iw5kAQ14e4z6xbzU9vxo
xdsBwoTe7liAtouWakmNsvPSws6wG/51p5gvbWbyiA1Re+2ay2s3DME8bkPLIj2neEWREVCK45x7
YZJwD77T8o3aPOBIOgF+OX0NC+jQ83vDUJw4FO/LiJ0lJZ6W5N/1yZqHc6GZHxMsu6dcMy/EVQWG
3klk6DNsKyScM8CSKzgBl2IQL3oHcvu/75PWf3i8qXUAUTEt4476i/pV0nIGUFgeelu+Yqm+71X2
vYljVgQ5L9jqr69H7XpwiTZwqfS+PvNVMuzk3M/khvOytjQCYDJZ6JJg7kydYUPrj5mG604VMkuW
h2IDFE+oWKBuizSEFBK/YjV0z00HuWaN2RcRIwBxZS33V5tZisIakw3yaTIot9TOaHxLJSpmiXGq
k8V3GWMOhuyHiVHzhTApgMREh3liBQUncN85HEndsThP43gvzJFkq8JawpQ8r6Cd16symR+zqHSC
EhUKJmr5ikiVNDTMvTang0OeWpeJTYRD5vhoMKvfqvnB/r6//jN+/l2HjcOv/sO9+pfx88bkO/+x
pK/1T0bdby/71wR6g28IlFHkJNGxI0bqu1FXU5kzm4yf0YZ8M/H+awJt2LwI6h5FvmZjvti4Gn92
2AztnYEfHsgHdgwWcsqHX4y5/82oa27FxA/Fhgr4eYPYkSFCvYtn+NeFmvEk4qEqu+70MZWfBOOx
HnOWPVCIJq5S0SKf4U7JQ4rho1SOtU5qd7eBuqlP0DfvcX3KL50Rj3AL1Mb0F+zu69UCv/wPoDp2
AHbA6tb2UEGBYmLn5cUsxYOCHtQZUX6Pus7EqSCzEe2KjKmVQ8xqWeLeqKky2HdTPU6aETbW0DXy
wfgagGPN06B+QIlBB2YjMm1ylqRWWdKgac4+dHWIUBMDKLo68WrmS3JNVdQ2zkOi2+w8ma/SeATK
U4oBD1dWNWX/2DuM6UMH+EShPqetPRAJVzWTo0NbV8tKvYJFnI/hqravidJ3O7tt5C3JuBV2STln
vNSSyvqxqVQ7/bZ3//MA/u4BJNiGwuL/bnHfdH/E9c8u+W8v+f7wofFADE8DmxM6UtYNIv2dlqOL
d2wntJjxyeNR30A6313y1jvd2jzyPF/MT7c+9veHj1A4KqjNDkVDA5296v6dhw85+C9Pn0mBRFcE
4wjqSecvsui8HzEgj256m5H7mLm+oakL+SmQZW/cqBHiTqCs79kXSIoB6+bSd/fmKbX8PEIosVxa
7llgFIyIvX5APGfcJxySi+XZdOi20AsCjOg1U5Uf4rVS59uhaNUvZMLN6uzRVE8dv9MSB5DXqNVx
gidfz51pX7siDmmZZactjfHNIDkTPFvfOp8VfTOAQpw42blocULGMG4GIIUMIKN9vNZrYLiFepPn
aT35lWGNI03FrqTWK5oOdZQhlPe2qnzm5JsE5YZErGALMQaf0mPKc3+9kEt6tCdz/Dgj9ggFiBPL
6yorue/IR2eyVy/yFlBi5CJ5mMsuNBo+sefQ5nLCHk4JEsAkuWojPOxTCic7nq3PKQvG+x5KVnYx
9UXBitTYN2mnglCUKDBS0GKSiE87AfcfuYs7eb06pBLqzjBUAd+EfIkkDTUF5uHoSbJoHhDjRy5t
HhRkPrEx0zG1ouSKunp5EWmqmXtLLOoxJteVAjaHOEaKOzN/m5Q5PGYoeZ5RYHYczdus9x1i2k5K
X6mk9ZgMU/0yWolpwZs+ekYhuCWyNQVXZC8JQNPM7HsstaQHfxgYlcP867izfD2fyiVA2LYEqToa
Ya/SO0dOlLzZXSEI8ODI16eCc05s4I5uU1Iv6sS+ayl9gQbgw6G3ONR3JM52J+bVGKbKVrvDvk1k
71Rap0jYUvG6zrS+zIiVgoUd62JDBqDvKOsyYbGVrkN8F33Xa+b0mTyr1ajazQkE2uw0bBpV7zgh
F0I0PpNGwC5E/SaMBqpUE55qwACovMRJrc4by15cM0Qg3NhLKjjYnGDhUImAdJzUuBv7mO+KmC/7
oWwqkjlsZXGbJ/I6bGCaNcoIiTOF/C81gZppLIvdo+yMe8BCddS51+ATky8l7eOGStnObeo1WSrX
E3CbfutP1heCctLrqRqSKyuq5k96maCWyPt5DCUGAnlcYpmQKl7rVQcYx1KTg8xogB/YbwvNGzQ5
oPIB5Tgc1K60d1Wcpogppbb6STsRKVMDt+HJjhx7a5rIdAi6bCMbNhHBfNcrrKuWYCoBEjHh2wwa
Ysk0X62UjjM723J8i+Mt7RnqjKV9RsE7X4reVPddzskiiRkkcccJZfIzBtQBE5P0otR1Me2mKCoS
fMuq1QVl4cwvOhSq/eAuLXBItb9fF07Fd+6ovCqrW/FMoQhbiDHPpHkZaqNfd7Cvy2EXj7J+Wcif
F54jx+RxXR29Bi3RdNWe/xPnJNXDMBxYieQDaFQwCbppoVZOiwKbe6Em+lYPk91m1E33Riv8vTni
izJSwoYeplwHbDDnG9uiI/YgcBpFuzL6XqVrnOl3pBJveSvCzcowi1nNTBJlkaW12X5dDOeUkQWd
M3hWluX6qybaNvoKXXbTgbJxoj4stDgieY3vqt7FzcoxYhXGHQMDFfLqmBQBDTj9qrYq8uecDGe9
kjYbrWHT34JiSgMVIgTfcy7i7HPX2tmnTB2U90ZXTB96dZm6kAxgwbMmlilQstUIS41T5bGLY+GD
Tcv6EO1P3F3xD8ToaUqDUYCcgkYSO+AgyD4hLTMpPqSwzUZl/FmIKVgQPyPUtaBdmlYX0yecmumg
tJ1RhxGQrXiAfUh8AMLJhsmkg1X3EQW58TTN67PgFqYV0i8IeN1K1Q+WM9t3JE1rASdNGQx6AisW
zZgakrirh7A6iQLaRpX3VdSLC9Ht4+SVnV1q55lspvM6rFa2d9raeGkHmovLMrk0UFKU4loKFcCf
6Pr0kKCyZTyXTaldVqn19yXtYgLX2b/iO23BQYIlShRylYfSsAcbkBhZYfhx8YPPzkU4+Z/JJ//U
U7+rp7Dn0oT+v+up2z+qatPrfap+Di3gwdxe+F0yIEAFkVZg05zGicSf/lVVOeo77C+a5lJAcZqg
dvp3VaVTVQEWYlrCyYXRCQXX9yON+46ZAuMhzaE5xaRI/J2q6huX+oczDamqQnB4oocvoGOjHPu5
gUr/HDNno8oDhxR6LdQ23OIk3HFkJ1+RaFc9AzuBCKgrd/NgITbTMdYfhVNr6m5tOe74SaEyfAQm
QhBRAopR8fCG4+l3X5tpiG5my6LPJBmqMY9fNG8tHVNjs+17EF+SmCar0OFVGL2mhPbKWJ5xNIyc
sMuSdY+Nqn7qeskum7XJBW29GtrKur6PdMVICTOwk7Bz1SYL2bvahzgnOOdAajwmTm1RCQHIMFjg
46i3XQRdB/PrxkU8MC4RncvqkNpr+odCr/d1XpX0vPCaF1PW2RgArBPXCdQUnDN2T+vPNlyYa6MZ
62GtzOat68TF1QTJ8IYwhOE8zb2y1wgR8yM1EoR+DRPxm+zKcIvjbPJNLoq/LKghlc6CwVCWZLq5
TaR6U2Ea77EeGj5k25y30HFuVuSrhJVtwVfQ2zjUXa68SIV2mle3vB0Uw9rRey7v1LWob7PR6W6S
yBG6B0SvOpk286HMWSM/nxN7R+NcHfzOKc+VTRBYKG0L+WEHAjvzK1N95lg9XI+1eAH3MjxoMF+d
vdOh+2dTzQCHIGvI91U3Gk/Yt/UdaFoHQwJ8EYLcougMGxrotaEiI8HLQ0LD1N/DfHOy0MJ2d0IK
or6xM1ahKLV7e7ot3QIyxCzaPYXPrcANXm+1gXHRlH78oMkmft+VxnIz9ZnpuyXU7i3WzsTM59nJ
UO6NailOMBSia7fJqjswheIMN/Y5nYUVACPOA0l2766CTPJAnFAbWgoNsRlYoFprg58DYryPxla9
GZXeDqJFzMfYqglyMJywFPPsJyPpqhEoINBNUx0dMjcyd6Dq8jd3nl+1yFWQxIgIb8RQaPfc5LCW
wNIB6dRKincXvRy8eQSLugisyryrudt8hENXsKCTLRnQCrDZvOCXoMpfYColpAshDHf4LUlV9uOR
Ybs2aim6lER54YgVH5siae/NomnOEsn9yXb6FiRhIsOObcEvRJdcjKnlvuG2ZZZgSX0PI4yRNgMF
sBOC0ruxRjPEF7fcy3kwvSlORR1Te5cy1t7jwFzSHXrg2YAUo62C8X02J3Hi3CPTRv3qS8V1xgdd
z835wWRbNQUWEYqOJw1tcBZiU02vrE617wYniZLnRawlEgoN5MeucuuNNWAhAnE2OxCIf/3ZNZpa
9YpM6ya/i1A4hEKradKCoa6y47w1T7yiXjM+Taauotp3tdJND1OKie4BuM5oouuLlcy45IY6ZR/y
fOjWKlinvGIQkZiM3GRjuWsw9frCyjamcfyhJFMODEmiUQbnSg2BwUDKooYL6CsOdVq68PGdWW5s
pqyiAKcXOuQxQ2RHfCC2bh5e7RyUk/WBa+SyxRfjUJ/SoTJgQFYRp0riw9NSYU5JEcsdoo5D9Fjl
I2oHteXQ6+tDp0c8WHBOv24//+zUv9mpDY0J9H/bqR/qcUj+x//U1UX6swHmz5d+36uddyY/Cskf
Lhd2cVoZfzZAHOPdZtjEhUqL+Nvf/Nn/MMx3Op4PDCnEdQidAJB/79Qo/xizmXTjNxLF1pf8O83H
r1iCH3dq1wYfTHw8PxMP6TcJ4A9TqTHVczLR0poMDVubQ5dwBQRQVeruE/p1O6tihuRDOnXu3NSA
Q6UDMbjw7BKRCZWXpFHiEOmRp8az1Sfytrb06gHPXvSR5I7ltlkNzHH2vJqHptuIWC7X6CrdlCF2
jvUSfyqH3WBQlqz3ErqxxjW9hOTC1opUpSATCSpoW7Rh66Yx+CspGTBz23PCXqeseuvLESqV7Uqx
y0EM3CRattzmSSR8pV4mJVRbHO6cXqrS4yuoSBsyEj05TgvZP1MtETmTI9AwSeEQNMIKYB90jCMD
G7UKl6KdPqgUxG7QltHwB++iTV4nKlxC0YiKHudhSyCsbRVEZ0tYbkuEasLPGd3nAFJnJGAqM/PQ
AA73lvKFH0yAY5wazc1VuqbRl9UyCaXNtbl/blYFA2vEb/YMYap/rmY1v4cGu9xGS5rczGNUPTa9
U98MPbrkK/TKsRmIEWEdJhDWbbb+Qos4cbYsf6DLnLsl5/dqmVsxItGiqNxO99GCRmbZUmHX5qMW
O85tVDBE9RgjqVoQuTbeC7eY653tkLVkrgRlNiS65lrr3poE4yTXGS7vQ8/12014qq9Zfdv9miTz
dULG0W5JJnyM6KDrB01rnTsFCQMCCbwGrnTMQ0lMMJ2VTnskgVYcYTQYJwVzznEZ7fom79pJeVi3
JHLLzjSOX+yabZGPgrGgjuR5VcqBz4zzBGRB+3lmdPahG2v9mUqTY7qL6s7yzdgEMKGU4GiHZEDa
DlntbqHZgENJuA+Mx+K7xViXmJlTR4VpEjpAUdr3jOs57gVDosyfnDV3/LzX3OumMex4N0qVs/mS
VSmR5O2wHscR0Os+jUblWo+UafZn3S5DA/MomVU95dtwJKcTPkY8N+M9wB4zv04IYLhtCBMksxBR
2vuKOvWc9Io6xz49JkUlzS9DdOlbSPyNfUwkght5IHPmRnoKFwLwjEmO1oeWRBUo9KAooUpYRsT3
o8yTJ1y0XXPo2I6zizFj6+MhQkQ3nAarGdVj0bYyfabX7w4nqE8mOE9unxdgbsqDnPFg6Xl0tsty
ukqnoX9O2vISuUZ8TcJa6r5mdAonDLaYlIVyikvVxqUDKve9aajpLl0l8zdOo2HUyXynWvzPwVCL
Ix6C+Skd9DRQ3KQ+91nShj3jsww7NqjDTSJiZ7rmeDn30BOVXWwdeLyVxwpQ2r7uOqYD2JLLhoGB
1gRpprcbUDqGkK338Re8ODq5GBhbx22QMQYS4sYVyMTsiFXDDKRbYZx2roesJzMN5qPvOvVywi4/
hjYsX1StNLHaGq2vIpQv5spKA3vUR3+/XxwNE0BKi4HTg33B0/UwrD2BK/G8d4bMfNK6TnrZSIN1
lWN9MzvqPS5DiuUOFY7SM7KMRcuApYjY/Bsr3kVV71N9Vldq1fR/ZNK+qKsefcDKMR+WuS0eKtg0
N9lU9z6hAivnkH66xd5n7FqYjFQAidwLa72krUNSgaD6TpK+2EktJ/cVugmJ3WDh0q6rmyB31g91
ZKPSLOybtenOw5xHfqMnCCWNutuDlut2maWo566L5hur35LQ+vqzy2q7pxnohGkko13dDVTzkdn7
Na6Lw1ozRy2mSdlcXRqJ8HLyRsB1dar3QYzDmYhnSZy7O9bMROvumbyU+aCW8fAeqdnAjTEr+7hb
3sYtoJ1cZxkOHdnXk6ZHH43cVEpviSByWRnQR09B4HAcLYQKB6MkkLGCW7RzXTw/HrHq6R64pzg5
2Nj8RVHsu7FJ3H26sjVlZQ9ExRQld4W12hfZt5Clp3xNs9Bp0+GeVnr05LYmj6xZ4uGux4RsHaf9
TCx8Tat8SfOXxi7KnTai44lS3dmV/eDua2wfH5o5Up/JHVfCYcJMUc/VeqlovV3JdiZL3SidO4O/
OPfWotyg4nmy47ZUfc0Fvh73q3WhVNMwZi1Drp1MMj2v3bx0XOR5ZusXQzrafq4zsPZaGjnQScFY
m+SfABDVDJKoKfZpTi30PGm77m36l3ub9PKT0sVF0DUx/X5lVJ6GRu2fueOqNkjHublSje7eirL6
Dp2xejH+l73zWLIUSbfuq/wvQBlaTIEj44RWGTHBIjMy0eCA44inv4sSbVnV91ZZ/+OelXVb5FHg
fGLvtcGdxj5xMmBNuQzsaa/P5hBhUt9aQ0SrarA15n5e8d1CwP99rOGguhkZAxHd94Trz3aXc4NC
C9bk0oEVZ4j13AK8fsiCEjcWq8WdoGG+dIn5rgXjjzxv0i/MLDDpLA3Z7bbz3NgOmdnrUEamVapQ
GZxz69Ilz2lvH9B2vifu+I0sV+eAZ1CGa7KqiAn1l0UtAezI1ow9r//oamCLytJPJd49GhdTfIcl
qMKy0NoYNFtxVCZugMhcFxttdGLcVYO7RfNN5X1juDdNKpsL6sJxR4wyXh6TrYWMpqyfxG4w6vUm
XWSyY0H5iRX0CQU0pRT1BUIwA920wlhqkPyEsQHqQbAdrni6tmKm8yOJoARmoWbtMuhhH2ZZPmmm
i3Qf3M47m1BYq7nvfe+N/oEd6w+yk8g+zska0ry3BpZ53DkyP8yl7p2DJVkvQh9tJgZEEKXIEOgU
zqDyE85OIXasVxm3pgpL67zUJ0sJeO4b68g1nvNpKS8V13wIg34zzw+onAqZRcQ9HXpViXMr50d7
zQYwr0CcKrXlRxXrp6T+jKQ1to9M5FWUDyvfdVJbC1IufGwOCvRwaYZ6j/OsDnvN/5ak5heDHvlN
7xzrls0SnFffucfmxHXlfCP+22DNNKLxxyp5hQuwvRo787tXTxF1wSeCyy6L8Q+KCKPidPQFk5LB
FvYu7xi2KN/NDlQs3oOhLSnYhKnYM/Sdb4HVJnc9VqueHx1H8SHP9JtsGezI8QSXKOYB9hGzGRNx
YdxYonieS+Fi6MjGg4BmwiDGbNqHMRvbqECF4uFrIyy8DW0e6RetG9x4cNcXWeSHrdjsjOaWAHNi
2qcAgUn7g63FEe1+FWaafgt/9nataE0zyXoAKGch6ncsGU24DvPTNIx3wpC3UmuuqdbyiH8YkZ9M
5gh3XEkNOKbYtLnNHZ/kDZJicgeVvGc7l4bYz4tbd9DiWdCYi4dSAIXdemf2Tfmbguy/jd8/NX60
b/Ro//eI9un7/DH8LDexfvuL3/u9wPoFGqFpsQkm7OU34cgfG2/d/cW1zA0fiKx0m9v+azZrsSbH
/WVuFEx08yzL/9Xxmc4vxMnAzMNJSO22JUf+Bx0fGzkmwD8LTpADOjY+M5JYWTFZvNafh7PcL5oi
jU0/TSyGX5Vme+FQLd/82axuVkPrdpmGIXdGV/vgTf71MAj1xVVF9yha7bHT++EMIZuqiSRJpnSj
dloSy00OqgXvMjad9jF6W/ie2+rd0fYTjwvZYfF3h296se5tOy/NmhCpyvBOoAF88wY3jt4+D1UH
5JfreW2tgyjJUr72BZMftCLsTnAyEwAtaxskSFnYe8LjdQ55MfV991z5jWRS4jX0QOcsmF2oOyYc
452X6fawzyrbFGdpp3nFeUiKiq6Hs7lAnspRLBpnr13MF3tJB5b4K1YOFtEEjTOtNEF0nxgkOqSc
leiOi6dk0TTmM4ZXqi7OWqf9KJrE/0zJ6AYnY9IYdcRgQBfCiDXgQX6ksyJGRvIWhgMZvuaVr1vr
EI2kUV0lhcETbWLhMuxh8BRqt7YI/GM4nkegCuJtbnJYRVVjyWOhzf5ugvD2Rvg0Cz8rzQivgc9b
VWAC5rG47jjAjoU5vRRtbh0KOTFiBvNyLKeUuJOuTrPXfM5pPRc2/Z4/X7d2D9B7HF+HtG6isRru
rHpmN96ogO44db/JOZnCfpzeVhbekdkFeGysUzqXLzMspnAJjAJogP01zeERWEk5PqIoQrtEn3ag
P3pBEd6GnL/TYfAYGPtmc4AP9qDW/IXp/A8GKxJGYov2tkxv1qyDUT7Kt7YezrVqm2MpcxGzao7Z
rZrhwNjtSgjd2AMcuMvSugUAUL4IeKPxyKm/K2v13c0b97p24fZMQeuiIZi1MBg3ia+VxCWn68FW
NsUyWWImM/xYKTVHqYE1j2Dz7JKMVX/ty8ncbZGjJ6/Nc1IQVycctTSL1k1/kY+mOtRsqb/6WTcD
e1yWnQDa+UCijR02Rfo9sZL21tFwQ8t8fmRRXR10wdCXkJL82JSuGxJzCEeoXRwtbBySwRDInDgX
sn3fm8GevCSeWpkWHJQ7fQcbUJ9oZBkdc3aErEBy8vjm/GtrbSWh09QAHnD7Bno9xG1rkWHXkPPo
wF+Hfacqku+GPPTN+clwGj0EH/ECQOm0rg0e9gH5qyO1Vwc2RWiVc3HOOoyVGv67H9bo9O8EsPHs
RB1cTjYCF9W5NkABvbzUqhwJS5Dc8WPvd7FlrxrWQBe3ifKZBoct3NGUhbri2bbg2yKETR8fmKBM
3mNll+LO1U1QKV2Cn05gXNpT8Pq7BBIGbQy4i6fBrWUkdWNNDyAATJS+ac8u1pK8GhdWSUQNY1NI
ilakJ0rd4XAyWHdyWaSBYv9PTuXy2QkO1V3q2ct5lHmDU2hapuAgubTInFxcfY463i0hf8Mkfxhd
R25bOiXMveZxzCDQDwH32hR0NGN6J6YblNbD2+BwtZDMZGfr3lC1fpU1QY1bFIFFRr7BQTfZjHcl
y/WlcA9e1nJKzOiaW52ewaE3QG6wpuyMOmuXBOuGfiQ31fTXLzMQvRc83PNNVWhEJJav5prrITjx
dld3dPJaZ8NuNMu4r8ziqtHyT3gNfQy4Pn+p+6JqQ5d4oGvkwYpt2Ahjne0B8uc6ee4qpEVQ4y2G
GnbVno1AYlKz1IWQJvFgW4H2WNqDh87CyeO0JLJ1rYO+wGKacRtPswkmBirznqZPv3ZR4+xkIun6
pJQIH7IW91zeQJvXl0O/3bU4idx7GBrWPulIB2CAkZEIqO6qDG1vvgzHyUCBQEgm+JDOX/0QM1Nz
P1nLWzOij7ZVHXzrzeHem+1sYvlnqaPlyy8uZDLsvLq2My11Qj3gA/Wg70bwISTeGNveFZrUrtjR
ZHtfjUbc6GuwE+2ch6gb6cJBiISDv9zkk1/erpqurpc8QAa1jGglgRaH80AukPLMcQeoKz3gFoWI
Ppl+FBTFGAqjPyxair3DktfByKmFJWTB40orpMu5OaFIANkxIbZKjelhhE0ZlkRD7FobFRafLTh2
83zQli449boCUc9OkSliUH9bRKt2uobTYzQ0giiHknUMVDjmpr45PAV5AWPCZ6Ha2VUQD7I7sU8k
/0ETP+bOe66hyezWYBr3+iBgOi6AbDQbl2PWzNl+xCp61srukz74mnJzvDLI5A3Xaes6Ta+5xQ+j
X1hqtLtGX4r9lEv9tDKGPmqOR5CVgMFHQFMe+SnrRNQdJEyVRYXVpeS869z3daV7avDr7bJSvptt
WV45ImHnRHZUmFjTggOmMC5cA8MBGVQWTWX5Y3SrYD+L9T0V/KvlSl+N0sJJrpPWSJilFBz9ZZB+
rYUxRXol+7ukNJMoY5ZzM9m+4uHOnhc5xltrOD/oOL/bMq/2lUPBoGb7te7HDPLC0L1UW3LA2tt9
KGi9f/SjjcFgwPNtc4iixZuyO1Iri/vAbMVJ9831Ao+Mr8Er38c60WMO05ZTO1evREnzwJDWY56z
BiZcADPJjKF7dPPqq0mEWVTjET2Ndu3uC+UtUYMQZ4+Yv75gC5l2clntiASsr0OWLNgvXC+cAt4D
tKFyp9M0vwy6ud6VFuI2nqYsv8PMA0zEFyZ4+0qWxRu3fSkZ6jQ+Eb4Of2vpy2M/JifixqYI0Xx6
Pw7VdOeAwnnzCvcRlNYUgS65sc12OFogmC38s4XAxJjwRTPbtZ+ZUiLeRddCqoq/s9fENdnAe+mW
JTYtMXArUBeuYgCetibDt7lhxMbvHJrCaG+VsSK1YvV49GbHf5/KQX+DxPetEIm8XXVLIzpPZepY
CGndOrWrGIIXkKNQGEoVOtmCX1kFzLMdhytCrx86P3Ae8HAOesSpqVFimKQsOPZQ/Rh6C7AWN2rK
b+rpyPYWr3cPQhgOt0zDCP5Ik0uI2wibLEZ/84jnfIw8qV9IRi++EJSnfyXO7FxNWYKgr83SqEut
z8odHMZwufnNIDe3jthYBlu6xDifxNTiQMxLqCrxDFrnmw7xJhbtODyuU9+dSFfxrtmsVgeSDe9W
t7lKaBG9WPE4mI8YCEASKVd5n0nq1VFmDt5tIJ381RG9fW2MuRP39VTtiI8BOtCKlWFOx0y5lVb7
0Ft2n9Me6sPNXJo+s9akdUJPijGN196XdcziYLlt/Lw6pEZf7BNvknsD6+xO8L4Osne1Q+HgZTjg
QspfOc3KVx5x45dqmvXHspDQngovP+nORMWbdO65axTa0BxPYxkuwBdeUjPHXqu0pQ6DFbwq5jdu
iEyfyp0g5O1sdqxcQdAaZTjbjYhdhShg1Yf+XqJoe9X9dfx0xKSO/tCytC4KeWunWf/cWk5fcv+1
hYwtlthl7bCjpbrChdXDGCpoH4bpKUXywrTesYkAXwNh4d2qxKJ2ecH9QPKCvQXwJJX7PEFlc7+k
JROaWPkQYJCm2gE3Yj8zrOhdJv92abs3rlVmb8qbUJa03vhYrc1ixANpU9dVM+dvSe00+z7xyZ2u
17li4t/ocUEUih/adqn54VBP9auezMk9QveGxBaOV2gZj1NNbczYbfza1E3LTt7Ddi/XlGAIStKq
UZ0MJTj8JzwyGPl0zzxMfl1einbo9ksts7hNuyoS2lqxgulBSU3E7N2zDOv72FlZ5BR4ZHaqMMZL
3axjaJtFcxy9Ob0zhZUsD75X9O3tnGak/QXprIOxQ9/qmhQLRHIEC+nI42+if8rNfPMAlF432Y/t
7/4AZIW+1w8IFDJygnEe4CaoZluLwMAau7TDfhzbRCCHAuszGYWDax1l5jqvJIhjj8fMILwjOhBh
fEWNlMRQ/5P0kqsttpFLuC+wHKcb5pPkwKgk7o/Th2j1i5KaOBIEYTzMnaQXMODNrQ4qZQV19sxs
VZx6rklQoVZ+EQUh64k5ej9qZH7f9GYbmPc54+rDXIunoQyS/A2CCkpeO5iYMrqbW3ddtwBE3//e
kpp4dEky1EKDjU/UkTzygipA3+Uup/MOUU65H8xh/dAprK+mRYAaoT9uPaEfWv7Z82p28l6IXIAM
s+uHaTIcQv7Au5poa2MnM1j5G1lt7dIS4xwaDaqDDqrXXKIi7VGa3th2tzFWDft5oIrcsbkIorUx
il3Ks47inGiY2ezlbqy8E7NeFbc07g8yzYN9D/z1w0G3eKzLnpgiVmeoGqBieaiGDnlqqbhvnU3K
Wbv8vEM2fa0CTR0q07615iz4RM1+q3gnkE90k7WAuRw7o+oopcb0AmrBn0PYgtsyye32IpidXcdK
AiTCWumhUeTQK5I622GbzuhGtPJ9oKYnU9urj1qeWLE28SRpJrdBAlkxBSMWYonsAt40NCYgIYGn
3UprXR7ERCozq8rruWSW7iDX7qnAtWpHEnP2XQjXviaZJ+eg7VLWWRr37sDBP8KLWirCttee/KUe
sAYPnWm5z6Qe3Kg5BQbIqPNYujlB9ChdQ31oUVToxp0P/Y8A6mFuo1GkH4PHVrhpFwxjgo3lDQlS
fTTXerkzqsQOC3Q3byn2Bkw4A9TyOs/qN7Kj3jrLA1yq/IPtAF0Fnqs+9ZkHqw9p5rTUeGkMGk+y
cRxJqG2DPGRBuROi2nJjd60+yA/OdiTsgElp5i9ECF1lqR8va/fZFNWXoVDb9YZiaEdmfcmC1rJ2
KPuINcuD5AzhxPkoh5ns9ZQwbGpmQ4+2WO5q12PFGVG0Qpl0i4arZfAOQGG9yCT66VKlaXnH/EHX
4xFamL9TQlc3g6TeBgEMMXIb/8z+IMgl66rdOqn1yO5f/z41tGiFLNQRx84YT1pn3hfSYyIg+m8y
m+XZA/MX6kDqzmxT4ixbxImlV8cDWAMB4dXqfi2zdJ+yuKVfoxRbGoyK9lrUJ0iHqozI51xeWS4M
IfOeawu1wAul1FOudeDueuldZS7ShG5eKRzb7JRM6zZmH7U+btT4HhgdiJ6FvPLCfGk0jrxCof4V
bu9Hk2P5r8iG6xDCGAtu3VeY4xPnCfYn3K21NK+aJbvkWvMmhTcclyF77F1sF5yk+2mhOmpS0Txm
rflmZcSkk9Jkfw4OaF89hcQgtPpl9nzrhxC1tu7Txkfky9SD4nsWI9sat37wF4liuE1hyknhJ+9K
H9l4zMCPGVAs00NnGKBEKz9hm8MAYto7A95vin/G5XY1O4dytIKHhgMLK7PltC4fL8Gb4PeZ1LgT
yCDTy/7MGDyc1jydaXWSmJ9KeNdl4Yhb5doU1gbipC0wKjdC11yrZqd8PJc7kpbFDYAq/8R/8H+V
jf/DTM0Hu4AcWPp5dg6EXp4Xh4erYU3fklKM3YFMYGJP3W0j4QGLdqr5vOZeya1uvPQ8kqLKkALZ
4TYLFA0j7WAEpWe4LHocSZW3WTSwWttROpgcCe7cq+mIAP/oqe499dczLhcd0Kpgs5Nq10nA7hWK
ercrAP8JQ8k9uX3ezivd6iwcxn9doA8RmeodcTc49hNIq32q7oNi+NTrnCs+WRyW/s19Z29Jw/Xi
nRq7NMmskdmB3oUB4lprt5Npv2KGGK5kool46l24CmQkHDJdEP3X1sZxLmjOemccTljqdCYXsg31
0vlkMRjcj5rOGC6ZcoLplvcStiHirMXae2UPJEtaXxNHGY+T75QgNdi7w+Bop+/O4KlHzj5iUFzM
fZ7ejee+YxiFaSUyEs2+rnpfY86S52hY9bI8Bm5zbcsKr8Rq2UBp8ilgpw2rgnWDnpXnjuejEazt
vswX8TEYbQuj0LZqBGrr+q1EDTuD4S61jxa3yS0pHlAkeeCRygtX5eiXRX/BYWRGCJCLjOySlNUK
piSrXpav1FncWqmoP0B7+rcteXJI0bPxm5a7P5AeLKTTYdE7d4yh79fZTiIn96YmErk+PfuzM96Z
ZmavNz1ICxFOHkleTEHrLAwk6Nh1I+1simGPVX8+4zLKmz5CYiD2MDUBcOmJdgN/00H+ysPgmCfq
aUmdZyoE57FLUuwE3SKP3AcISfqBLV3gv0xQ8UORNeZjqrNcGjLr1jeG5KOe8ZMXdeIjpTSRKVQ0
6drVhMLfulSs6cNOquyKGkLO+9TtW0hfuTue7YbzJ3QlGuFDmuDlZ0iEqWNiFkZNUyO8bGhuKO+m
FkcmutX+pRd2d9V1vq/CjKREPRwROB8WUYBT4lx4w+QRWDfsovQnvD6GG/tkNr+OkChCbuOEoRED
6owt8TJcW6MYLx5XTxfpYpI4wJv8sgohSE9jwBPKfkypmFBkhoYpUUz2cquEOGXe6tL13hF2+tza
YyGPwsda1mlzR9Hq234TplqloLpY86MzCsnwSWdTFtKG+fwSWvACDxzhRZYWadykCTnKzNSWh6VU
cxlZ3Gi7tZsXoI0DjfcMeDiiBK1FrCzxAx1qs2NFcL9olPUrcs+zQC4VO2KcDmmedPdzqszXoqAC
j1HVoXvtHeNu6Fo8SMix/IfB6Xmecpa1d9WqqVfNzsezhVFuDGsW+NekYsrXUmj6jU6k4sEUIBlo
XgfrfoAk9BBoCe1Lj9j2StMy8+tS5eVZDr5CgbrRAWaT2APIBxyrYe34DXT5IUOo4gz4JbwJLFk8
TkwFQ6sHfHDDhH9zpwW9VcEdMhcH9fTk8EvXAE9ln8IGLYe7NR1ssFOLMLHKtfOTvnrpubA5Ksm/
WX5U2DLeQMlSqK2uxGvOgAnIBYK3MC3y7nV0gYBOGk/dtCWXc+KSiml28p2eEssgNHQnIaPRqz6Z
vQ1/K3dicMuLMHAaUNkb+qXFcfssi4ZQQHfO6xiFkx25RFRwnEjtnhhBcQNjxD/WmQFPVK3iMA3s
uC1RcpVo/SSvfST9X5jeajzEJvGkU99d+rab9qOk+mec6TGl0bIHJB0q8oHLM7RvCwK0h/p6lME3
jTTdHYdTcnQzR8Yawthr2CpOZBUQSfLOOrWZ4d8BsJtP0+Kos6t5sEDcpIK7SdcxUjFGzJv785AF
47VGpuiFELevjT8bO8Kl9H3hLx/pUmPOsXFIJmB/Ed4mNbOyfnnRcivZezgtd8LECKRxoR8yJYZI
9Yt5KoeWmU1bNovJoG2NEWoZMWgiL5QOZAtNX/u3HOZMRKuwHnENgmfxDNa4vke0KIVeVcWNY6rq
YXbQRS8ZD5vC2YQkEHrLi+Z18eSwvmHGShzz0mZ7UjPWMGiBCZcr/7ue3A/WvNxOkigeU5UvwWB+
sVIOa0drdjkkDRKr5o+gwU8YpCw8JjTU8aBVetzA3tmbRgl/yq6RvhcPqy9oFXCbQzbQV8TM6y0x
MhD1i+5VDF1xhwfgmGgmpqVOHtRqq3dtZg1iWtoXC1D7Xl+pkGeIGQdE6FmIlOOjDorufhq7e9R2
wMf11ufRboimZwWv3fpWsOBPQFjZYWoiqEH7tDVvvP7Vmddz/ockc8K0sKHQyYlde1rPFyXEDKew
e/2vXrmRuVz+aW2NgflvUQkv33uMEvJPi+vf/uYPobLxi+1ZW2aTbvxmHfqXUtmzfrERKesYQ4zf
VMz/Wlzbzi9IdmF0mB4gBJt8sH8troGU4voGk8a15gPysr3/ZHH9F0yCSR4e9ByPd8iLbDvyP2+t
UfiPK+JHGI/EH4FfzkggS4Fb/bTKv/tN+Py3TDmCAPiMGNJh9PBNsKH/mSmXjKpDepUmx7FoGgPf
C0FnzJDa9wbjzV1NRsiJNG7Calqis9/+/rW33+vnxTw0V6K5XNIUmWThjtngsj+/eEay8WyVfnBM
7YAsKWYwE3M9ZNS1gxiYBwzJzUEtMD037FeGdcm/zxqhrFQ5rhWTpUuYMgFjB0lZH1md1p3HDfk+
+MVW41QJe+2lR9TEkXA9Dl7yULvVFP9/fAgPUYGx0WK4kP7yDeq9Laxariw51tnczXa77mutRuzr
Tctzh6ciSoySSHSthtmI2V68Ubj6sdOmmwGcODQE0kTItUxpaARX9DYBazbll9UJWziJs2oynup8
BC2DRxK9ABkL/xCqxCX7b78Dgw2CGNleMxj7C5FjsK1xJKAmgLhBHA2xfhWdWr+gtSt+/P239Rf6
wK+/OPNmC3UHBJB/y3WlExi2xUZwVGTdYwfp+PFcvzv30urudQe19N+/3l9uol9fj5g6LFtc4iyk
tivwJ7W/aQxNU7McOGLT6e85UQgEH9PgH6IQ/5fvz8babDk0vVgY/ko0CXqOi2rSfNBThNmhZvgh
rCA/loP/9PcfZxPM/PWXckxD52DazoV/OxSKFJ3NxDVIXDB9+eoN5i4LuGaWhR9uqfECM4PDF9e2
snxAOOFfROWy8UEQ/5CN4BBrx+nu+8VFUuoq1FTCyPVNiWgx99jydtuqQebNtflMWlUDWHLVbbCk
xYQu2U55kVnYYEx8Mz8Opju8Tu6aH//+Q1q/orp+9mhwhejw3fDXedQ0gF3+/KslpAoBwO3n41Sg
OUQZwmY5TYYTo6py35YDTaPV/pirXosdwqTZ0HvFsaqLca/Yie4Z0fQ3oszZbeMoiju3wZwHRuLG
Qcr27k11TXSAu+uNyXw0ILBWYT9VzCgpvp6IWAj22Zo3MW3Q/JyljUnVny+HMt0bhUrfOc7Koysd
h9QlE6pV3rZXPF2yYy0S6t3UzY945ZeodfJ6lyFJOgxW6z/1iVOcSNmqIYR2GdzbNPmWYZ+JagyN
J1sg0BCVMXWhWj37grmtOqjEdXZCmZSuNoAGF2FwFUkjbY9l35YvEsJDBTIqpLHXbp1ALJ/Lsmyq
/kwyg5XWwUlsKvfCzcxopaWJqTDteyez9CcxDvWrl2blD2FkBIKVerCwjSIZg6SCVrfoCLL5i+c3
ZezVZn90gqA6FUsxX9YucG/dChyY9PMN1VPn0y0jO5TEReV8kLq4A4uAmzUpv2tsDa7RPWkxSqR0
p3n9ua5ZIFau0RHEFWzw3OamTQShbDOeMKp6pkOa16AfKS7b94mysSBfBZQj3ItpQN9jvTkZ9lNA
t6Auyrq+YP9fnrWqlNSltb7eGKNGJtWiCHnReb7Q6k7WAUqwfxqx23/0iTvcFXxPrK31Eb+tN1hP
pb1vMsEVoVB7jp1lfbQQxvZlZmqxxdCf+DSYC880oiNV8zzx08yoNOc2PU7LuM8y695M6nHH2aZO
6HSXcNHIZgr7zPy0en5zhmvifumr6zwhdgbvQhmrtIKGwSA7BG0ATUinNTRBGOipzRQ2mNNHtDXX
2APeM3wRx0xK/SEx1mVX9O4r01tkC03DtGYgR6BwgxfpJP7e6nv2zfM4nRunDMJWrXNU61ZKDGen
hVIh6/LoWjiiwD4YdYPvvWg3/0AaHBivNrgT/YRxb7bwZogxBc5iRzik2hasRae4uJCzxDyGyn2e
+i5ouylHjZS65qEfBu3KQS9/kVqrRz0bw4+Crup+zAfPR2yA+SvUzULcruwGOKYGo7taFsM+sayv
joaV60QPcbu42oL5NIT3uAI/MicGIKRygx2WWRLNetF865WdfikSY/x0vWH5Yql+OteMGU6lCiRC
LmFfel0Th07iAECnrE4jurNbbWFiP1YLy9GQ3d9gnHB9eSvxCp1b72o9RYuvrfOzrQjNsbbqXi9T
sUM6YiP5RlOF3SQ/GG7XXHIm38wJmDM4UKYvRTOWeDXcuft1cBi77bgcNBeTUjfo5T4p1PJDyX5q
b+BNVXHCDDpa1YI6qUXZIkyAa3nKk8NYEz809VHsmAibOz5xf/ZcuAgTJpPYzPTlCi378Irkwb4l
XVa/WXIGZ3GZwHhBXtOq70bRTziadNq2oui/ZWzJ9m6bey8ZnfulcTzjSdOpL1ieZDBzJqoTRckH
GkEP3TQoeHfV3HU4TqFVEfRRPlSYOr4UhVXGpU7YIF62+U5zBIaM0rBOk92VTMaC8aWVA/YXJgef
q5bpx6qwOXt6PmQnKL/cqk3OK8LH47JY4sbK1uTsDbD8lglbfeRajAcJ8xa7oFd88hILGAqvKXZG
y9xhQILL49jp7eoJ5uWsvvgbM6iG15TxIUlsFu+kHAP9oJTkI2mukeLH8Qj0QDvg7Kwgc24NDgb2
TTglhDRX1r9uFQXeSAo7kVxAUNwAKVfVn5XL9WpYTCqogdVLrnrO9dbszgAxVBVS25hsGOrukDSa
c8UiT3tYeIEshslCeYFfircNqeV9ggWfhhCL5YPuCf4LMdtDr+Po6b3M+IK28Qq2ZHFg/tsehsKk
/6detK6cWT/IjkPBwCx+o6yO2SPau1NdYnxVVZHtWyvJdm0zPjEpJfNSyhy0/+TsEGAiCm+gCbF6
UIdeqCU78PV75bfe9rvs0g91B6BlYaqOcmdcWMz2etxbOCAuARtgwcm6DEgifdPObtBwzfV6+vXx
/l+d9T81rBAsKGT+b53164IVvkn/1LD+9je/N6y/Rss5lumR4GZSIG3xFH8orQ0DsB+jafrZ35vS
P9BiW78KAOMPephFSfk7BMPWN7QYA7GNPUeRDDrjPxBa/6XUpotzthp4y7wlMTuwtiL5p1I7GScD
3X433Yz1ZzpUDEq+/vRt/C+t6lb1/VQV/tsLbL3FTy/Qz1ZVi5kX8Av0QTyUx+AjVzd5gAjj8+9f
6ld+759ei1ZoY4lQZEModP6KWocZY1QOCZvXhYP6rwDeoJnAFlG9+WbZOe9DMaf+twwvktSpVsxB
W9EaOUvenHVL79L6s+0QFaQUiXYGQ/iQ9Kl+gGU+fs99HdnAZeyh7dhX+hbqVg2/Brz5BHZducQZ
JU9LJ/fFFgg3MAy8KwCUI+Yrkq6RkbmFyPnWlidnKpd0C/BsVsBMuaq7rHzsCLRUPSVjo7w25k3w
kGLFT+OD+/HcGyJ/XuZqvKqSDt8VT6Fq2tcqr6z6ypOwTR2GfTe+gZXznec4AlwtRcvrS7OPiDm2
rVsmXWK9KiQLj8cJMbLd7CyVQnPAVoyuZk4QPfb57+Ha/z01/vHUMLeZzN+cGt8H+f9e8j7Fh/7x
57Pj17/8Y9jlMZvCkk+8xq8u+u0Y+MOWb/7iOtgzbBeODrRQkzv3j8NDx7+xZVX65MhwhGwnzu+H
B7zQLXV6a0Xhi23swv/k8CDl8s93N/uVDcZjOx78HE4P4y93d7rYxPYWaUashjdetX7jgJrCvHtl
LSiSKltScQUoCh8sj/1vncLuRN1P4pkxHcusR2uXQMze9zLoH0HCsWW2quAl92WFnpUpvpWPQXvV
zk63MUhkCbY9c06E0Xj9fizGZI0cjShFbnCnckK7dBDLB1RdjqjnY5fY58YvMUL0C0LYtPbTZ+xa
uJWV0ydR4BZfgml6MYYqQaaVDMvzKtWKxr5a9rnS9FjaxXifTq1xlm2Dh37G64WceNs8kQQJkmTp
8gt/8j/cnVlv20i6hv9K0PcyuC8H6AHGsmTLW2InGSe5ERRbLVLcd5G/fp4S5bQk25kOKhfE4cxV
2ymLpVq+5V2g/MIAwYYvGd3583RdnHmbdXOR6xnaV00bgwDUlYcuz+urNQDITyQ/+rTNC++D5hY4
d7jwWU4RhgmKiRZZ/pmPcMjUsk0U2r2mjT6uPLCGmr5B16bgx7Rd1Sus/T7DAgW965T1jWO0lJzC
cjzKkG9ZwbxGlsU3yo9BurY/AFLV7+YoJgODoqGiTpO2EsA0Z9SduRXyhOgKGhMtBWhjtVkINoop
1IsSm8XEjZBHt+3T+UanyxekFyr0ettAYkWtvPc0wOvyTGvRsjuzyd7GhtmAvwlXnUFGkQtxaFCO
eDZ0JYS88sJt4vKzURDlnuIxqE5GNScUfhgQAvIiNvk+zOq6c7SLcq18hUZtQrIDbEyo/J953CqX
bpN/boPWgKivxN+E3uyl6qVYLbaOR1UBvx61NFEvWa3uCyPWMQG3k/DGWUeYqcQexEU3jDz7NI0S
i0O+sECvjuYC/FZ/nedz7a7lzJ6YK2tz3XbpstSQxyMJ6qzJPPNXH7pmXVxuXCoPa0sf472xQVkA
ZmOoWigqxaP5naqXXxAPBCJU2sEM+tt8ddWUSljfbfBezhaouhXflCaDaArP+86KUvNK1Ic/BliK
no3MuLo2iyKzxmUdMWVNGuU30N+/NWi/3Y5obJJaKUsjjiiINFCpgfRls3qNMFzo68p7WNRqcRbl
rfMVr7zqUzcSRMF6Hk6sjOoMUHng1ReKUZlgL/GTDsdh3DTfPAQ5lTO1BWGPjF+GQx19dcSq+JYn
pl3ioYWatoLEboc5EKZx12mGjCo03BZUYap9aEz1a1e4X5W8IuPU3Ulu00ul9++n7tggDczPQc3A
OFhp1gMZ76fVPF0qYFsgpmOGPiHKVS5MCNvOexhIKbgrR3gYWRpKMrp6zwhIYeqFd1tk/hW1pwb7
8hjlhwQ2ygYcUdFoN4VbwMFw5hjokFmkXyN/lBK3l63NRyqm61E1Rw4UikCeBegI1WDPEPrcTCuF
7rahe7OALlh2p3UaSkTVHE7S2Kna9RX6Omt0MoqUms1GScybwtTnE1sH2+NhjjrJ0pIGoA3UQk0t
58HIo9Y8Lbsr5H0RwikL7zxwQpFPaKOpOYeI7iptM42FgSwOVsGXjQlNNYJ/fuX49tSIYVKl81YF
MwNW7TTI1+Yd6l6AVy2QOEhXYVRZk96vs4jUJqDlllRVel5jMTGu1Wh109Todoyrddd9ykLFnJml
k99sYNP9p4GJWoV4eSDgGYVFGqLenjiTzUiPpuv0ymo3X1CYsM6SvNBmG2jME5PfugpNJblRQz0j
WzFGELqzJNMUUjxTt2cBUgCcVHl2p9Ne/kT52KP/iZCkZ4IbRYOoa8/nIxDGYzcMAhhaLm3xjd1c
0TanKJ7X3yhKrUGoVR4+Z7abT5GY2zKfbsNu1f5FQREcQm3bU89cISwG6QRXonnxCGsDiQUbFvep
Z8UqZr9KNaOPGqIXOM+v/bD6xsViTZsyrC/iLmvYpeDyOkAKTUP9LvLLRy3mtpnYhl1cG9HcndYr
9ePKpkyrj2DL+GR/4zx21uf4PEanVDYvipQmNqJ2DuJkCX3WeFRfwGlVZkpLZjt3A29mNcYGXRCA
clZJcs6N7UyLlHZjhboGate2D1oyvJ8LMq1drOzzJnVBusIv+gtZbfQIWsrip1HK2duodXhGcTyb
ZVghoOa5gmehbPQPuZoI4RhN8KeM9sZLV/6tDwF4HITI/yNm7Z6Zmq9eUqifT2mHXgH6zSZA3osn
M8lhkkVpM1nDyLsudapMHcHuLO/c78jMR7OVmT9lLvprVdB8jyKsWBW1pbNdcd2ouTdz8mJ1UTWh
jguFc1tToaakCeE/0kCuVrV5B/wgmuajAkL6+r5SitFd460/YN/lXOJ9prEbw1ug5d10YwVwjYHs
mBQxEOOZmh1ytQY0CuxI6wrRNrLaz0YAg6OpmNf7DBUr6xIj2La6aQtllUw0bk4YxlvhqlLRW+RT
jK2kFYjOTplg3552HwFVuaMvzVYIy7dtOueUOzTomlutrE2ghqje2qWqCnDp6mMQJPYa3Z6OUKYI
QuO2DtScZWUiiKLhEQuISs2jZQsfxjxVqi57ryXayDtL13n3oEPaeIgSZXNpkwLAGY+L86wdNeW4
juyNNQbKVF9Sn2k4+sOYOai98qKlAorGOCemE4ysBd7XWPok1fqSvl6lI/Zpg8zrKjxkBHsOxcSJ
bbsNVm7O6gky6ui8oF39oWidbNo4GZ5ewIvj0yjmeA0ynQlCb2Mz9ZTVCvroHLLiWkBtsHol6Ih0
YfNHd/1MwRaOMnIFqJfbjaoGtsf6VZ5WAGjJI1LItlpbUXXi5lKmiKAhv+C0nrMeFzYI0i4Ivcu2
UGPgb05RV4D0WvIVLxjRAMgsAr85YMJThdTtvWqOrHKclF3mT5EhwF7QcTua9HoFrn6VKVDXUCk7
Q/psfed4eXa/dilKwtVt/XGCSA28nPlmmqMVddGp3qaGxbapFWThc1t4UbflQ0gKfTYHpH0drR3h
vwhh6AuOa8YU5sS5Dq0IjkSHKjLSp43Ov/fnyPDB3VqhiIRqjY9jrb4ZRbdGC2dWREBg3SN8MWfo
ECoPqFsI1AiKdujVQXWawqqMwesGpYKwSVl+4fDuEO0oLOwc1e+AaGAn2KaCuhHxFiDoQOD4MBAB
oFxW6xb6qqmNS0QNU2FvjiNdVjjU1wIPcpfp3aRmg6QIkP3rprLNmeU5KXQdHcWCIsyrYFKYcXhu
IOs0cfnSLqG3ZvVZGBvt02bueN9cYu7PWmvZV3PDi62x39b2daEQmp3NV+rKvcFTUB9rrf2lRBLz
AalqtGVXpjENR9TitI2pzHKt7XJkYdbWVz01UBIqYD3TebQ5B0LNvQmpzi815FjHdAfVBeepf+k3
I3WCB5/1pa6Doh2jMW7PpyPUqOhDoCmDEXeU0x8t9XukN3WUDBq8i1s7mKDt7Z67G4rzJuDTq86u
G9RRVs19AT4RbnSzGYNc0TB4Tr0FeiYIX2tJYkxVH3Lnaaqm+STTarxsBZ1On5cZxj2eNdVqxX4i
E99cp4VPvpx16ce0UZGf4TxfQwxVYa/FSvhlpSrhinLg2sV7EYVZvJyUSyWdZ+AjzeyKUoF1p3cl
ekqUb2caWv+TUSdA+raRTlqEJon9MXM2zTmtB7v0Ao7mKJ42Vmqer8NRPNsoxOIpGlafkhyNwJGS
T8o0Q01zBaRrvY7q27Vta1ccEjWuNB6bxQb3XNScfDoIzbE3ylKoxGtsjcGfJeOgbrNTKMns9dxY
X6UAiSZhBLN95eKZ7QWW2eEs7zVgmCqLqnbSPFmwqJ1xGrqbm1rTNvq0yY1kuk1q/9/k/7sXEYYd
ky185a5a5u39sqhA+z9X1cRPPyR+XH6CUigwLr/6Sz8f6N0/c/ElWT+W5N1+qO2H+dkY4YLPXD0t
//wDvT7Tof+MmF//oMcbJvRB+x+PXBtNiG1R0eZ4FM/+t/2zafj5G/bz+fPfOXiDx6SKS/E9QMk/
cm2gfnlQVXljDo5G2JsDl3ekR62YlCoOXh6PFZXZAQHUv3tf9d1bIW+tgZ+/2C+//OKJevKZX5S5
/1jul4ZURIpll4BhnOhoc9h0sPu3pKC0PwtUcSgruTr2aBSNmOkhvb+iyL6+DtYLbx2UoN1+BzDg
/us71gn6JaifKSg8bJ/hTYLAqfyTLXC0jv7eApaB9baBbieWPtuHb3p/Eqg0nmiiKaHsTpwhrQEa
FZKvrxu4lePkoosJEM/RFnA1UITgwkAD9tNDzXNgG8GiHiI7C5z1mq1rhkC+7X/7jnmiYVmpcE30
09OfuINaAy+Uj964Bd7cAqwBrlPwXRSttw+H/f4kqDTmOCdMbGyplfP0i25Ak2CyeOWXABJLNBfU
3TlwFA5QyDixaFeCmN1dFkPbCPgbc4tLHYa6QzcVpAD3Xb/bjydBIWgyQAha/d0zoCWAI7AIYqRe
f/sVo9eliIk82AEm762BkFUUY5g7gBoHR5fU2+PSZdpchJRMXv3ybcIFoKG02Id3B7iaIx0NgSQA
8Q5i5SgMclWuSNCgmoPtn3gGdwc4uBpKfvk6AT8r39JwGOmfwx1gm1jCgb/QVcIF8QxuDeCPovZZ
yuPm/1bL5EeG9gs5IWgSFQ6BsGDpt8BRMGiTD9iOCXCln4ThLQVVVQRAXOog0FC/F8wN9BAPF4FD
MOigjshm66dncLcARrzCLVDq9dkKuqbTlNjLfQ8uAxEO2ZwHYBG2f2pIt6C4oWTfHyyFwTmPK3y/
yo/CQQdiEU5BtgGaafsMbhVoBkAmyVngKMDh1aQAjxKReI5uBfaCTUoI4vf5LBjcWiAvko4JOBCp
jkAG2919x/mRS/bsgGyFCNM/Q5sFjcBd9kSgToQ5lu0CL+xf8ngWTCIjxaVOuPv58M4FA+VayR3B
uSjeD5b77qs+vh0wgHVU2kzuLn4cXJwkTF6kd4RBQcQSSeDuXHiRIiknnD6GCyFxaHuB/N6RDpHw
srEpmgs652vn4lZKWVFgWu9+Pry9YKmadLjsEAkZXJDUhrbP0SpwHSrLVNAprvebpZ/2AUUKWNcY
/cUtES5rJ1REiAQ4/V6bBZtACUS1jubO4LYCWFHpEME8Id6kMLb3Je8HipZ7ggAPcFR7V1cb3IGg
YUsleyCImpEongpnyv23ty0CJKicurt7++GFiZzispeiYbEGgBxDWXh1C7i0F0TzgPLq0LYABQ1h
3y6VK4maESVR5IX6yrDCW+4vAtc9oaYiEomhtg80FUEFyVkQjTSA6lQG3oiMKB2b0F0MbVdWHdyd
SMQi3Avk1oJ+AiQeAP5z/fAoY+I2ABlvacSP/VYZ3o5QKXpIzgLHISwAumX0zrfP8Y6ghoIghkiZ
+sUyuLWgv2Km8cstJXRJIFsYDvWo7XMcH1FjobFM+LSrMfRh+ZDiIxXbDsm1YNgnBD9IoFAr2T5H
O0JVOBjoPWs4emz/1JDenyRHOkqma6IDn3DFrtq/FmzKBtTZHeGvuX0Gtwk4EAX7T+pAFIVE04JH
KCw6xXO0CTDZ5l5ghqi1Pv+cPzikRWBwnkvOgqGfuHzTFIl2LfSjOFHVcD9Ha0jd9TCG9PqYq0rf
B9QL8Hijbbxb6i/OAOtEBWeGgGk/00N6fwEPkv36yQERmnKfr7tjgImICiCqKgJfsH2GlyZA5JPe
BBqbwNUMAabaPkergPYa8SEwvGcIxgAPREuTXgs2nQPImA5Ntv45vBY4BQkbBBRlqDV1UUGULRvo
HIjQvjgVdrHR0VpwFPrNNFeA3fSTNLy1QDLTb1OJ2pF4S4sKgei5i+doFmwbBzUHxzO6LNtncBGi
jn6KdIiATxxYZg7/XX58FCgBwUQ6D2DSYHMmbvUXkhC/mi0gOshXTOf2DRAiFQRCBAHTVHaLYWjR
sm7i+S55U8JGJxVgKbD5X90RzonFdnCMZ3DW4CAYJP4v9Cx/eS0Y9BdMjf8dHwi0pVkiuE/sLo8B
vr5jSAcKXJFb2TjUCrYPVZn9zKmPlgXkdVdfGFzQqBPIyDbZKKKAS0eKkP3w2ixwRSK7aRM0/315
DCtz0i3LkT0QaDtbrHWOlueO6+FacFzazkJj1f11OM4/yDJ+UH7Gnh8+bck+/rJ4je7z1i88c0Fe
/nxHcJk9/fkHSjs/VDe2vyjURPq//TcX6F8H4OVtirz3w+eUef+f717w5Z9+9UM9/8cLf5kvkBRr
t6/b7j7m7SKCMPTvcPF9ES0OSCjbsOXvT/LnHwefc+9C+B8DF8HRuKI5JT1u7ndJfDiwK9Di8gMH
i7g4NNSFaMpRJDvyeBH6fyX5kQxMD++WHjsJk3zxlDx/SrH4esy0/MhxvHws/ceqPBh8i8mVHfxs
GS6aRb7cH7kHfEqPvKNVvUv+eoeyUxV9P1TfEXWr57/6qsTPj+rYz1Y3Mny5/3S4CnuQouznP18m
SAYdjtzj32RHvmDGff/53cVC2cHLZQeePS28gwW4o7FJjxuGfpz4xcFH7vFf0kPHT/7i6BTp0UTS
IyfN4ZfXw1Nkh716eTb1iA/pgRmgegzag0nu2UeyQ18nSIi+mOYe1S479s3Cjw9ODxrSv+N6uVnk
bbiIn/anYwcokP/IRbF49KpiWZYHa3qHWpEe33/0/NXikE3bAwXlh+YuwHviYGVrPdJAfuyi8Pk/
DnUHk963sH/H6AlWKUdDi96N9NCYGBydIVrfX5Md+Xb5PV8cRU87YIP80PXi8N7aNYXkB27eXSyi
tPD8w2t914X/HeNfLvNieXBS7fgRv2Pwm+XGfzy4xhhcdEp+x+Bfkzx4HmmbH/Tld+mhk7z03o0X
OQ71h7cZZrKi0/l7/sDZIjje+yTEZIKyw7/3/MMZ7zHu0sMGIRHJYVYDfF5wnaWHzperY8GCbTtR
duAPS1yQ0CleHKUJiGGJsrTs8Pde8rR8Nyte3G19N0x2+I9J9cZC3DUXfs8feLkQd+hn2eE/MfvL
olgehBS7Wrj82JvDrHKHRZEd93O58J4XhjhTdjQh2WF/Ys/ztv3PP0qaXhVD7WvMsh/6YcG9E6/Q
6DyYEXwEf8Mh+PC/lFwl5+XBLx4T5M0PP3tfa5OemLe1q3/6qV+rNP1AcbysPz1LoLz2zw6La+I3
HsPlIv/XfwEAAP//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64F6C772-4C1E-47D1-95A9-B69EE50D6D85}">
          <cx:tx>
            <cx:txData>
              <cx:f>_xlchart.v1.12</cx:f>
              <cx:v>Profit</cx:v>
            </cx:txData>
          </cx:tx>
          <cx:spPr>
            <a:solidFill>
              <a:schemeClr val="accent6">
                <a:lumMod val="50000"/>
                <a:alpha val="60000"/>
              </a:schemeClr>
            </a:solidFill>
          </cx:spPr>
          <cx:dataLabels pos="inEnd">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visibility seriesName="0" categoryName="0" value="1"/>
            <cx:separator>, </cx:separator>
            <cx:dataLabel idx="3">
              <cx:spPr>
                <a:solidFill>
                  <a:schemeClr val="bg2">
                    <a:lumMod val="25000"/>
                  </a:schemeClr>
                </a:solidFill>
              </cx:spPr>
              <cx:txPr>
                <a:bodyPr spcFirstLastPara="1" vertOverflow="ellipsis" horzOverflow="overflow" wrap="square" lIns="0" tIns="0" rIns="0" bIns="0" anchor="ctr" anchorCtr="1"/>
                <a:lstStyle/>
                <a:p>
                  <a:pPr algn="ctr" rtl="0">
                    <a:defRPr sz="1200"/>
                  </a:pPr>
                  <a:r>
                    <a:rPr lang="en-US" sz="1200" b="1" i="0" u="none" strike="noStrike" baseline="0">
                      <a:solidFill>
                        <a:schemeClr val="bg1"/>
                      </a:solidFill>
                      <a:latin typeface="Calibri" panose="020F0502020204030204"/>
                    </a:rPr>
                    <a:t>$332.13 M</a:t>
                  </a:r>
                </a:p>
              </cx:txPr>
            </cx:dataLabel>
          </cx:dataLabels>
          <cx:dataId val="0"/>
          <cx:layoutPr>
            <cx:subtotals>
              <cx:idx val="3"/>
              <cx:idx val="6"/>
            </cx:subtotals>
          </cx:layoutPr>
        </cx:series>
      </cx:plotAreaRegion>
      <cx:axis id="0">
        <cx:catScaling gapWidth="0.5"/>
        <cx:tickLabels/>
      </cx:axis>
      <cx:axis id="1">
        <cx:valScaling/>
        <cx:tickLabels/>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7CDAF79F-E3AD-4D76-A533-CC7D68122A21}">
          <cx:tx>
            <cx:txData>
              <cx:f>_xlchart.v5.9</cx:f>
              <cx:v>Sales</cx:v>
            </cx:txData>
          </cx:tx>
          <cx:dataId val="0"/>
          <cx:layoutPr>
            <cx:geography cultureLanguage="en-US" cultureRegion="CA" attribution="Powered by Bing">
              <cx:geoCache provider="{E9337A44-BEBE-4D9F-B70C-5C5E7DAFC167}">
                <cx:binary>7H1pc9vG0u5fcfnzhYLZZ06dvFUBwE17JFmO8gVFSzIw2IHB/utvU6JsCqFtnTq6dYtVL+MkZZGj
acwzvT3dM/z3ff+v++RxXX3o0yQz/7rvf/8Y1nXxr99+M/fhY7o2R6m+r3KTf62P7vP0t/zrV33/
+NtDte50FvyGbUR/uw/XVf3Yf/yff8NvCx7z0/x+Xes8+7N5rIarR9MktfnJe3vf+rB+SHXmaVNX
+r5Gv39014n+mleZXn/88JjVuh5uhuLx94+vPvfxw2/T3/aPmT8kIFzdPMBYIo4wo5wrpOynF/r4
IcmzYPu2hZA64khggShST6+Xuc/XKYx/m0xPEq0fHqpHY+Cxnv7/euyrZ4C3/vj44T5vsnqzegEs
5O8fP2W6fnz4cF2v60fz8YM2ufv8ATffPMin66cn/+31+v/Pvyc/gLWY/GQHounC/eqtfyB089iv
QbZ3AwcdUU4klQjtBUepI0IIVkLgZ2zky9zP4PxSnP24bIdNILn56yAh+SNZf1mn76kx+EhwTjG3
txpDXmuM5EeS2gCLvQVFvQblDQLth+XbwAkwf5weJDDnj92Hu7yKX1bnv7dlFB8pojDdrP3Ta4KM
YEcc3mEc0Wd14S9zP6vLWyTaD833kRNszu8OFJt2/fCeOgOGinFKFSJ7DRlC/IgzRhRjz5YOvNCz
EX1B5lfy/AiX53FTVG4PEhUwACZ+R1Q4PUKUMsTU1pLh15YMMXyEhZLEVqBJu3j8WpL9eLyMm+Dx
x8lB4uHmWfZ4X+v7pn5ZnncwYuiICcCEELZXVQS4HyKxRJi9TLqNxN4mzX5gXj3KBB335iDROcuz
ep29o7pQcQRunSEl6F73gmwIlUGdMCf0NTRvEGU/LN8GTiA5O0xI/qj0mL8nJIQeYUUwaMPWo4uJ
BUPoCGI1pjjjT5hN/MobBNoPzLeBE2D++PsgdeU6b+rwg7uu8kS/Kz7kSNlEUfySwEwiMmkfSUVt
yG+2yeUkInu7XPthmo6foHXtHiRaZ9qYvKn0i5H5750OkUeECyZtuk00J5GAwkdUCMIJk3sj57dI
tB+h7yMn2JxdHCQ2bp7k1fohf1dslJKM2XSb1YANe8XQ2OyIUSEBnZdJXwKCX4uyH5TvDzEBxT1M
UFZ5955xAD6yBeVM0P1xgCJHm9CNI3v7/sSo/Uqa/Zg8j5rgsfrjIJXkjypeZ+ZdmTIKjkRJm2yS
mc0LmLBdJdkYMKIQY2Djnl6T4PktEu3H5fvICTZ/XB0kNt5jsu7W1eOLLXkH56KObFsKjskWGyDE
drEBWoZyySlBW+cyweYtEu3H5vvICTbe7CCxOXlvrZFHVFIgj4V41oqJa1EQFkgbgVptkYPwepcG
+LU8+3F5GTdB5eT6IFGZg5vV78mWYXnENkwYJhNNkWDFpCAUAyXz9Jp4/DdIsh+QbwMniMwPk1pe
POZV8K5VMgyZPZAu8qXQMskzJTmilBIgBrbuZQLMGwTaD8y3gRNgFofp+JfgWvQ75i1PxUnwLTaB
GGvXp4CnP2JYbELm5yAMLNuu5fq1IPvxeBk3gWO5OkjL9XltQihh13n2sjr/vbcHlowiRJiQ4jkS
m6gKwvYRg1rAt1xzgszbZNqPzu7YCUKfD1NhVg/r8B1zSUrBoStb4Jdi/iRMRohCHUYRAcnmy5Z4
TiZ/Kch+RLbDJmCsvINUl/O8+n/DkoGtIrDoCk1oF6GOkGREcv7MXtqTTPLtAu1HZzp+AtO5e5Aw
rRIgMXNtXjbwO9g0+wiBylAgYZ5t2kRtJOBE5YYd+57h7Hqbt0i0H6HvIyfYrA4zMrt9rFKoy7wj
NBTIGIbhHwi5diMAqJNxjrnikjxjNskq3yDJfki+DZwgcnuYNZlV9qDftUxG1BE0kymhtrqipkkM
P4J6jbS52hY46ctu2HqaXwu0H5hvTzIBZnV+kGbsBCxIcx8PL6vz35sx6PWDmJhgYFte64pkAAlw
AJTyZ12ZQPIWUfZj8n3kBJSTu4ME5TRvtHlnfbGPlISyCzj616goBJwmklDd3GrSBJU3ybIflp2h
E1xODzNOfo5kvHWc1+v3U5hNLgMNmFCf3PqQiSkD1IC63BSgt+VLeH/X779Vqv0gvR49wencO0j9
2TTKnT32+v4dkxpoAoACM4EO5W2UPNEjZPMjZEMYADhO8HmTND9AZ2fsFJuzg8TmbK2zd6T9KTsi
0FhO2Q55vBugcXWEEbRiQi1tr9P5pTj7cdkOm0BydpiE/60GHvO9+/2BWAZVgLaLFwp5FxUhjziU
AyR9qTZPw+Y3SLQfmO/PMsHm9kBdDhiA48fKPL5jhEYh0QQ7pRjZ34chgJ4RksGRk2eVUZOQYGNe
fy3Tfnx2x04QOj8+UINWDck6e3gx+u8QQcsjtQmh2SQQEPxI2KBW0Or0DAy4oN1A4Gz9a0n2o/J9
5ASTs8MIAO5/eojneY2ecXn1yf/0FJOClgvgnKG3fxJDQ+0ZSQJtTfsrmJNDRT+WZz86k+GvHuEw
Tix9HnI4ZBa8bNf/XkU2hzCUAublB50YyIYslG36zu1tWvMy93P6/waB9mPxbeBEUT7fHajxMmZ9
Hzbmsa7NyxK9Czxwmg8qlWL/SQwBDbM26BKRk1r/2fqN8uxHZzJ8gtHZYYYAZ/o+1MH6Patn0McE
2Cghtx7+n0wNAAfk2oZi27wmFYG3SPQDgL49yxSb1UHqz2dt7vPM6PcFhwMRwAgc/Xt+vXY2UAYA
dg06N9T+9ow3ibQfnZ2hE3g+HyY8ZxrOzpj3ZWs4JJwKQZ/ftgkDsv3d1EbBcafNYSaga17s6bPL
eZMs+3HZGTrB5ewwWedNP/bmT1Hol0X6750OgTNLGNo0vpXH1GtkQHHggAaGovO2xfkfVu1NQv0I
op3BU5CuD9K2nT9+qd73KCCFU2dwxp8IseXQJpVoOGkOHPWm+2l//+xbJNoPz/eRE2zOD5Oy2aTR
y3VaQGfNezbRUnLEJZxcVi/HAickJ8RtDMADZuf7Wc7dDPTNYv0IpVdPNYVqeZBq9Kleh+9o5OCM
MwTWoB/fU81d9wNnnDbkDcaYT8zbr+TYD8nzqAkSn24OEomLOIE+p3e9pQF6aiDvh2MazzSnPQ0G
IAuFmoBti22bGrikXX15i0T7cfk+coLNxWGecr4I9TsWa4DhpNCcCYHatuV8YsegxVnAcXMmf1BS
+5U0P8Dk6RmmeBym1boK4b6bDyvzvswmBAAcS0hetmcwpgdoNv4FSejagMO0Ty/AbVdf3irVfnxe
j57gdHWYGc5F9Ri8a2MtnKWFVkBoM9s2aUyC6OfGWjhKS8DU7ULza0H2g/IybgLHxdVBupjLxywz
Q9Ku37WcBuZMKg7c/6aDY/OamDMhjiSRcnPA5lltgM/ZxeatUu1H6PXoCU6Xh8mpfX409YfvtcLn
xXqHFBTqmhRDVzpUaZ5ek7Z0OInOIf2B4tt3IHeBerNY+5GaDJ9A9fn2IFXq+unWgHdvuoF2DgJ9
AXDPxrNKTSK3TdMNJjYwPXxS/XyrPPshej16gtD1YVTbXkkNNwbegNGDK/ce37GtgzC43gx0yIZg
4Ok1YQrg+jNCCdwp+INE9E0i7UdoZ+irB4Xn/P9Etv34KsFvdy5663o9e7qscec2wZ+/+/T0cInk
ZOjWcey1hc+mavUAFzpSqL3tlE83v2Q78pnt3M02dwY8rk39+0drc4kN1H/kJtSD+58gg/r4oQOT
vHkLDofYHG61gzu6KPBAFExotjkS8ftHKPrZCAkkBbSLmI1ZeLpZcrM/iM2QeLK77NvtmJd5MkBs
9G0Vtn//kDXpZa6z2vz+UcK8xfPHNkKCRFQR4G6pDbfrYAVBELx/v76C2iV8Gv2fvMx1mA9yOFPZ
aI2xK7tiGOYp79RtmlKyivs+Ht02CIoTw6h5QMOgF73m/eVQZtWyKrv8BBd5fxk1jZqlGvVX4TCw
y7RAxiZOnvTal7FDOrtpx2Wacup3V5YY+qx0G9VCP82n0O9VWiybFEcOD7q2DB078a0LldI2Pc6r
qDLKhatQcvmVFGLQzbKD9LRvV4FokPZXvuit6BhqP2V7XbSwyNdWlgs8K2iI6SyIumo8gbWk5ELG
fu/aMG3oBIXNnSDFQekEdBzqqyqlqdt0iT730zRclAKPxO0y7t9kKQ5vxjonS3io3EvGxvrSham+
kRGtSrdIw+jPPmfndV+Vq5HpYB7mfrNWyNZOZVI/cnRcaZfbEXFV3g6JcFU/CpwdR0GrmQicMe56
POs6uy1PsBjTDLlRJvvzMIhba9V3eTd4cWwFw7U1oGa0PTuIo2Du0wLYxwXWfdgsWt/O63KJ7MBH
OnHSuC3j/oontq7Oit7kGaCQMozTFvICuOt0q4Ov9tR9XgyVDsLtpavf/vo/N3kKf57GfP/h5s7W
73+DEtrzZa8//RQczNyok5l+aCPNt9/1/bLRjRZ+E3Wi18/Xw/5A6X/65tssAiYcgzZ9uxb2Hxbh
daPpd1OyHbi1DIofsc01SgzBQRc4WYkg/3ixDDZYBugqVzZmwPKrzTmlF8uwOfwPvf7wto3BsAgI
gLcGAhoEFfQ5wbknGw40Y7i74T8xEFAkfWUhKATZcAKXEywwYpIiAo5p10KAySoM7wU+HW1Gg3Gh
TTDUvpdj20kHc2bVVM2KVCS100oWlY6kZLyzcMKRizVamrawTn2QfTaUVjoPhjJ3RT6aszzIlmFF
mmNZdsKjieIn0PRiXZeZKeBetcA6qbVETkFTft3Kov8USVVnTpNH1gIVZe6kJipdbszgwO9Dc1yW
OnNU65NFVCrfBbl7J2TBMtbhGSdpdYwVLZyw9P/sxvICVMITsI4OBa1elqYgDmSJsSsSfoyo7/lN
rLwwKB8ahjqviQrjpm0VuRXJhjO/CoJZV9te39r3ocW1UybGmvlRhOaDPY4LlpeBkwV4YWUs+6yG
NpqZItbemNBZ0lcXVTzQmRXE9brCNZknIpVuwYpqSVIO86fIOLBS1KszqZaDafSVCMLcSxEal0WM
ldvlg+90RdEugzq6qAZlu6WJx1laauQ0YOkdahdkFtqMeIG2mNOlTe+0eWKOYy3OQqR8B5H0Stlp
N6t9sVBpsyxoFzt+gjNnUHnlUhLYHvbthaUj5LJwuGV1O7htvXmIIq69uiG+lwxN4FbM4rNENl9S
ozzS9+lxkSF9UlR6cAnuZ/ko5pZOijkby8xrYm45YPmEUzK+VL46rofcdmWMC0ePvnU7EJ07xG7Y
zOSFdEjT93NMA+VYbTqscB5GNyIqxpVBsvWE6Mq56RGbY2MNnult6mWKcYfJYNE3nDol4XSmUPR3
0Rf0pLTkasj81IXDT6XXmKpzSBIsQtIIR5VF6SWJNYuj8iY3/Fb242mEO+EELadzK9P2DNljuBBF
uh5Z9HdU1nQR5X7ldlGXzWwVWcclVo90tCKvbhXzYE/cJKZ3eAdbQlbBnyqP8nkTxIOLAz9x46B2
W4lGl5rEdlDNViWO0N8DHZEbV+akt+Iv40D7WR/KYhbpaFiyLEjdccykYyWwF3QWlZ4ICroMR9rM
aDiAl0vgZzGq/rJMnXqx6H2PZ6Z1TT6UCyQBwRy67uY8Squ5T6JPFebBWWaH6ZzIL4Ey9nEfiNJl
BbduEopS4zY8pJ5ItL5K21i6meG2E8XhsCi0qm7srJceEiq+GqEL1jNmPIMLuJO5jOJuhv2Qz8e4
ST3owRSzrEeBU2PLvtS8Gmf2GKczZGToNizGXliTyMlFxFcIV76rA9kuMQ5WNWvxibHsxrNwWHxq
GIFVlD7xMI2EywPVeaxLS8dmuXYNi+xPg09tp7YQB80tx3kdFuB5mxE51Rhn17FFhku/aOxjVJuO
OYrzULudFYczXsjO6+uUu02SxTMymHgOojanwsoIfNA6hYOSySKP+blF4y+65eHGYSertgRv3sjW
8sQI61mMhi1FmEAEQOyvvR9KD5w5Oy7aETsRr69tqVdN1vJjOQrt0IpdcT8qZ51N8lmo+tIZu4R7
lPa1g0sFF2YmV3roL33UXCZNVjt2pNFi0NZjCjHMPIFAp6rFqe7g80Zki44Pg5PRLJuLwKrctDKF
N/itcUK4C9NBVK/LPOicQI7XJsf9UrRx4CSxsJxONrUL3f/DDOsce1VWwpYKeHU2YDGHSG2tSlI4
UkNI06aGXfs4DNxUqFkzWI4NqrboafnYmqRzxDj456yKyMJOEDr2ZRLPowS3s3gojDPUceF1KpXL
kNgXeYL/5tycRgGNVob1t7IzwhGa124yEL5qbJ3dKNV+Tvyq84pCPPKw69zW17XbBckNRs2JoHV1
Xkh8rPMqdVieJ2eJ4E5mV5dJ6GeeT0Lp+mX5taoa29OK+g4bm3xBaaM9nw3RrOzq5HRIumpB+0o6
jPhqmUSZY0j4txqkuhnosMyTDJ2MPGrmLR7KeS2T1uslzJiN403ZUn1pYn4aIXBCveX3Ttwp0GcU
JPOqYcyxU3ZdxGno8brUJ0NpVkFVFk7bEssJ6gY7SQjuJUxLfpfE/V+d3zRLMYiHvMGtEwZJOG9w
3S36rLfmQeYzV6StuqiT9tIOROiUlG4E786K0vhuzXDhpv5VHo35rON63pe6c8CgJSsUWp8bVURO
afUPRBcYbGHTrGQ7VmBrdDUbfJ8vwf7q47Cl3SKwwMp10mJuU8nUkQkmCz0SNg9ER+Y4KYjb0wIt
AhF97iC6XY2WvBlqc2LisnIKK/hKrEIcJ1nizy2RjA4tOJqzXMgZoql9LAsbOzkFTz6CVZ1XvMq9
Tg4jyb4k3GT1J6pr38SwZ61SZcu+szQt3L4uZd7d1n6bClDFkpsocUrYfam88FmlusIRIY43SpZH
KTNkWeJct8gVBcf+J9J0GeGxMwyVkcGMmRysd+yUY9Hp2Mmwz64ITQWv7vK2z8bsuCKtEcqNcrja
hDlZlGgrTJysqMaqglMs/xte/+hLFnajZDjF8tPwGjoCdi863+SzmDwN2obWUFyRcCoDQmcKnoc/
ZdHb0BquAICWDDiyiQXU/+GbGiDqfQmtGSTdcOQcwmvo3JBcQMD7ElpDlU1BFW1z3zY03RBIy1/y
i1d5EpAMe3JvyOF3U28KfQeEiqcbiZmCywjs14E1annZ2naQr1ppxdqNs4BdkKorzsekk0Ccfcs8
9sy1SeN30vynueDU46ZZSME9IhLShd0gvjW2NZYSZStBOnQ+tgM6jxqibgdYgdOyHBV0jfxsvs3v
m8xHN31HAo4hQf++nDxbZUE+UUgb5ksR+JTOLlLfifoRQZYMrEJW+5zMSC/RDZgjfPPzyYEwmU4O
GRGHzATQgztsJw9bWrbpc1Nlq7Gq64c0SQ13EtTK0wGN/VXvj+rWx/avHnnPEjNYLSCKyGavbbbN
7hLXpo6qTop0VaWov4zBfj+0WapHR+mqvwzs4T+eEJgkuIcHNhHkgQQuf3k9YWRbfYFNpZah5ecn
QhbSG8IaSBhJrL+J3/K7ny8r+se6Cuhg5hJDqRIWFz9xSTtc0WAg8g38vl02eV/GTsN9gy/GsbRb
R3Y0S92h0ehcJhldiSFGV2XLstsMvHTnhjweMycQRlzVA8aNU7WsaZ2iCM0p6lX/14DlL3YBpAvT
fQAXfm8umIAtCKwp3nBuu4hkqZJBlNbNkgkS0Bsrxcw/MUFil/MgL6WXlgHqjlEeDkngmJqhG9DB
4cpSSbXEdgiJmDaSrNKhYOuAmIo7IU9gLxkf5yfpKNF5r8M0PG5tnKSzrGrReYptWIcyZiPyGmyC
yLEqjZ1uwKOcF6xH51YlrGrWCDs/Kayhv0I1cGm+Vn7ijFWbsy+yJcXgQWDctzMZQy5wUhHWX3Kw
EtzTso3VMrJb63OUhMq/KitcwZaDqJFkjjCDFeQOHkOEHmGX9jpwkNZRfwZJekv/7LOhO4UgPwE2
ikUQASg4r+Y8GYJqSEFP+9b0l1ZX95cK3LV0e78s7poIF3djZZMVb+O6dPu2Le5kSiDUgAt1U1eV
I5iv3o7ULEIVW8vK7q/yKkHYSVu/uCNh3V9ZpYVuWN1IT4+areGiNpytskH1dzyvceNyinIDK8v6
q4ZW8KRFTDsnTQxMqDLt3+IojiuvkR1bJw2soxxbWLeKoptGAWijLNVtV45szS3eX+nAqFlJOkbm
Q65rCYybFRaOaf3+6nmvhlFAGjckumvOdNybhyTKLYjBIVS6w0NbmIXp2mR0rWqIQ2AXfZ2u4tIq
09qBdjHZzGqKw89hC0SpLMCeenXciH6WDhT2SZtxus6NLO7CoADlL1N1qoZK3RZJGgUOzTTsjD4u
LJcGfX5S2QPATzY0atMMRee1HMOSgnYXd30fpakb5PFYztumApBUiMiqCSNdAAGwedaOqsSRQV4t
n9YfsgXmkkbSWRgL4SlphcYtM2WfP32m9v3MTQc7ArsxhksLnvXPUNSt1wVKzZvSwAYON+rB67gr
lsZEvn+CTGsXbmu6xovLXqorYgtUEaeGXqDGqRNpR+c1hF0Fc2Qa4/664BBwB46f9347TyJ7cHxi
wYAs0chedagWbQ/8q5WFx8bU2loMdhN1XhlYg39VFBlLnDBnrHCysKn9Uzyq4Y4r3D20g1W2kGyb
UV92g4W7zwaWP1yYLGsXBodZ54x2nDsWZGFubsfasVjLYJ3NTUH8cNbrIXT8TA1zRRK3DMt+1ZGS
zgsZkXMm88Zt227pq6E/qYO8v+Fpk7th4WuA3RrOKYu5a0SI/jI2Lr0iHLhTDz26sHhYX3VhaSC1
9Vv2d01jRWF/mY64gdL9SSusdkllHqROY+M8cex8PJdVEzyUBswmT7U4znTIzws7A3KmGelwirIu
BcB7y+QQDwd6kRVj/aB0WHaesZpAe7C51TH16z7zFG2NcpAQ/i3JTJ15yKKf6jCwXF2V6wyJ6DxK
gMNblh0Bk40EgU1X2Zucb4iZeQgR/MUBu9xfgZuDvYz9LNRLbvngpcdKLwZTF3cM1VAaGMImckQg
U+awtu2vxj70b/sQYouCouIOEuY+cdq4W/e5DG4jxsFg5ji+iSw7+hxVIyiWGhhZ+bbRCy0IWclC
2aGjFGRo4EbzG87S2aijzDPwGMEcuCrJjlky2urzaAr0d1pZ1rgaQ9rIFZB7I+lcVJh+TipUxcdw
ayr5MgYt47Mqi48TVfinnVUEl5WJwlUAOZwIw/I2qav1kPYb66/RrUlV40UNrFOvIrDzrED6WOUF
/rux/KZzk7CzzwrViWsMTKHwdNutGGms1iNdiVzQS3FC/bySc5Xh7KJvcN/MR4pvU2BuvLw3dHTa
NOw8OuBSAHdDWeukxM/OM2HRLwki8PkCPFb1iYUK+1+U7HTllGXh5/NRAuXg4CBuqBub2DpNE93A
0qV+4Yw1C/4ahMyXmmbyQkAq7UXwSAuBiip2B+ybu7yXEIsUNZOnpNMWpKItwFoqVc10YigYC5oE
1XklzbAaSCTPrX5Qt3DtUJR6FqReD8AoqVMG2RR3Yj7Cpikb2CkmsKUXQIYLW6kJstADmhKdw3EO
sKUlx2DTIwW/p8UgDa9DdWo6gMZNEgV2MG0ikEnIoXN0QeEHYZzBFuxJoE55UujUC3AM9r5qq+UQ
tmAHWxYYswByT56qIrHcSOYwcwTOJHWhibS/LAhMz1lXJgsxgB+HQpteEH+k63GIwOA/mUARNn41
E8C/wtbv7CS8rLtMArdcdPS0axp7IRI2tk5VW+YhIzF4DkQq2BF4LNkaqO7+0mgGdjplOqk8oLST
0EtqJiBiGCBFWTyLhTJWJYsyjCCS8C0L3JeowNqXSVUt26HpL+sWYt9UdmqGxiQbjnGHgaRzmiGl
/RniASauXan8rsNlEV5g1oLUOi3gWbt2hCkzoFfFFS2LxIC34DXNU+ANgjJOgMCxWyHcoKf8uIk3
TLku2XDtWzm74yECwzpUVnTaFVWvnThpIgMuAwU3nRjzAexmwk/pSKQBuyjQdZJb9nHRhNbXuirV
Imw61TsgM0Q52hLqFvcdbAuZVODJS1WjG1KV4J6Cqs/ieSUolBCDXm9WFOqNo5OwAdx6U0gGDrMC
U3XtbxCNIgIwNSnsuMQAjBYqIWuo8WhXtsdMYWmgmJlv3yJroIzCOkFoec2JtprrlvcJL1zdhUEo
r5IY2ovAVRVq3NBUQTno+RBrK0BQRYBoGXjhrmaOQBBuJHbOZtqmfuz6Saq9ukuAWecDXqSWghhE
4NA+jmkVnpO0bl3I9IcZ/Ft6PfT0HSfRWJwB/OVVLsGyxG1o/dVbSh9bdeA7rQnB9QwyXQZwstMZ
emHNk6Zj8Bwl9zLbh1KnUCd0AJKmTMmfgQSTTqqgmUMdD3nViFKn6vtylbd1ALxQgq4yCibGgTCk
cqK20g6KISKpeRp/BSaEzWWb+0s1wulUpy7b3AMN7FywCl+zqvxqJcOF6mm3gn0NgUFT2heqLuwL
lg6t19opVFOGdNk3rIQ6QuBf97wZ5hE4US8qw27WU3pB7Zqe9bjJ/gS0wS9nfXIMni9d0DS2HGGR
2pUpnwUqOWtiahwCS3VhD0XwqbB4c1flmJznbRrlLhQXIIDsy0Wikszj7SVJ0RVEftkMW539lXGf
HRMCRJp2UqwiO3My0VFfLq1ofGQlB0BoAyo8h7bYLvTSxk5yCLSttnAt8MBALTbtxoKENlgI8Fdg
DesoP2lKbK04GcrizMQJbNI0BGsD7C7syLH1AXu/T0JzOcRdpN0Wwu5fpOKbrONVarzhhOCsOxAL
CCiIado/tjhS4PGKZcGegv62B8ar2gS+P0/X/pH9QLMBdC0ClwFpP3xz3iQ9VH5YN1FeF8sk42CM
GyHQTWkqK3Foj/ITTjepy5M5/Pm8/0j9YV5oMWJwuyK0OUCm+DrrgpQ8IVHeF8s+Svi6ttJqmZo+
6eedCMF+5Wk2XAHVDra4bDdR7s9nf12tZBQmlwqOPEHVFI7cQFH19eyDiYA9QTxfdsyHBGSUFb6R
G6sbCQPWvg4K+K9dVJCWbCJvTCUY9ycR/rcg/twic7979cBL2+UT+bZJsL+RRP8oh08O9e8wfZtx
W8qO8yMF0R58CwR88QYcOtyUvJ8pOzheDa3ST1esANcB+MK+2zJ2wPMR+KoOAkXq5+/v2tJ1CK6V
IBi+WQpuABXQ94bFf0LXEeg53VHczYzQC6ygnRE4Q6C08IRWSlBUZaiL2aNEfg3NLrighZW4dtHq
8ZaxpojX1KqYmWflYAao3eKehb1r5b79JcgqmkE+gvtYHKuQDeCclJWVSyh9JOYsYSmQAU4e96z4
wuI66nPP4jyB8kogBEWPos+H5ioJe5GspWSFf09SUvLzgOsSKtcp0gZEgX6QKr0IkQ3hjBckrIoL
J+9Ymp4iMZQgcpCmaDjBKcmir5ZpcxizA+nlsxnb7Sd6bXQ2RBR8USSEX6D3AB/o4Wv1EyjV/5ez
b22uU9eW/UWqAgQCvsJ8+J3Ejn2SfFHFcTYPCYSEBBK//jZx9t0rXru86pxTdbYr9lwTJKShMXp0
N65lbfGTrwpdyQs7pDK9kKhMTH6xzY3t1nrrJryQV0a8S/jp/cvvzq5/PCMwgsE2xbsq4UvFQLp6
A8JtPVIWFrHupY8FRXABayeje1mREN2fjF8bYw+mtU3aViQl2zR+XFP095I6Tje20ivL2hHtBaU0
Cok78Po1/vb+Te4h6D8HQApXbUpha1rubEzozd8Chb7t0MA0lLwwYgAdHZotR6v1JIvU0qgajWXs
m8gibi/fv+6bZ7NfNy3xWoIkA9kMBdybuZlcULkitHhpAtYcQIoIeeOXNuXJCIS271z3YcShYW3V
tipJ2GtYfH0x8H9ZGn9G5n3YOd64C7v3MoUMBXvoz6XRZEtHIt/SF7R9ck3rbI1Y9h0bidhLtXW5
vOtIrOJbKnRwD2KO0GavIAeUmJT3J+LvdwIYnEHDBAfACF3uN+B0i3NI9iEyLylbseVOIWZbjDzC
rG5Oj13BU/bNOEyBrmYGdeA3FYXFlMelU9G0/sNT+bMLgGnJErh24wUqu1QXjIM3T8WyLuqDGPkP
Xm6oF85KAypHhsnBpAjngLMLS+T98cdvIhmuCeIQdgk2Knyr/4bON+XWZ+VkyTPElvlALjxQAmyI
wasWr4d2a59uad0NcwAfw5cJxURkXdS6h2FifahHEpvxoRzawYwHnSmTgBLQjfPz+7f5ZyKR5nvy
gncB4dV/wHGxW97EErdyIIl688/eWINFEDkR4flEfqUZqTx6cORhSoTeN41d1f6jmxr3D8/nb5OF
l6jitUQUZCswl1KEtj/XbaGT2YaZqedRZgQxvEf02oCdhsiG7JryDHF/boDMfR/6bERENdNg4uyi
ID1Z0ERsEW33yB9a/Fdjt8nlOgX0B+D0/enaiWJ/xBW87A1vG0t2MeTu2LO7kf4V7vZ0HSewOOkz
8GlGhmNv50m6j3qz3TTWqwb/StYEfWL8DSyQQYVDIbZAHkAj4pdzaWSPHv62ReF6aDVaNBUwQ8Yt
aBkRkfdsKJsNpBlaeoTEhPQhHq+irZT4VtHxVet/2KYx2n1/DAglEbI45HHwvWdAhN9EDKzMUS/j
Mn3LM5X1WT2hKYelyLkDalHHG6oNQHnhNXpKl+JvIKEinEwxL/An1HiU6ZNb6T/vofRtFMfrKJGM
oBWI94nse/fNshBegNrZqunbZLCL9JHOokhvk7il4ZrOLmA6Sg4AGeCPDyGvXGtW3dYI+Cu7bzRY
ThegnPbbkyFuZndFx/YEwYPyKsuzcNn+eNRMSyyhsOTZcj+ZXmxPm2QCJK1Iyv3Q6jD7eEBqLFv8
koK8uT0Vg/d4djTrQdOr5i1qbHGY0POeTyx3+7MTvumQYOhfl0ePhAB/KZTv8RUKyQPuvAODFo/V
TtkgvvuZjXo6lYuJl4eUqs3eGCO4qaQcTDLUpOGDv2hSHK5fgaLw9GmJlhiLLC8a5BmLHhVSlPcX
+9uoidlHaxHMaHRQGWzd3iwNysPYxECAvqFCnoEze/CKwCZZQa2Sl9TpFYHi/Su+jUZ460UaJTHO
bRhigmD55oqzieZ2Hej6lW5uX4yrS/fwl8y5wOHNFjDZvvGebliEa+Ls3NzmCCxYp+/fRvJ25OBi
ommNswJUKVQnb8u6jS5Ok5INTwM6bhYIvHIZ+akAZCMatWIe46Phueo+LqAyIOJMbaaaY1PYZFEV
2parXACpNPpa8oI9eGpkEaoZJdNybwsSdbXONhRGWESAY3vAIiiRU87ifbODTbjcq6VFdnHJe2H3
nb/AqfID1Nn5FCoqDPXL+f0Rv41rBUyTIqQbGPX+Mj7UBH/GNcE4QH0954+LG0HePmbGJEhil21f
tymSLPDe4tVj2XpRUvxo7K/MlrBpX9IUfYWEP3DP9iWd6G5DRQqiC91DpN7mKD5piX5Pd96yILDr
OFhkWLAxYBvszjzW2EbvDyl5E9kKZEAFjk1ENTxBvMTzTahGr27YVD8mj4VtKfaWnZr9BiyhaHb8
3sfw9Ai4N94CXLU1YuUeUsykcdAQ9PfCdeyz/VdKAw7+Djw1Ty+6Ve7zoMOq2B3XHp/q0ILA14Rm
YPNJkNxQQHpmoXMdcF5guP8wtDdZJoYGdgRozNgq6CX8rfluvYhz6VR4pA3wf1EBMMTSAlTYqR82
KsROLrVKb08gwO/n40BUjAfi2SCbcNwGFtsGrRni1kdkqQbTseY9xeqjy4ZoMnakxBJLVznt0c0h
bF50ybQirFlkJLgg+EER/oUaK8ZUDE2KqbA2b4mtM+Cc2BLA1nv863V+9lC4vx38/xe2/yXVfbNH
C6QLyK7ynbUdo/H8NtWN1y1lgWnyGXQkhejwmt4mbeEXUaOybJvxn8LCm+Nov2QKD4sEOg78P7Km
PzdJBLJUyiaff54d+h/fbYD9WXfG2Y/5SfspBcbJV4IeRMUkDZhwufARKQuCHmZpNV7ajzmbC96f
uE0LBANsyOXewIoBJ8CAHto9ekw4qH4/tkavI6bSy2LEXsEu2h9HI/z+IAhYifhRhr5c7iM1KNxJ
JgTOJsHsXqe+P9tQrPyZKGDw+yGAIAEtDbKgt5UN0sGZNJEPn1u044DgWSfoVPM14v0dS7bUhKNu
DQOTuEwAJbaVATytryLpqM8qCDg0uTZoRqa3fAA1soaoxTc/ok5GFyDepQz82VHJl7SXm7kfFBvM
93WL5fohXeLIb4eiB994qjXyx9md1jUrljujoWtRFRuiIb6hkYnLwzgacAB7b53hFfoxeuurdlxM
6oGOiwWbAay7NUgQBrM+7U8l6IzpA5M2pE0d+dit7oz2Uxtz5G+8sZe2zZGZ1Tkgr21DWYulOF16
EbgD+W3q2Wkp84YesoH4DUQblXRPDl0efqCpTeI6oD5VAZobC9J22SWrqJtMNhcwurMHraJ1u+bl
GEXneI3b5NQQcHSj4yTUkD6GbGkEeSxV5P1nbz21t2Aaj+QeJ0buXtAlYuZxy5dmVNWkVNzOnyB6
keIMqmbvT5tKi0FVpVA0aevcbLMunuOhL8aXFnKixR+wVIL+WToLWUwt5DrH/YXlo84K0MejTLIz
HwgIuGWcEyHOC0O3XLY/22KkFrPsQdUx6e1G1YIlvcWgvrafKIssi47jmIKUculK3rXyZsy80M2x
Xxq7LjeADZuuOxGVqo7dZ9YYdcn6tG2KE9YKo6ICeTfCsS7nolvLqiEp0/YAZHPrw+XazKTtzms3
4LSpRbmmCLDL1LnsiyKOZfMlFsdKeL1SpC3xnZuQdZVoINPCsw8yyXP8sK+/JF0n8Te4OqS43Kbm
VD9vTpfJctUzMzXJRewJQY8n9BmoB6CC9vEgqyxd9nMxykiH4TQ0w6Hy3fMA87W6R1sxaz6EdVqn
/GPPSb/KUy4oSaZL4UJZLB9YT7OurNAX3DGJ3NisFU95wznZrtNUzpgpgn5XPNwiaus2uyaUm1ze
xB2EB/Jj3699wY9rj0DQHFUHW15TI2TttxQWIqPkGDVt6PQhmkRvisNoI5KNX5ImGXG9oZdl+eia
QuvaoPTGzCaF63CC1DFr9y/B/SNlQU+03HP6tJ0x+npqY/A3T3277jNGJYgLZaXm1pKHccj3kJ+i
f1KA/b1ahQWwjcg3zrY0Az43vQ61tdmG6dN9jv/DWTJzXE22MYpMKBn2xxPvgrLsf2Lp93ke07IH
lkQcMXgUZBRFm/7UGgWNPpmuQ6ZVr0UcwKHvijZzBE8wddo92X503Yj5Iu2m0Enb0tjfFn2+33KH
Jz1tDwwrC1eg+JN+5sTvC4wZsj/5LKAp9izLYZ+aZYnxURyxUNDgHhbY9mGMv8djDKX6GYBbi99l
flLsQWQpL2mdriUAoGoCiQFz8Xv18G0u8ZV5T/bBcRt+TYbDqjH17xy3zLZs/xedM3FLoSsjD7+n
mrx+/N+T/Po5IAWJuM2TacANxCNpl2fRsakz526kAYPWyeZxLXQ5my56QAHeqLLKXh+U2haLpYbK
25nmcozLwDO0utolMOgCncIsLckg8ZFkAsZmasAcfCkrEYU96W2gdMMvZd5E+rl8nUE1YQchrr2O
qU061Gj1pEa2xhfBFXt1Hr0+2tflwbiQmB+Wdvgvjhk6wvhGz0KLddrEZr9Mm7YMvwxKR3n7uKEB
5+wVRkr36X1dSJsLDneJQe7fEndmxn8HIRjF6potZDj/nlCyrRv+oSRVaX4kUTaK/nKD9N5P52YH
kaLj2jmFPY3O+Y58gFiiIT3IE/2MVvGI5TNnyFgxeAOWE/swA8vevzBZ9h/pAtIDZmSM9u0wbNl+
/6NjTbs+OtnIpjuNUFqQh1bTuKEXYg55bK/p61rp+rm0+fn3lJdoPOJ2fEcFvgQngMLF+6kTOOeX
WG8sekTm1kOaM2lix66O5obj4lnfKpRMVk7ANiUAA0A2eEytu8xVs29nh/MVvxPBsb44CSSLPlzR
cpZeXaC5HYEAIMtUDkvF5wZ1flzGDp9vrZ7xA0ljJu8G7fC/YViB22XRGgMq0sDy5R24axygwGp6
XD1uG7U8sZF7VAE8bPvaX0uE8v7kqU4QYQrTSlcc5YAjdjh6MvJyvsxKHFX+a8R8j3jTSKWEuPgN
J/dWtqY/uVai3v0R0jml9GLqW0zHmf7aM1oVEhM281Xw7QkyBLXaR5DU2pVd2Neh+7IBcfVAJ78J
jEg065wd2RbFiHLWpPv0xX7aVw3wqn2Jv+KnxSzA6alil+zjtV2X4IfBAsfndQf0EXIruQFXLtNE
jGUFyCKw4ZZOscEnWIj3GhbMnxnr6hVk2eIM/d2TG7XhyWXDwawj1fYKvXGU5UANdQaKUzjzWKD0
HQbUTmNtJYCJ7HoQbN9PNgV/vqsbUViESsp4wJk3B0Sa/oRab58819EdKkhcIYDF9xIEzOwart8Y
5dcV6RknVyufjenuSgpVSFsph+PuNhecMvspBYwV+NHznoT2xNYpk/MB0AU8DtDcR4H7LW1ojJIc
h2GJh7+RdMOo2Djsx8aQ8X25gUEZY/G9zmRvFZBo2kUdXa7WLRt4/klsbiUPBsk0UIVt0iX7hniL
9UXWCby0c59G+xj4NBIEf5SXO0olO+SryKzLQa3TN1aGVsfPKUgK8o4xPQV+StGbt+Rfaxf3nh9x
olGZVbME/k3qQsa5eQIiuQr7OWp03zQ1tCm09fdrjtxGv5RLt+jk68wLQBNnI9wylDVJtlk8QQSW
pKpyOB08in0op5FT5nlWutjtWpu+TOoFvyT5UuUrOlP+8Hskr89STz0A4hp99bAP61e4kXLZ418Z
mj2aIPvfN283D/snxl/oPe+T/XfoRhN8IjRh/yCnQCeGIyr3vbfRST5hKzfIFvndZkMMPRs26r4r
y2H/y+8li5wSkagE4xd/eoXg93BKoDP0wdC8ihMTFR9dmzcrev7RCMA+DRsvk8tVj/subwh4V4Dv
0SfCD5D/EC30FmF9pxH6D3fALfc7Fx06jd9+Xwg6ERxpGkuFPLxWbGPXb7mo+nFy6SfxGrDAldm/
GWT6HYwmUu8gJLjBJk0PQzNoxSExZY48ODCEMGbQSXospS5p9jSuhaKIPOSL3G/L/dpwRAmcIxXP
3L7Jp2RvMx7G1e9rMucbWuRV1oKUORzbXmI3nl4nBDjwHvQEjI3wvSlYcv11m1AJIc375dWbgh5Y
zi6QgA0/ghuL/wYrtxY9BODVyUOrFMNd5w3oXg8GOjZ5p0m67yAJUjJmYen0fu/vX34vXP/SLdsv
j7edQNC/v7oZ139T2BrnFYEIDFDVa2jsgQHv84+GioR9xXtl+xsAHbspAnEB1wJkhf9le1n/F377
CrZ1wZFK/nuNRMIrVYN9B94LvKX31V2ydn+oruvxhFVqUjyy38Hx/Xv5E0LI8N4qoELx/pJKtMOx
zpM/74UvNAF82zcPkGcjjHVZvOfj84z3WB83hdT5n+b57xeE+wiAAxAnEoCLuwP2XwcvWhPFcojA
KPcjDopG4MTfafwIc7939vsDjHfY7j8Pdh8hsNsoyyHQSWDK8BbI9LJPm9FKFFmvEWNttx20D+Dm
ZNnJp3OxnPqJb+aTW2noQfAZ93hODUIDmbcU59E/3NGfKx13hFJqfzUYpPMZjPTfilagoSZrHqi+
l6+bakVehz3uneCI66Ded3gEIJwG7MyS4nBAakHa/Ub6iWoHmwyNyv6UDVRlUeURWkKNUK/xcewP
Ht+BHJhQXa+v/azpNcy+P4i3jxEPDlwfqLphagqdz1voCeeutokny10Ljiimc/uVCE1zNrpPgRQu
xQsw39sz/+16GTxLdk+SaH+h6p/LJvfIRvCmNXf3+9jzTav7KlKIrAruF7B5/99dD5D/7peHjQGT
yfRv4YCuHEj00vV3r8cSkuT9aeRCYl+Ms94PjPcv+Gf8AT4L6yos1J2Ugk4x/v3nANew+c5smbjI
R2LErrMccvqNGWyYf9qCf78UHh3ehc7gBIQi822oG3gyQEvPmovXVGTJgI5gHSVgBv5TC/w3FeMv
+w9YIS4FNVvyqzEPb4M/BxZF6MvkXTufzQaxy3xMMpgZIAeHrMupf83biB56reYG2GpZDRyaEjDd
s8bGwzVOa1BwmlqJCcjPTZICe4g+DjxrGnURkBtk6o77TsQ+1DxBy+nrrDUYhUfTJ+kIcqF0W2Lr
SEVsHg6FyQC13VCw0ij7WL728wRDMUI/8HGItb8VTbuAm40kh3UxMJEeVI0LFBo5CH6S9BMexe8E
BST7fdmL17QCGXqBw4L9CmOvpYaAEw1ani3cZrIapeGeBqxLQpDQKrypXt6NicMHkGIxl9/RWe7J
HHnNbSY0R7HbowlyfbBmZzvEWzVCgjV2BzblsnfVvyEPjWMT5M7XROZXBoXO2or5hQxvP8RzvVB9
idpCMDjVQHZAHgaBqmK5itCt6Jpa+gEG3Gfg+bKXjxRpb0nvWLBlOl32LCI7GDAvBjhreK3DyjXM
8DNoIbMH7AoEJkeXoepbC4p0TRyE3tFQabjqZcnHUpegzh4bDV9K/TkL5bKpz+g37B0t5IBgLd4p
iOIV+9xNQJubA0hIoBOcWqPjuK+HGEnnvwJKz7m4yphfk29g0gZb3KXDyqdPY1n2Ijn2I+T6qIQR
OLyt4XiEXvpxVAHP9gDDm82EatewqaVGahZnRR3SwNcbUc523iq0o9cO1XRZGPRFuzaaz2kk7frM
okGE9sBTJNxjNeTjYL6MQF6Iq4rXltvvWKTRD2/YTQFlBQqOsZUM9OTfeRaA7z1PDCMULO3vKlT+
ygbHXAqUbKYEIwaCbBOxAY4Bc6Ny3EYiBNRcgizlZwRxVTxMY0nkaeiyJoMsu1kfstBl/SF0Kz93
6UIvuohul4PZVXOmUfe5YUnty6y9yzsrYdqRLuYzx6K+SJsMbHnsvva5N5P80kSdOvgyBnu1kNSe
UewCUkrG7Boa6W9KYDuO0P/csLWbDnnatni6ETGnPvfpsVed+7D10kZHZOX2WISISqxYNvxoJ/eQ
xOl0bVLSXA/LbI/ZDAga3JfmYlEOriflWnzKp1ajrz91L92s4fLRTuDKw0rgkPFSw68gGU6Bj+gC
j1OW4quLMNZpP+anFV95WaAeewbt0p3Be+AvuhTyLHwMvXco++zU9pF6mKDOBRccEM1cEaqax9Vv
xXcJxxSU8m74vBZJd4wSG13BFK2FcpsQepMCpjsZO8Ofrc/5J4CHHfhKlpYvMVo9qGfiKb4Hxbbt
TlMYCXwlBns/LykAB4SCwxy8u6IzNF1VNqzwAcjBky2+dEtShkswENyPGXYS8VG5yaLM6YY2VAts
dX8WYPdDCMGJuRpK0BEOaWz7T36hAnXSoK6z2ca65kWrvkf9PN34PI2uZxbvK5Rnew+1WdYrj3T2
NsrFcgn0m1x1grbJoUD0e4nXFQK+DaLCFmXzRL6uk15/akL87qKzfYcMSyVgFEA7X27bjJXbyklW
YEwZd5i2Vfgr5ho4jETx1N2FOEcgRklVLyuV9CotIjldGa/NKZlccp3JwVdAep+yNfyIHOd3aYzt
s8zOHgAtwriq8cOSH7Kg6DHN7Xg3tan5GiaPnCxCe7uBSkGAAwG/nK6BmIA4UPfRmYZrSyLHswJQ
UCXRYD/5eBSf5hY2D7WwtnnUYM5/MX4akkp752seG5gP9Lg/dFwLYG7YeL6FGYov1o9lMreyHrel
/94P01ahyTM8wXpDV9O0xDBSSYvLKYFO0ZmIX8E0IP0+F8zf9MD7IS4F4IqLcltxRzQqUtfcsIKo
DmJgUX43BEnNoUB+1ldZP+uPbGVwpkg0Y3XZbfmFhTL0I3g64HasrXlM1DidF0gPz/20sO+G8scV
dfLjpiEFPespDVWvh+ZnwIScW5s7d0QaGB6sKTNemVSjYwuvlypql+WSlWI6a+Sh8S6KLR/L0ZbP
1E/0c2+4el62ZfvpsMAPS66S2xTEgnOEk+KgvbYPyC9Jla3jckPMLL5tkRrPVMYczCzAyXdtiFKc
ZR4RCf4gBfAgaNYu8JpiXk/z2J9F5swjuF0U978kV3E00lPP6PwVuJz+WI6tuYiDLB8GqKquG0hH
jj5HyEUZPHR3IwQAV8al68dx5uazKYr0BxULgkOiw3KXhgGbB5jWh5had+1Nvl7CjoQq4DbFeOZs
SA8oj8GwBOxRwhwCGgLOW/NpS4r2sQB08lVvhf2MA7+5wGbLb7eYWHCYYFohS57B2wQyqdoOpTwU
W4AbSwQu2mlriPooAMF/BKl7gmJ0ktHJrL3+OlmXQoaYbduNKVN3DaISzCPIoD43dCsHxOzBH2ku
iosYPb96mbb0Q7E0FMi8IS+EJ+Cg3YQs3bqyhlIMue4hd4C0ixuR0SW3x0gZAe+r/yjMgLJI2MKE
8f+iLgPVxz12ybLoc5tImv4hKouGsbx6qyUrym3Iq36z5W8tmSLo919DJZljrlm0WnOjywWNntib
eL0cUz18oD4ln/Kx7KaaedPuZjOTuYfAcBmOaPmG9nrohOoOxIwZSIicx+ScLzD1uQ/FaFx73lOP
6FBqr6QSmDW1NuJKoCY3so5zZC51Nji+3P53ZRHoejw+rDFSxGuLQtw+ZR2qP4M4YqBQY0icmhG0
oovFsvwqS3w09p83Gji8T4LXUemuEgS76LJI0RE4axlGc2iXOXMPJRQhPRg4jSxNZQhvpKhJWvqH
joI1UyVQuX1SISYbzHFQVdZRrpPoZi17P9aJAY5/m0uE0wMIcttBAdm66iFdq1mciysLvfbcf5CB
MOiKIOUbIz8cgNPAbA8srSnJhg/Wpn1hD4H1TCYA2KFjOqoC7c3axSEZjmnsZHsDRVnPqmEEzFtv
1uuxokNA4yd3vbgYoeNRxwaNwlvRASY99L7zF1Cwx9DkFlGbAxLrTXwpGjOhHemyPFTJiu43s4m9
I1np83roOcQ3EF5RQHHA7J7iiZgX2FH1kBdN0DYpxWN6bJY2cUmNFK4lqkZvHlQ0KJ5adh9IqnIk
Zq4InawRSS0+oCLS4SXEwC3ivjhSPn/JGg35/lEMeZy3xymBD2J2G5OFOQitxoFf9LpIvzfL8m3b
2uaxaadvTTllfYUqYXhYQe048oKbc4SzI0KMYAbdr3y7liGRd4Z2cNdpTVlPetpg4QKWJvQ6QzY8
mBG+SMawALelLkV4XezwA4qr7ZQriS5e4/ktGoxFVMd+XvVhw1mTfiznlj7k4A8ZaDcB9WA5YL1U
oMOtL7GaxKcJ5nPFcc7z5gaOierB6dk2R+ebhV8CNG4g2hx8eQlRpD4ko5YnoXn2MIooPpa2VdeC
Z+Q2ET6FJyZ6lqqZ0bsuURUdkoTDQ9vl7rz5JIH4N8cZfIjKRc/HCXqVO9AHVzAXzcqrcl4jDxOB
pq9TNi9TVcYDB4UUfEh3OTMM7hiAcT9s3HQvHG1vfe7RXjsY7Emon4OA/5FLcPZ3TMhD1yO9wC3w
exw63cnBKaV249Q+9V0Tf9udNE/g7JRnFZXDKZ/y/iPpI1MvA2u/wMzgEeJt4Kmo2055wvuvak2s
qmC+pb7SiJsrl1C4G3Hj+6LugI1e8SnBoJsIAHfnlxq1Lv3Qoyq5Wta4+yFamn8TvIm/iJiuNwsa
t4cMbn6XFIjxE7D3RBwQ0vxU0T7St4xzirQVytt9DaY/UrHXwmEc9kPbJ/Ozgi0CZIGsQx8UWLJi
lzDc61Q9m87DoE5uClhhvsK/jkqEkQpSqD67ldOcPLdta0WVSNxD1cscrlAC31sD/cKaaGH6cDkw
l+QH24LHaZBqieZqmJT9nwlFW1uLidLoG87d1VQlKdblgljBDnbqyQW0lsnjThs4xdsiXNUFMn3I
Mt8/O1gZ4nRA4XlSjoMMpXhGb9C5M9dTAKekMg0ymhs/u+lZJNbDygwo41J1i/Q/rA3YK9iTKNPc
BBDzBfYD+CMacstx7Bd6BYwassO18xtyebBGf6ZgkPITXJEsVIYo3yqCbMQeJNckOxINN4I62pbs
yc5Sfs2nxUNcTOeDjIiO7twK7Seaa0UJUhBSuIrZtZXnFTnVFYLfCEmgblt4R/kSmSdIHETdUYjA
Se34TsQLQ5RNRzMtEBiAkIJFVO+qsz4Vy6lZGDopg6jh62ChC9ur2KXmQXcJUmo68u3LOLtRfEhU
vM4HFBVcIKKVTG1TbWLXyHAmUdKP6QcGG8KiErHu6HcJ1igZ64UUvucn9MuEj25Fq5gqaxTb8KaC
sr4dZlfnUHNn4dCifVXIyoHMnYbDuAQ+iOtQ8IRG9exQf00f5QJwiFYeLO/SnYybdPelaUSqmsOK
rYIuCsQ4dDTV4rVi9tQgVRvh0ODI8K9Zz37J4MQgumE8ZhqttgceJWi9nCfwpKDSNyGFKB7+uZPA
c0gJ2FLQ1juHFgCk0AbD/wkhah5hHud+DIdyan32JUOTqX14xWrJtPcbrCx3ZDSJuZ+u4dW+d+5B
F9ibFdiHW/7SpDzy7Axa9Yb9puO57L5C8dySthoL4FxwfRO8XxlOCIRj++Ra4AnFjUU+6e/g7hGF
tHbN7LQ4b2hu4WnhxOtV/0wLeNjB209aF8Zr6jC8reoUSBYzfEZmOvAHarOpY0cGnmpHryLndFCg
IXUWKQ5Kh0afJhgwIB4Tqw4CJKTbBFwuZO5TiYgZyg7N8iI9dzYfQpgAwi4AUrsajConV5j8jj7t
5HFaQbgpAR2MqrjZkPkVRw7tOkcTbOHl5Ko41WV6zMNG0/NunPI0FU4+EpBrYLCnYM5dwQTOb0eQ
TYaXaBQQ7IP83hpxVGwu28NiQFPx1ZZo9B43qGN/keyvyq5ZPmYgx14ABu5uVMRpLRLmbvs4hOE4
0QFcraVEH3gi8qEv/ZpfargB5BUdp5BWflzFeDY2AonRF9M6QpuziJdpizj8OE0KFTTDOeoOlm7h
fu7I6pEfEHlEAooCkfdTlp0NS+H0yIfCP5ON+wDNegNbgvtCdCI7rHhx4A+DV2Caau4XVAawe15Q
jJg+bo/IJsx84dpMLC8NgYsdqZFQJ2O9ibY5Qaa1cHIaXFyAm5PAdq3mUarUMQ3RfBHPKv8qF3hE
znXOk0bVwBO7DAVqHua7oWAwbEyizNkvYD6ANVGZCSS7GpQOvSA/ihPQioBt3TUovIcq1UjDb/8f
e2e2GzeyZdEvYoNkcHzsZI6aJcuy5BdCkm3Oc3CKr+8VlqtvWe5ro/r5AoUCbEtJJhkMnmHvdRb6
bctmFoW/8wuvPDMS+BcDumu8FUjr2grlhr2Owzao3ZCOlCHTA7YFboy/JMYGrlR3xBTf5dFIvexF
oVdgbcTh7WiYDd9TtXsPMN8NvKJl64RxALkGacVXA+0StcO8TS4MtuHhM7nlnN76edXroEvY2ZEI
xjvrwXplL2yRYj2IycnvmlnEl6gkky9Jb3Hlg1ktqNXikcKIUtmyaTNz/hgs7ngz92XKV8DFRnPY
rxp2U7/Cq1C44Z1F9RBfdt7MJ4uaRbadkcZ8moWDjdAtBudYO3mOOrF3P3Rx0uylXZuPXj9Ym9BH
hpj2pUKgP6h1g+NovcJSaWdbexwmPF1ljT4+zKYQbjZQPbb5WqEGTeJ54XTDUisjSIajtvZXe0+D
iDarKfAVbpNJTGy9BnYHTOWtj7pQJAOU7qReh0sxtuNFYlv4pE03af09Ooj2fl58iehY1nxLxAD+
Z/zzAcAH4u9rSIMEvEPgQFwgpF4hqxRxiBql6LJ0yws9R3hFteRGVRQANsprW29XTOjrtsKssp3q
Fn4ncVHToRqp2u0k2m/zkGIcj4clwti/PvnsFtP5Iuu+3ZbdFNwNbi8B1Riu25EPZBSBKru5FGVs
nwcpyEtUQvGK2d6Kw3PDSO2XtcyKs8VoB3zpQx4hAbOfMcWMNW0GP1yjzB3yPsKRnq3bcV7zYVP2
gYx3Y5oFJftvL8rz3LJXdy+92X0w4rRdrihcFYJaQFOtm7KtrKcsRPCwgUDcXzUITMydP7srOUFo
Y2roYhMISmXl6X3hLv0c8d4kqiM836YAFgJ93bzrWcxUoYXdxKC3KvHYIbJINtNYPomhah572TSb
NKspPSKoRCeVTCz5sn+C5GgmxFaLERlEHpf9iLtnoOzyuU5G49TnPNTbPiv8aznK5ky6HVaP3i8u
KAv4RyM2gwcKxpnPMki8lxZcOoAAc7ib+tU+FQNUpyifgllHa2aFcqamwuPTwDyC0ay9rQoNAqcq
C5dD7dpTeYdZNoN4oIZtz1J3ok64sGxFaJ3Xa5MiDZytxzRel8cwlmChB+CdCX0ZcGdl/A1VsbmF
CSE/BoT7BwDO1kuDAP3R5FfcjbFw4VD8P2K5CS4XevyHdpI8dcH4jD5Z3rQjCKZNIBvT4jlQN2Fi
4BPvLac68D7oQYMEg9hi7D+niGZczJ3df8qpdWyDhUQFqEWtNktqNQ8GaN0PeQouMnIo6p9aOMh0
whBaFkK8riPF/35XtJSD+hdeUEU1AWjCzuI/ktA2VXvXO0PjuNcyh/Gz7Abc7kiT+g77MxqBZc2r
jlYD/cbm2llR0qyH2caqYW9FYy4yPZljWuXqhI57lR/jbJndV7d2muIIq7KSThQ7vSmNbTC5DnxT
HmzELLS0kEfkoZV55hbdnaUIGwNzzaK+8IB5ncZ1oYgJAGlx945Tz8Fnr64lm0rXFiWgn9l3U9Pd
EuchU9gaqwcdu+scJFaokQnjEVWtWKF5aFCxOy5K0LRtvpqdsfrDln4mOr3d0M6AtmhYZkmBWKgF
Y09vgzUIHemQ5Ikyu9tJBJIUJhOL1/cPTTDHU76lDxuQ9+EYyhYIR3kzjM12mJn4ZO3MVoxD9zIW
arLWDZ/SwqOeG4eQbKPalJ3hGOOSzMOIgrX+Jo6XmGF5SJNl8rtP4CWU7W70BAP+DSm87y3nhhzI
l89zmB2lB/YsDPxp//ue4zvnG70//NMhVll6nKj00D383JurTXKOfGnDVzPHRPKj6W17hUv3qRdV
gthzDqALRmbl9DaE3L7Eh7SBjsRbWIp68T/m3/tcvz+vn5u9nJZPmx63KrOa6R3SKvr5tDIX+q+b
ZP6Xomm1tQkQtNZ9VEVYshCNhm7ZH7qvP7fk9RFxcXM1tHWYju97hB81w0Ca2CW+Vm9HhCir9RfC
rXs683C4nBEN3GQuBo6PLKdX+XYr/gNz+MO8E0iqmv/4v1KAX3AOevLp2dd++Lr+xIB4+7W/AKzi
v0J6hT4YQQE1VcBL/Wu2gc8gSf6GZYTmBgke//IXfxWaA+U0XKxuSBucDeF/+asCoAMfB9dDIz4s
k+fiH/BX0dGwXv/WAnfwb1JnCRhfjWWW8tk78YKNPLJCoNYfyZwyEdU9nTImrPTFOSm/e76YfTd9
SNwhPmvMDJkqJmd5m7ZA6A8FoX0R9f1UUkMuwozYdxQ0GnqSmJZCcpLETnYbTgMsqYIydYLmMVKL
MV8lBR7RrUVR9X6hm/fo1dNzaa1RwkfdT7qeJItG3dJVvm9aSkAEboWzafC1DIjr/IENIFeX4+y4
9SbIA+sObzI2wFaaj2FhUVY0jMy+q0kpzgbKYgBXAuqXLb84e76xc1AUX+H0HrYWo2nuEJgZu2ow
wm+D3TcmTROxYG6uVH9KJuLejfYqP4vJkjuFECBSzpDDKOBCASQMtr2fvnD/s8gAUWduZmvqT27R
0xAJYHk0UV6NJ1XkTuSzEecolPEHUTlrV0a9VGEVfppy1SVRDUDw0a+kuvTaKYxcO2RWDM6ao5yH
/jQZI0e3gpkYEaHnfoB5F81ZI0Y6f2HvbmAE2XQUBqGOyI7BzNttYjyNo3A/BBJ84oYKgXUB2owU
bHat8mFFLxJsp2S0iAgoIG2oEvBpJV7d6wCu2DeVzmG0iC4+K9Il/WIA8L9qMfUdvp/foM+KlU0D
O+f/Jxv2F3iiSk2R7/n1vDf7sT6AcqQEGLRqnzVc5CFYJVLJaUw3vszsiySwQOpTeCiK+QIKdZoe
YxpT6ugN2N33qesXkMswsBA9xCTnNULBM+WAC+4daW9kPo17mSX2Y2uYgbe32jUwDywVdRxlxVoI
2uIsH4dhy9GzKBwGN6OV57ofmkqVuI5F+SFt+/URtNhwgWsmvM/VFOxTYfce3uBOnNXumJzHnZMS
6mDyYo/H7tFyswMvL6DASRdAUsOXzJFC7VxlD/UBHZ+zKdxOzhsvlN5mYUzDk6rn9RA4Q3goS1t8
o/I+Y8/qKxxAlgAdCOYtz4o9kCeZXhVlw2eFI8MiPASHsx055FhZRiueqQA7iTLtLq7C9RIXPm46
lEZbJc34soKgSHSczMEBRKG1J88SD0i4iwMpsdEArUtpGi0yq4JDgXjzg2ycR1eW40Xlmp8Yt0M3
YJ26GdfryCik3VSUlxUVZRkNqCKRf6k4wvPXRqNZ1GdJTGFzk1GKg4BbNjeDp6rbwUAVPpPy37iZ
Y53Bw4PHaKN7gR3uHJXvyR10DHWWOhrRVtigIefSFR8XjBj0o9dAF1I9HtRlHjcOvKIIjmDGoprj
Yl/LCSRjI2m242tTYBoGg7ajGC5HEebXSyCK89qY3RtEOvZuShnTQZV5AM+ZVCVDiAJoZhdl2GVo
gBfTf8Q/m12ipkpe1z7PwfU0p37l1qs2LLY1k6LmTU4HlFI9Wvca/5npP6su5KE3crhux4TO6Icu
NNsc/QxFhDGdBLDNolYfF3fFZAMz7IrUrD9TZktg7NFJAnuIAwhZcSN1odM0djWpByqLUjpb2J3D
Tow1PdGZjYIxJuVMPOp56zmikuY2XdTwKeT7i5MTqyU/tVWj40eVUIWO85Q0xhsVoP2gkPRWQPNt
zG4cI5X6DaR36OxRXzLKycMVoqKlhIxICSg/n2TOLA5YarSdcptZLsJj2EsfTsshpQ8VzWv13BB+
7qDt2acm7vwrYDzGfVFggN+Mdqr24Yx0h0OUso1UoPqbPiiKM78mKW5mNnPbm9iVBm+Mn77vLB0l
z2/hUkGmbHhCbUtZ5ttT1HpsWnCyeULnin4PBQtzM9mYrjf+yhumb7z6sCRsz21dMt5KJrN9Z7n6
QDLtl21tD5wJglx1OZszvYN0NsL6itf2ejX02t7cYODfUVlVlz2NHIYrEwP8J1z6U7hEywuJ7r8P
ly4zWMhjn/0ULL390o9gKWCkU+hqQA8dTx0P/UDVh+5/+T5ejjd+/V9BkslcTcgkODrfZjxxcD7/
+4A4j9FQDmEVP4DGFlXzPwmSiOx/DpIoCfq25ZgQahDGYjF+F/T3lpd3WJjSM0WrCF9DmXgUDp08
ttdN6znTk5lUPm1Ht7nLkNxcqTnUlpvKtKI6HPOd5ePuyiWkkV1vL8V1yiuZToJR51St+sMSUhCW
FAI3MGQYvuMG7GR0RUKtiS9mf7+mbno+lXNzYSZIoDaNXV60lGRv/EYEhwpp0CH2GWDkFKUjI1y8
8XZgwBA16rQ/FSQ0l+OwxlsKC6kB43IFnIjyxz5fS9v7lI02xF8fMWC0+HESiXScaKbZEjcdHbOG
ORqwSam3nkbzpShU84zUNLhUhaAv1S+B3PEDjIICP7lnuBzVmHhhgoTlhWi70rgxTwR6zrHobeN1
bkAw+kzLuRYMi2EjqRh1vNhxF6UUgG6ytB0PUoj+DuvQfJYXxM2AeakyRCK3v6KYYotwcxiuDNmg
j0NX9yox6+R8aJXxWntJLzdW29hXlPfrExbLxylcurt8xupYpMH0MW2l/BCGcgESaqj+BaNu8thj
ng0hvKBe8bwEAaOqKaCTd51Ks2Bcho3P75S6YeFH2K/7527l3RTZzvzJQ0bOla7LlzKTEuZkJveM
lMlelTmWF5nZXxsqcc9I5lEexUqdt3E5RbXrD3t/CQgDe0+jmM11tHtualI8hllIVZGrNPJplTEw
z4kiGlqmOOqbyuOLwuXdDFY8Yp90jWNOaf6wdHF539QEKQVex4KRfa2wUQlQn66AnFtotly6xlgj
qGFmLMBT1zvj5eiEiplGjYmjd7VokaW8Dik7UtKO5gGObanwwW1ops/fstwmy2wXUWfwqwd1wNVV
M7vIXahXr/5F0jdq66p13FAvri5bCVjVNgQxfVHNjsE4E2rhTKJpk4fYV4C1wjFxXrplphlVtC4t
mbLnp1qzOqpWJT6iHySXTVAzqaFyw9skXlPMpMauTaspSmF1er17ldHvea19UZzMHnnBnFO23KLg
Wg9OnS7nCuv/sM8ZmYZJO48fjcpLjLO4s7t8F9a+9aWbzYEA2pzHu0nNTbyb1sJ6kmEJHjypu/HW
wvz1uV9pSoTtbD3D9uinaFolHYjZL4OjI4qZbCQIwQ7bK8XlClkJ1tGUMvGIuuBBTGZ63pmp8zJ6
Hb1Xy2HRRjjoymOb1MHnHMTLJZXN1TwtYRHe0yptDOzMfkwjINXlx5bC/z5I6+rZTdLwY585L4Y5
t1TAenFJ+Lx+dQlh8fngcaq1kqB+zJNxsKKyz6XPzar7J+k71O9W5oVRFWvQtxm8i9FEueFFatMj
Ruh3aw2MzdjglJO73qRCDHbL2QUIQaIKn9eGoH0A99pmGI7DkURIdmdFYyFNMQc/UiLNA66Dkx8a
2nY5CdrqR0bYmgfaItmdPRnuoclwk2yNUMYOUXhvPtlFGu6Uw4462Wa7ArmvshxEaVueEjwIV4Wj
uwdhI+Rdj8SBC+tX+aciy7t101lSzOxo8XiKk6UOqF7hMZv8lQFyjhEMRyQytIFRnw3XDsjP1wbx
Io0fK58Y27myDJIwwbIJ4YjeteNMeyNIu8/evCI5pNf+hNATENuQxdWODAxAjHBXZnGFdHWv0zWM
6dHbLdIXGIJnoy8ZPmeZ7Qci8xakVDifY4fKoqosqFXW/pnTrpiV67q8DdOhJO1iaCdjwfCH0487
UMK/T0g1DoPWPmTCsSb8VIDJiCXRlIZy8nYdueAXJaYFK5nldVtSvwrlVToxJ8kMCH7xrkzjuVN2
Xi0jp5/b7JMykrI+rr6DPOMxQHSMchfsniXlI5kZOp4YcyHK39y7tvI5hhFQ9ndQSMw7qhMJajIq
0z6ArBMpxYOL8vWuo45wN1rgtTZmlscPc+/Vj1DtgxE0bT2fpWtSPAS1xxzTYeaxCuBu3ZjjUt3Q
vsW8gys5klnhXIUJ89SaSSGRdnskgRavvGip1uxqtOkwdwF65S3V++qKriun6xXG3kIEwYUpjZZH
PbSdDS0776Ij4b9Wi7QvXZeWOT14GX9wgt47kVDN9xTyg26TTnH6VYDLuUZUNVZgZrrmYqXgfQXc
vP2gWOMncgTztc06dZrX3j0wUGncM/1BfS4cYJSR6gx1TKwSHDDw8s1iyXEHF2fckQSyHzH3Q53b
UvmnlHGyUTXnN1059hu3Q/wRM3TQYZMt4rtZxafGy+1LpMF0CmvlgC8IxuYGBiLYBK7nfd8sFhZn
hQjRMfxD3vXGdQEcQ+xse3Zvy1ClXyCUZMeMYgrV0G5pOY4p17NV+eutXfTzAeJ4eJqscXhATFnd
TMTHR54n1EL12PQMWvBR/g0z01dRy6zmFk8+AhPSqO4WGy3oZGJoSsKhb+1SwHeImErneiyq+FL5
4XIaeDFmm9aer+oweDWbLHy1BhowG3dwu8cMgddnk4ztNDRGe6hFagTIN9hqWH4pL2kSGOYzmKa/
z6a8uInDZv7cAmbaFtLynphLFVzbKFx2MtWbJq05GzTRPLtq1/e23XxgasZjBrORHTuFXnveDd1o
RWYNVwbVzhw+ZUZcfACpN6BpxYIzHIUfdrh3PQrIKMOszrywPZnxHgut2kSmIVOEgLz4ufKNrdYP
fZegPBfBuhep5+/b0POjtGYWbpQn862y7CY/Z7jfUFFqMNJHSrJu9kyOU9cRnn/T3fWz6hPNiV9Q
bl5aFjYIeWiSIjPHM5asDaHfZ0aGMTx3sXoi9l0+Md+2fs2nxX4I5ejfW13SnjHR876jH7mDdVqd
fCQkkT9OFfND9WRb6grx+M3J0udcek8+dJQX0ei+pNO7CaWm8ckPjfwIL6+86axyNzuVccHNsfF2
t8WpZpbJN6HciS5k2xXUjzoRZKT0WXnsm1XeCncmLxxHJ0Vv3KPiug+8sd9Vyla3qSLe2UgNV/1h
Q/tPCvWHFAoPIPXXf59B/Xf5DMfq7/nT22/8SJ8oJ4IOtuGzYYHExKmbE/8iBzsYWKHBurZOpPB9
/o0cDIEL/xoNceFaGjH4I41yNVSYYhX4McClpi3+URrF0N2/l5rf4MGWi2GNKrNDWvauo0OPaK0q
vFVfU1O1+beyUjFDGuYZLi0yNZnb60MOhEHuh1WU9GEHTJCvS1y2oEIat+nsfWtoHQgWVeqAkBlj
DY9nlmK6fOzNChpj1Dutpzy6VcgVjYimPd4SVG8jahdEgCOzmqi6twhAErM15o+p1EMQ8Cwl8AEd
JDYIhdRousFBDAkCts2CUo4mTzkvRhDv6wlbQxatAzMUjT8QnN55QeHpYb2Eho4R1HMBk76/Ogxa
tfAbKfcrVIspZHp1wtTMgka5EMVlmNA8xntjZXX1De57tt6TRGsEpI1Im+8DlTlZPv5tbd28NQH+
DjK2f7anckok3RYDmZkE5wlcoe9umJ/bC+CqPvlilSbAgdahL0n5FUVodtATf5GRV9jnrHyDmJcI
oKBfVyDEptZVPMPZ0mg2f3SZTF6adAHSnYoTNTIAeOFW7KRUqXqASQXeBb5DAcpZKaqS6a4KHd4i
CKAHlJp/6Kb9bDDEpMlFdplgF5js/h7PAov0bwbnOC2WzCjK+qs5Uyv7gFDSaO4oDjbq5vdX752T
mgPR73FoYrp07QKO9/OB1rLqQuUt8RfB3UZn3JZxwSxW2+QJX4SfO9fz0Ggw8+q5JSi2FnfzdIdn
FMLb78+EusnfWjz6KwtX91Gxj0FOxBz785lYgowuXHLvyzQQFV25dB7oW/eVQa3jLKFqy5zg3x9R
L4x/NZX0EdlMHFisLELKL+9hZHZWl0WbufYXptwOmfPVZuB7mp6YNMtaYO6Y/tollUpIhr8/sPXr
dwW9Z1Psd/Hi8Uy9u+o5mK1ihtHyZWCyTOUfGSpWfyyRr3fEnTCckvZ6CVVsVhdN1tcaajOlIEXz
wW8p7zNPhoiYEijF9ds8x5fO+KKpptpSTEkfrEdaTiAvj78/6V+WpCsYwGi5wqfPy5p5d86GlRgo
tn3xWo4db91tt9JeA4RGtR1Czj89Fgvf0//ZmByD945XuFE01fJieKVpPwZqk5PFTnexbVC/+MOh
flkEdBV1LQ/7i0Wb8v2GZoVFYMMkrV9r6k1cXOhNBShUazUggVHLaARKvamBmff7r2j9ej1palJ6
CQA2ODYVwp/Xe2xYJgGxa7zQkrFspiyhVBtR5gWUzMjSRIlc/MhjUvjPOMhwy2w75PAh42GNxZ7u
MwBCZMuQCpUEWm/l4V6Q0KzndCec4U+jMLjT7x4WTtCnB8uND4HwWO+XrJswgKYa++YlDWDWeBjB
VqlopjB3VxGbm8k6HcKhHRi0LOKM9TEw/4SXQc1kYzbLsHCS9ZV7WeXfvIG+sX79MW2GDqblNPm3
tw0Yoyi7i7vgrX4cGHIGThMwI3Y03XfQg981c53XcC2siTuSVrHeoo0BDPq6tVcYh7eot+TypFYd
QiB3VjHXwmZeDZu8qTKNDbKdzmXFMiclYwqR5+TVV28eLaaxAzsZ1A0LOnQf66zmieuBf3KOVpuH
NaJUip+PCKbavN6NjLEB8iuFP91PvSZnDjl/A2oKeTeXJE29hntmpwtK700l0owQNUdWqtVBAZ9B
6dTMc1SbKyIrnJTDjKMNB7SVabtrBjSk8g7utKTyViI/5GW2doumYQ6wLABw5knIof/C5YhZH81I
1ta7ErgHuqcuyEimYmfqssuSYVPoj6xhqc9TxDzj2YjNgrW0YOng0mVTBoA0YAgOL0t49vqdCWHD
ZhNpg04i72kcmttok96+gJvL74xsH01MvjXNWAPfXLNm+Q1LojfMHzQmZhprwHXmt2uVR4Mmyf31
GV3bMV5RZHgu04gl1yBvFKlyuQajyFYOvbQpG/EqGr4TfGJ9VR1asFw5N2hHfmCeZVqc1WU/wla0
UqgQ1U4YPlHb2sba1d2ufsfXY+vSy6WhxJZ/E9CPWDR57OXVXS0ZaIwSUgi9XLC72DxTE65oVk0C
XIp7JhYaZ9/QR1ixv5eJLAJxZjhLtr521TJxDZtlyjm+y35vxR+CEvhCvlX+GJTzKUYzoLlKqtax
W24tgn9bPaJFvkQeth5wNXBoNRUWDHacsW9P7AI7pqR9h3/bsV6/vegcvloSiE5MZyGCUz6lWRuH
R2FkkAJ/MhLm9BGH0XbklFa+PX85jwy0yhERonLzIih9PIJr0AFL2QpyTOc4efQiM3r/WaDjtnhi
Ct/VoGVFJMcOf4hCKmScVu6E+hp3OKnybyOFZS6nCsjumm1JCOgcc7lQpUZQ7+klqkPr6b4Nav7f
McOeB9jPJXsDoaMiyoA2xXO+9istuI1KCwKxvBMaIZsCuuRDe0Ql3Al3IG7UWZ8lpns/KzD/79LG
b4f1yDCeIa8utZyZD+x6PS8nUsRielUL5mFTLyxCBd59CUo0mdvcvA+pEYTT1gocEBERNvM0V3sc
+nsX608r9rJYE4ciQ6pHdiWT2aobd8VJZkfBEDAcYBdWMw42Xn3YV5hd5k5FT11Wlp0ZMQ5eZNfg
MzPUH8Tq+g7TEdZgYIQyw2ScssEssxWjQCebga7mMBgzPqTB5xxjY+DedE6QNe5zPQDhw02LMjBp
oPd3sVNfNUMTLkHkmRlE3R0bMdvNTookRyqatGMThpvxDSMFU16iUBD5COVhExRss96rml2DPg2b
7cp3xkRX0HWBLrakaXJRNOlo+Qz8DQe9eDIABlr6MDN6aQ+jVK9LimMDaygWGW6n80Y1in/r7GmE
E6Zc8HIPQ1dzlbZVwf2oN4tpWGN3hbqPMvY+p0rNXaotumEpSFSK7Vh3O1PvgiMXn5VrZrDmpr0p
qWCLHSkMDfON7GO9LxXmVC23ocx1RIiQLGF7ap3F4/rJFE/F1cRV5FmwbDmwoKaOum5z4u5r0nZA
+8U5BnQDOHEQzSOHdkBDcv5sl7yOJoaT8ZZHN9ny5AVOqV+yUo6aJr14bkal2w/6lf1hDVLDoYS5
AvXEKVQxobHtJGNad0HTU66iPqejFeA0xfpaBR3ZyI88hF1fXxw4NaIBGo84vmPGS5rPwjhBOlYY
KmnqJdsunut452D07j68UY+zhpf/Ssl/9jljP58NrlID/JYHG/kD4fQxyEZ9BX8s6yqb9b+tDiI/
mxEuiw6cIWrr7X5A9Kr0UDaTayx8MFrzhqg3MXk+jSTjyXWCGBDQBnSt317ZGdvudgjpDDExTFkr
ILV6LvsPZrWU96FNSfYvQq9Xt1OBDGQa29dfMb0YsrPuM5VYT+3/HaEXmXGJLskoJfN2qei0WjT1
J1pvyWuVboKcrKjjHv2B1uswaNCGI9obq3z6idmbd06xGBsqeCsz236D7g2h85n9PrZpxJy/AXyZ
vkoHHzf//u8Q3yS3cetmKEn8s2FFTrz5P1C+WDd87Wz1bRAGvwH6AmOzaobH+cC5aVYK17h5g/ui
me3z5mC2dBS63a+MX8dwBvUga1b1xu29f5F+S+n5fXvA6JCoZWNOfuttw/8P9jd3BcqN0W8bf6OB
o9I8/AP4bxMU9HW3lguXFNORkMJIrnqbL5Pf/Ii+zbUEan83J1UDdWNuMv1CbStRte7HeXXb1tm2
8dxjHWqY0U6M8jaEYYjNmQcGDJ2ONSEC5URQPdB7/VoJ2Uh4uLtAh4/UsScehxQHJ1sDEiMdYWZM
t7Xifb6Wc8IwT4HoOThHAKcJ727aIbi7dNFv85aRNSoedVh9n8/cjy62CLXBN68zBz+39MTl9W1W
xNhVmffo1gP41wM2X78ID8AxqTW0Y+eyTbrDQGQfFPDw7YNju0TBzLzUUXQICZi9LA+YHjWfx8bM
1KYtdgfXpM1Se0oc4UWWhES1TZ5tnKqxMvmixCUB9Sa4F73eEKvS5h09g/siNJnXUHKBcJHoNydg
2oUz7ZPU59ijr/wGcKvj6kkktPgXPkyTy9lmBsbIcP4DUF12lMLx9VgRO7dCzqiO24HWc9iDHcoO
b1M1bCDa3ssM7q/Z03Dx64ukySdei7JtdSxVt7Sl2igNpZ6nIcG8SuvbaAxrEW5BCGCPoB1WUzfY
+C0te6a0m73L5WcP10Sg5nu5x2PEB2+pH28wJlRzHQtmY7KjeUh+OHtLxHomTJs4edgc1gxn8Ldy
NLiwbDO5PgOYmpj/jn9dCRopeM3GVigiUr9O+cSmYnyjsy2setVGRAPxThZlCDLIWaoldh9LDB0F
tB99G3lhWtYD6d8o74MupvG1R00Ai/mIzcfHRlInxTSnNwpnYhw+TYXvYinHtJRU88khHJ3uFQoU
vpWlWl186vtxytITQ4d1UGFKJrLO+OdXnRMHeI29x4p6nbUwWhOro9w6hU2UksAo4nU5NW3fu0eT
Pu0U3CiZ0r248GJwEQxsVY5+DhA0aML8VBBk3tMI0o8I6kJd8GJAGD8QT9gTnnOrJDXOOksvMBHD
fLYPne3DItDTZfXbFWxGwktzbGYC1UiIlijQE7jeNCVAr0eGOmkhF5IIUu1Y+TV/4O/1T2stiLqZ
y8DndWmlnBdy8dTXoWEBNkUH86LVZ/v2eNDU4lIzqLPhpvYDuMoKPJWYks8YWpKsP6LDBYwXVR1r
oYyylZgg3zu9o9duWdthfVnNVjJJhrANyDzP+ACgHVtELEwhjUYExByrVhh7781Wj4/LB0uH1uHU
kPIlCGr756mHjUqbqgBFw+ayMqfswpktWdTgLOjAfKsYJcOVxfxHxmYCU+CGDE5IeEniyX3G0aqY
RTPb5E9odFfGJiy26IrnKbUWLkr8FvkMiUmffjc0AaNmcbsAnV0ZZv89Iw5oChEYLElikn3VCSgh
nLvkLPh1Ddg0r3oaiboxjck00c60KekIhn1wm8fAw3tx76lSwL42Zovrb6ShTrp9D5+ZVs9YOsnH
R6AD+QTh8XQfD3HCXZMVBV3gR4GhQoZXT25NjAJ1hwECBCHsAcrqSBlPnd/WM7PNp4rl5LkcntJe
rPRW2bIne8fWdzHF7PBssvSPFnAdUhW4wuvr26NXTwhEYRAZFe13mAR0KrutnGAisTCgK3GaRixW
vSR9M5jra9NZlrrjgiidcbsMG+JCzrAPeMQZQZ20lzTZHILXdc6TA4NLlvHWW3wFEWkEf3RE90JO
wYvNcGD6iwVfqr/3yqLhY0KHnlpIx7PWkahd2+ziyFm+Z41LQfMsPXX5ZLFJEfCPTCGnIGeXOwxd
Ogt8SyzKWOmTbiD1IrXgKVtBD8lAkfE6GOtY6CRJJqt/pp/HLc2sUZ/6WC+8CXcLc5Gl3BlL7YDY
bSmO8INqZUXR1tMbluQ2Gmm0QHrOvnvpB0VnIBXMiBDNojP09W3nCJdBB7qVVehV+fsa1/9RMwoY
2xYKGjq+izTt5xJXwEhxvJzl/LLEUueZU2qUqbsFudKVQLDHnu/7h0O+r6pRpsJo5TJd1LHA5r2v
6a6AxgJGB8gXF8YwO/zb0igDQ9cqf//tfj0UiENiXIFAnuL5e7kds0FaNVGdeAFrofenxkP+TFDI
Zs3e9ftjfa8G/r1WbVGm9i3h4n5g9sEvXSlAMUOpnWkvi6hGEhnMYzYr0ZVOymOY9pXFu1Dh2i6e
x9pxB4ooGLKCMmqlTd5NFUJ3NkJSXr33vO3MP3ofNV5fHSL57sA7wfe6mT/9/vR/uVSCarflhJaJ
KMTCEfLzQlj6uEL+6jNEMLOYVrTjBaXTQl6upFC/P9Qva05Q7w5pBdEJYurS+9IxYRQddwKo5zAN
0BAe4xWX6gMjyPQj4sWIzv+05N63UCxujK8nAnJMiLbvp4323SCChF7BM1MH9B4FCoIq4giMnheE
Hep3VhwyuoNgYuXPXxkegeSO3a5yT7//7u8vM11TFwar7qryuP0yrGiu5QJmIhGfqUmQN6/ou9bX
oPZ1Ov/7I72/yrYrTL6twBLk00F6X7wuCAwDYeXW5xE0ZXGJFkqn5lnuCF7yqa2jxt8f8GcDEA0a
cKmUnWnyMrWIoOl/2DuTpjiSrIv+l96HLAaPafFtIkcykwSSQcAmDAkU8+gx//rvBFJ1CVQlrHpd
1mbV1q0SScbg7u+9e8999wQ1sTOxmIz1Y40NlycIqNe8zLEozulqfl0RCIB5NhhDd2EnZsjO+Ptf
4NXA9vMbyFFrzpGD+G8TSmka+ttnmGSXMNVKO3+sQqIL8hWzrClZ0fUI3fhVwjpddqhG2PMsIeb1
+0dTXDGbueWVWfD1w7P++8X5EUBI63/kLS4I0qFamL5H9ECILxwc80YDq8SLtATI6Ow2njdLwugL
ssJDX+XFx0rMDD1eNnZL80gjGqjHe5HQolvBgY705ixitOxARwKDyMfITs7HLgUfIlWMjKp5Oyfn
gbONLY15iy+JW+bW2d8b9JKjPasmIMX50AQs6fXEp+PZwBMSY/OlayPh3tMeC+KazqTeEZtEkyVP
aMv+/vL/8sDN2Ep1Tht2Z8Pb+8W2pbIIFXUaHwpiDzizBqQYUXC4UzOfAH60rH//kbNc+s0NZ6kF
vsGMBgMqhuF3AxpmTuNMVOkf3AABt7FqI9dKzk2McolyVOVrjpJIyWYv14MG5J4mbJrNv83vf433
3xxiiVBZOYmz4x/O6/j7p1FwblV5z70MHxK8Sdkuyuomu9WTHvaMLpsPwNrvVxD0RaZt0CmyDFz9
wnz3kGPxDFA3S/nYzWj5OzO258cijsv5ZPX770Wm85vry08HegzP0MLQR1GqvjsdBHhb0jTv9Ntc
Nqqz9GlfEigW0Eal0o3int3BY+Cd8V82DRuey8E03DuKNbN2vJK2Li0YSp55fl8CT+Qcqk1IJG/U
KKBCITyWtyIsYkglCzGQ02FhG7cKXsIOeRDPMDIx/u1O0Qy+nIJlV2yDQJknRVqXzes1BUEyVGfI
daMxXeeFGojz31+Ed9eba4BN0lB5T7GF/zoINqH0urCLhts2i+ed2S8YVSSe0hf06X7/Ue/sAdxN
FjATV9tsUKCv//557ouSnqom/BtHFK+f1Zq0TpMOiwtbE0s9S9D32XuKSIerkA/53CX98b/qrp07
BEoPyfPeFPbcz6QWnIPp9AyHdX+mJLDWp4PkVcUuF5VZ0m9G3IS8O8TmUh5HcMMpS34M/pgWzUMk
JY113p3JUSf+rCuy+YZPZsynKK+TePt7a6LT6IAS4zMb2Bk/fs91sTsW/mLZ1NHcWP4xQuON5NmN
mXmw7/k+XQ7k+VrW0wL5/SV13t6+2WWNakAFig7yHpS3+u4RrvgGnaOS8Q14yL4H9W4C5GA8urUS
pxT0+EMYQ2JwwRSRqLAshZ9vMz1J71DWqkBVwPEwNA0MsFSjQ+Bb2FS3PvWrvEwH2YULzAD6NnLj
qyy31a9dKWTpkS8UjgtmOdZFZ/rFPlQjec6OFE5U62GXLBU0kZ8n5sjdzoesSGxa6qpiSdcwuVMm
paE4SAdUlOTIXgp2pWQtUsU4t8e6g4k1Vitm4ukd+l+xwwTIlCAuG7K8iqRnhNdo6SM6AHM/wm9B
PT5VqrbEOmbf6OzPT2VYaOZsjQtpYQRSbsA+5Tc9ntK7yDCABjiqInLAA2b5kLSufEYlC0hOSMmx
yG+38dDC/2VIUS5y5kXDYujdSPFI8Ox2pLWgcQaQ6DlhHH9uSSOga+63ybLp6+JmAgyz5Pg5Q5IU
RSxUS70Szah+Ac8vHzV7Erdha7aLkADDfWJLPJbRGH13Vf1tdPYvDwTHr1mdxkmFedAvx/TWlG6R
iDp7rnIijgm4KkmtzgyocB+snq+6hD93Jx496ildZx7vEnP6azT2oGeJDmAkhEdb8CgZOqsojgzy
5ZdDmNqnXM/8UyR9pSQsyXTLpUG6WbrBlm8th7RBDYWGzbqordrd5SAob9mGJMeHNm3usow9XW/y
rPT0RhNXahfn37LWcA45XcurTh/1z25M+eZpBXJyYmOCCyNzub2KnVk0NRJGVFrv0m+q3fE5LoJm
EUPcX2uBqT5BvzAWE3XVPzoivF6R16vPMW2msr+XMhW03uzKDPJn3pXh0tVJTVxZadFgYK5V6/aD
V//N5vX9w2xEivMRi/Pz+9OgPwmO1bWbP1uqnaHPGtQbLS91CfQwOe+E0VJ747u8YjxrJx+chd+J
8Pjw+RjAMYgHwGCPfn8k0BRbDsIZp2fRzk8ZoK5wYxRxuh2m4QleE0AZsjeXrR4QJ4Ms29qKfDQ/
guCb8+r25hG0Z7HmrAfREI6R7Mif/3QyQSaeMT4I4ZW15AXSTqsTOC2m7S4lUxKMBIK0YbziA1g9
pczIYyyybUHf6rwrZ2caMBHlYtICsQWWReOs9t3HDNAa8KhEOY/G3D6McJtymG039EDTC5L5ALha
DMbGxUR+6XkPQ8Rf2KVrnzg2dsUayM+30Yqjo4F9a5PQKd5GQVFeZNiHm2XhyxZcUNjeqqaeXCm5
wwZhDVq/NvQGI69RR8FNn7phvEDRzRcIBxj2XRMwArDjCuOqzZ54LUzFOUThKD5rc4gNYZpYYz54
v+dr9/7aghWh3LeoZm19Xmh+urYtLWHuuw2QOxLmUamM+K6MjHFcJlWuHrWeWuKDT/wVZWJTZqG6
RY9EZgPSuLcfCR01rTO2zpe4jMWOtpmSgUkYlT2NynjNIKJhpTeD+hmuR3oXBUNziCJXvQKxbqx/
/3b9+oTzu8wWS8RRlm7/0jkydGIyiShNXkhdUW3PBfv6BR3BSBxlnr9warefJ9nOqE/ly9jFcNhG
qyuz/+GSYNrkYGagjRRUn28vCVocmcnJTl/8zBrbpQUe+9KaCA47RCn4QHWCLg+aol2PVuivStcf
HkKn7sptKCft5oNr8hePBLn2dC95OBHGvdeETlnbdwWUnpfAVq3rytLkSU8VZWnTOtyzxbTHNq2a
XSny7CwdDO28yW32BDtthssIaCaS15xQukhpjW9osyvTc6oouf79b/kaI/L2waVIYPElK8ZGQ/1e
xokX2iTOmpsUDIyG6LgU/mNRT0BPCQAzAd/rCb2prACW35h0eZdxaJlcryBa0uFy3QWj6ixc1oVl
38Pd7+amPcOPXJHheWJhkagMYzhabRicBaYdwNvAkktU26jpcM5w5rXAoJxiQcCeWW4UHuj1nH99
7loazmyaUMrh9TbijuQgEgN8Xwc9565FoUXJIWNATy1gZF3gpVUKE77rY6bvBMrekaOKv4HshutG
H/KzMEsNwMU2sXOsIQz6Fhb92kvDjXKG5Ug8B5JjmQg2FkbcBey98rwvgTsQPFFaKKIdeJFnyIqA
OxGoqH8mpCC6hyXZYJTQYaTKLoYp+Pu7o72tadk5bAsFp8krjmaaovLdA91loNPcSrQvdL2r4Jbd
zZQ45/CUtlLtjjhDEmZKciL3wanN4ls4wcD3Jl8v+41hF/LOdNPgoNp9cqtjzmRCwi6wruM65WUI
YnsBs1r58Vv/67O4GcuX//vP03MW5csIVkj0tfnZNQElmTXg730WREwW9dNz8evf+cNpoeqfyGty
XDBQlmbQP/vDaYG4FBO7aQl038i5dPoq/7VaCO3TvAXQcOMJoecyO9z/dKxz3NRdVl0KHoTA7j9x
rL/2//9cKzCoo7q1AZxCEJp1pe+XVzULS6SDk7IHx1chYNUQxI/tfd25Iq93sYpsv/ISvHwhfkvZ
WJF5MNw0Iw4F7b1pNzh1R1EGuxkMmRjnuYK8HOsYkMlAjakN0jqSmzaJm8HfJMgho+iAjrXDeDTx
/1JuYJvjszgNdH01BR6Wu3YID1T/oP2wGTm2gsBW6RdgsmFk79g0DYIKjH7WcVU+crkHPa/ppRUW
2uHxmpD6uVHkCJaZKycc2tC9iKJm1cO2ZL3LHBo4C7PNWWLw3GHz8+wRBxjSj6Jyyu/v+r9vzQdv
DdyzuU7/+9fmcyS/Fkgs8p/fmx9/6w/Cg/WJA61OITcnwxMsxXv4B+RB/+QQToNrhRdLkGbOH/2B
erA/MZlh6KDxJ69ArP++OEL/RA8XOSyvHDrQf4h6eHsS4H2lSUe/QWcUhHL8dZX4+XBIPwJKtxla
e4YL9Zaab7g0tbzeYpFMpkVTS/ODLK+/+kC0BpisNN5a61XL/tNpFJmGXmIjNvcMqBjLdz2DXbcd
Lq0UfmswSu2DNuS7nufrF+Tky/VieAjy611fBafvJBkpir1dhNZT7PIBRhxrN9Lsos1P9/7y+2rz
s33o7Y74ei251dxrxjdMM17b/j99tTrsw6BNNLGHAGA+RTYCZRr2VFWWHmjHZprcOxuE2LH2zeH0
+4/+i2/Jk2TyNHDMxaI6X/WfPrqvEuShSi32Uo/FWe6Umu4RsY2GkjD27KOi8Z2vbb6m8wiRtZ5u
NkPSdxUF+Q8ys4dI7NGu8kF2CTvaQ3uSMpdt7DjwciMuw102DJJ8pzrs5D06GoSwQxopC1XP3X8U
SDdfeUvlYWKayfiM9v67swg4Y3zzwNf2DiexbIHONdoA/uYf/9tngckzDY1HmAfn3QNFU1lNw3EU
e0P2hLkLRT7bTTac2lgvH35/V+fr+Oem9v1rsacK0yQzcT6rv72rUYO80CpascfL/U3q0l21evaR
D+/XR8eaKyM2RP6bVerdzaQhI+xGT8V+wo6ALAxMJxqgUlmgN6Mt9/tv9K4a+/6VDI7ztKoFl/A9
TdLxsVtMtMn3MQfTjE4Sn6kx5bYg6cryAUW5+STIJiaN1x1OY9gYIOl844Nu67sC9fuvIVj2EFRZ
cHPePzC+riGHR7Sxh+ai74wk18DX+K5zKBXJEwqjnpzYBCiaN07tqC1fX16zZCLHCvKRHeqv7oCY
G2+cNBgJvm/9JilW6CwpeXnJ8D5BB+XcjGd9L8r6I7vYX32UxUAGrRJbC0Pet0/UUDqIi+3K2EdA
Tk6uG/DKKikKbvBu3Inf3+y3Sz3LNz0dymdYEjof98vjizKnSKuqhDwxqiBsFHJeHnL6mA9T7wyX
HSBp56OV6e0SPH8kaCTceBauP46r7wcTZTLRTNVsd0dKRbQBNq0g+UPMdbJ6ZZh7mNxXw5yGy9CJ
9Zso4JXKBlTCxAeU/dKJrGoLSAc25LyCNCIpJQ+AHk2eHyqTtoy04qOLxPH5zVvOeAMdlsEhmJkN
Azq2xrf3BAhdLIbMEDuZqhm1D2ixIrIU8uaRgaFEzeiPL9I0ron0KxifWSuNH3ZVo7XMVmNMrIXn
Zz43kijGBmBG1jwTWcej64YT79U8QQ+XM/O9AyXZQzjWAlc8Vdi9TqlV1Vs15q/R1jTObBQ/9VLG
unHW63H10BBEtXcCYezqmAv4Cia6DKIUs43FgPsOP6tCf8v1Kw0kvMmPBs5a90v6txZNvBr7EQfh
yLA2aV7xGQ5X+rViripHVT3RkXtHrG6pHSXDNWbGQisfxsJupo3iT661w6BT7EljyerlWGt5uEsY
gzwnRCITW5Hr5Y4e9XhC4jVcgm9SOvi+SRA9ahibEZlNhjU7/BEO3VVpwbNHVMcTw2yedhHr5tMI
LeFZEp3GDt115hNp5vrXkgp121V2daqtJtuYTIrmuDMCN1h/IQjTimaH0UZNu2G+x0s6EAsl/ATM
1CC4on7k340CeoNvGPK5lqi0kGZrNw2hzgHdJ98+SRlMd3pnyufSFdynzOrdO4Ka5HMC5Vf30C5D
iZHQdBbOWLt3LSNTCJ/+aJxh7uSnZPGo3UwN1020Khig112OoFxnjWkO4vaYEUq/ZVoEDRAxMU+2
CC0K8wzwnr0L54OJQmLgZVBl7gH83XCCEWcNKwJAFGtp5ql2rBjph8uESdWTbSVczZHJLRa6Yo78
61TftnblvF4qIJPlRmINSzeYH/llGBwmBEo17ItWgUqLJzgYoSGScncMlSzlVppZQwpfgTx2aY+C
/aZJfIoapLk8yzig3Dup+vxYp2md5aAYeOu0GdjZNDYzkBGfDihMBmTGojSCCT5HOgXA2jPzqcNq
+2SFrat7Mq9BP5qjVl+T+qVvp6mHsqTj4HjMuy6/caZoPAcGnS4rORTaLHDWnLUWqfUuSoFYByl9
INgrA3T5fCrapYoB7SZFNt97DNfzxENlOx4dmmz7TIQFIUUJPScQ8WBdcMgsxnwabxJUAau2CMty
lwDX5mRkJdSMqsyvmlICw6d2zF4Ks26+OWIqzlBttUcs1i1UDcJMSGhMWJkWU8rC1atlzUVQxvIe
9WAt19Icra/DZGtL2eT5oZBqHazVuREEbQpwkRYTEtcVbXEkLEbrQa/I8DEwFNOzi6Y8p9Nobap8
9Pfa2NjVBoq69VBGWbMe83J6tMhZ38E0h1VPg2t6zNMqWZkm/lKpkY2zxN7RLTDR5Y90eREJ510o
l/TJ7c18GCW2Zahm4Be2azxVYGw6Di9rCtdmXph8jxm4f2oTqQDlqIg3rUO5Hs12fCHkoF+FSqRc
jW6R3UdJJxZYpRqvzOe8H7z4np3UT3YjeD+iSVliLgwXbVdra5J6+EGOchRDqLL8Gz4g1aQ2Qm1p
2alRNIukchmEeTWAkAAbrBzK/sBJ19kyIxnNJTar3hO+zwehx/CXGITCM4dx9wJdZLicilFZ6VnR
3paJRW5Cl8s1piMy+EL1a2rL4t5NIwihrjasJSLSJeQRFfF6k12xK9EHmFjeD5aoeq8MVO6oDQT1
QNsRZFDTlpepbHioFYsT2dMI8f6o6DGvhJRUDKuibPR4j8GeA7aOirRasNo2hE8Q2LQoJle7GVUw
LZ7adO5dbRNgtUJ/iqwfEemA841ga9LibD+dFrqpFA++JgaGwxWepDGtt43EqbhwWtMHiaaLYl/U
6fzTtKGUmyRqWIJYjTmYlQWrLYr0I/GUHOGsjv70PE8m7Sw0q60YgAchlk7Kh7LksV0QKYbbAgJB
CuemotfahS0+WKPQC975UJbZoxmHTvltLDtBr9ImUCFFY0e4kehfMqeHFWwmivnZtXz3rA5duUUh
HjCbJcMLfi9RCV9Iu3iKS9NYmWj4AxKFWD7u00lpletoQmW8hZPjHLs6hopMxsMqxESwjRU8RGTb
lbcTcCZGA7bobzuzzk5WUH7T0+l+0IV2kZCwtmVdpQWtuzXxBG2pPwc0hp6nKOqvg9bmzvHGx6sK
yZJL6KfdI6+aXbpeBaJ9h/FLImzuCX9YSIt1fJG0iJ22jTuoe4Gr9LySjXGyJkANUAqSVvMs7gJB
YPQT7pS8G/IV8KX0fKhrcTFFU3pRaaI9YbWsgORp8qvoyIUpmsn4UrhWt2+sctI909cjy5OOES3I
rSbqo4XS6GVVynJBquIyzhyxG/vuiw8Z5LqHsXulta16zuTKfEzIxQxAp6KBI+BVi7xqNIKjK8YI
jJOJbZU5igVkKpBPetSXe/Kx0YpHZruHX6n4nmhkVm80lry1wmG2Ww4aaWge+lZ7WIdpbtxYSVkC
XDSm6zIK/QNIwOmqCdXCc2FvPTCdq9qVKqWIdiThDebCIYgO2Y0P6fVoDWpfbtywlVuqXOUQ21Nx
C7RQdxcKUci5R9aSisKZh+fYs8N/07oKZG5ZooZnI9znscwAzbkhBssCwdVZyOK2gRal4QfiZEEU
Tmd3V4HeEWmaxz5hp5Il7yFh3uzVY2oehkhnGTVUnC+LigyEHuVK3fpMLonubAgbIvDAxa8KUM4W
LIha/1LooGDXrlJN6wDvyJkQJCMbqTVtoX5EJ0no9W2rjfKO4ZRYdcOULKZ4AFON9MkTahhq3jDF
NhKJ3o4WGuHcz4Stsg81KjhmX+midEn6GifriTolTyebLKjCjy4Y/g23at0r5+TmGtgNjcpYO4pR
A8src3NdSdskak2PXFqcPLvf/DQcPpcIbL72pm8/9xb90rVaWjAFZKqZ6SKG3lDjPTeKb1MzVUR4
hJAQt3ZTfiPyIbjETss4dKJRvTP6ISQItMhJqR4iOHbCrus5iAZUZNrHK121iCZzsT/sgmkcMJDh
ykVl34rG2SetSg9W2N19aI0zszOY4gtGmcxJyIFOL3I3ZYqb64NyFTJkXLBnS01ss7JPh/ZuCKvB
F98r2H97oR/0QpFaz0rZv++Fbl6KOojoBkKNjprx7Pn//vPj7/zRCVU/OQz5kachc6KrMavKfnRC
HfPT3BHkQZwHFWjh+aMfnVCDEvaPkYEKnYleHgopLPIQXv7JxMBhwPBzd4UhAblx/AcTnkaFalpz
rfxTz8wl2xc2pJNu0Vw/9DCVPIJ6ihWtxHtU39d1p2xzta3unUy7H/teI0URDP3Q7ZrRdlaTUuln
Rp+NZxI83YwjMs/clsRr4JlEcytVvmAfJjDd76xlEUKeR4mrEjGVlo9MU9STgvRlg4aqXRppPy1K
J4rW+MqGVRvYp7iLnMt+ipaJ02R7VJs9Pw37moH5ZyUVXV9iDap3KnnVGGEuEC6jzWpEQ6bhcFZL
e7oiwMBcFnZvU6v07Q0vN8OBcfBnWB/B1Ip21U+GuaG4+mwJ6Hd636fExKXheaNG2j42+J1UNY8u
NUvWK1Oxqksqb4RO6V07MOMzBmqCinlrZndPRYsICPhUv6xFOXyJcjfYJ5wZPcOd8MBCaNyY5Fuu
MEvZm57Cf9GLlHrDMJ6beDDWotX9ZZSwzvl2+6TjUF7gTd7FbsKJMaJMiKecPnED3IC7iqXYzk9Z
JdfN6xhfufApg1fkPQ/b0nB7b4D9fXJLPb1vOrP8bHbxOnNnhl2TnRKQx4zcnbqFO2KTZU3n8Lym
juhXutORzZ5XyX07FdEVOd3izJBIPsn5Ix+hDLr6ujIU/5pTgbkXCcUUAVkkSQT4pg7QQqJjXaT9
PXoL+Uz73r2jrMe5VRRtv7QK2zmEnZshLUzEWdUCGLF7dJpEJFHSpdSD28Zwygc7inGZxXaX3uUJ
we8mezB9TGoykTNC9UBWFgl0hLI+2BUtdLQcGhfP1Tk2hC1aS6mX+a6WPvj3qVDzHRTHljxMxPuE
AqYJdbxWEOqskhGFmNAAKkAi66MNsRQ5l48c3dSpYWM9La45QGMQyqLiWgN9ejSsgYIXEuUhGIb4
scSeEpFTSnm8jpKJ43fMeL1RqddGuutHUg4CQpSoQ1cACbl/PWprgxhgDMTgDJZ1RUxspRpEM0SI
6+rWNs4Uw2jjRcCEcwthl38n7Absu9jJOgLAZsemymmzMPPd0PAjbb1FTIH7b7zUaUzcma0/JluT
RhoBlWMwnmxq2sjLyEk6YfqjmVCYtCaMkftQOik/UGvYJlb0KvLV2GUjWQFZ+RDy/m0iGja2NwzU
oD4+DIuI3Ca9K7WcqPVKyGe4md1Ga43yBSbEcOm3iINef7OYbD5n3cGBwWWGLucqoE9CYVibWBhJ
nr/63jNQmgwkXCiIXMjbG8lhl+HfSBB5NH/xxsjG09iaza09ZPyL0Pz1M5P6e5bzF+NKhd2xiXsR
P74+abEJ29GbAreDLTPqqJ6ROzI+dIsLpALI6UI4zwtzqtI74fb65z5XIjSQmbCvACeKswKQ9Ukb
0MHXNSFeOqdaiAQc7dewEPOdAroO77Lfo+HtaTA1dkgsuFpYF4wlxn3la/rJV2Pn1FeYh0KeSGod
QkcfyTQj8s7MwAPn/sAP6hw+0R6RiqZBqFwDf+g2kxUX11VQkUeb0vp4vVtZnxXXmDCoSWTiA3jV
ms6h/8XbC97VPGhkKZKQ6ABIXVrBTB+ezW82pDVvIifAixznwanFuNAJ6lrIeDoCeD521XiJIZjI
laDwOrN4zCOHqAQLFK9zrjfthdoHlyHsEi8FfIEp+5vZu3ssFUhMFJdkBvs0SGNtdOGmsaa7ABzr
0lQH5wBHm4XON1cUtJ5ejqhGdOLXGvYxCNFG0W6gAlknUca3EHm1o9WxhieaE1CYlgbx2blYRNl4
RNJGUgOkBJ/aO7f9S61Rhgtt0OO1UwQkqPSOFW6sgrxrx+3EaiyTjAEMbbyuS2FNOEkVkuCtPecB
uRiV/lLlGMkI4Cz38TT7T/UMqYhufq21Zps75hXbZLpIuta40EmRfVDIFgHtQGhZkYEFl9ka3QzJ
CmPerZTMQGMjEeh5eq2TBGpZpCWT5YMbL56es85c6FOI+m6ilAeddJ2Tb7pz7WRjAPnBOj5xgyNL
Ww9V65OONiaHxNJuLWjTOEKrs2QYszOVAf+2ZxFeqk5broY8wZPhtrsyIMBRIYC4Uts5PLNQD2Oi
2ruaB38Tj4SYmZ3/oGqE+aLU8ThIfzPG8lRGjv0S6Xa0FX2lPtqWgrQ/SW4aTcZP46hg1o87GOFG
5SzUNqeVKt1mVgEI7MvTxHpgdOk2iCdDAxWkisUEiMn1r6tMPpNV6q9AsI7Hga5nuTJgyzaIjXUO
rfh8YUZ3Ol0ZzTqmrPlXPFb1itOudolGUax6HcPTIgMQt03ypFwKSf9Sanr5IlEUrgCAnI0Z1Eej
LJ/atNCXlSNdZPLdvYrbdaEW7PauXpkbxWq/gp98qEJjo46Vf9trJfBmknVJbCYthWQ55bwW5q1P
KN/C4jX04igP7rFJy0VOwl2DuOfQO22w4pDgPGMI604QxLTbZKzmMwTtawKJrXFHBnBvgq72nYEC
Kb6N7ZY+iRTZi/Tt+KWp63Tn1lTSeSB9Qh2Vbs2e3q8Tyd8NMmM1EtpytP24uIIROCyDsOJkNfej
+rJ2jmVXkkMIpOGx1zXjaDWiWJicsOjWRNOSEJmClbyJ2plLC6/bTzLHnfVSwaEbmkTbSd3XBg+9
nHXUXVDGDv1NlVciuGusQbmwsB6juNCHipsIV9+vA4XAl7g92GYteGJyP/DoH5a6J6aebXCgcVYw
cdwB1vNXfkUuoy8r/444lebUQ72J6dKizvYaN1eOTeCYZ5wUEqreolpFQ0o12JuFWIX18C3PdFCc
WEFu+zrqt2VoV5+BQxQoV6EABZML7N3uJYZWeJuqPUFY4BSWdZ2yUwsWMAa61ZbYaLko6yZexHQ4
mBJQX/oVleso0i+2TB1mHX5/kRAgcl77eb2m5UV0tB52i5aY3wVnhvOhwLSuKJuATugidaaHuK6L
chnjikYhX9WLSUs0L0Kzv86Eih6lTsQGRs/5gEx1Uxc0dHWCntdmKrvLaQ7LTWjvsHN1zsXYV+l1
Fct+CwtKeaCNfUTJLF+oVzmAWGOzdmESrNvULxHGzenRdRQtka/wiqOL9jBAnNhBiwu82y3olHb0
pEqOplEOm6EfgiVhT9ejZdhHym8Ni7MTb8Zc21h9RINOq1cY2oIXJL0bAyC912HtXnVQUFeDOgy7
qCMnr42lf9ZX/iEKqpPwTXNp+058BjJk2PuxAzpiSax6ojHgmE5uwuqq7e0W9Ge3YqSNa2/DcD8O
rvBoVUteYYDSHl9YIPJzFZID74KgYrRB2xcg0MLu03E4Gzj/TgeTowrB10GWmCtI5HREnBJouIkv
KIb53rV4DjIrAlgu6ZBhN0qcvhMMA/xC37Ibfh4ycaUQHr/OiNhYBKLtr0kWILd4nOQxiM1iHXem
OG/M6b6aDCJTS+sUudAT4qlpTqGb68uU2MMLDPTmF1reMOT0fPqiSa057zNbWUda91IHo77qISGc
O10HdcSxxU4MVD+eGcpLt0/1Q4+v9xRwVCF6tTWWo0LQq6POgIc2fqKNROIjSgT6Jr6/yxRaUEEM
KCCpJIODjrQmv3TAqfllCnBcMKJ33Bss9YNnMo6dDA7azLqebb3vPBSA9dHSGCUV4msIxXAJT87d
jcFk5atYmw/9wVg3X1TRN89YNeND3xMnpDsSHTgSL/JM3Wu1a13Vo0dDpzjpmuQMhD4GmWkS40FE
tXJFk3L6nNZqei7D7CsFKKb4Qq/a0uubydyPuV8sozz8WmUZuz7x6c92Z81rFrb5Nar5bl0DsHjg
+GKtUNkPp8Z3pwVnoJMBTJfcD1BinqanRGALt2LiMfGmoc68s6BX73EU5YcpJSF+UY1NepHklW2S
J2SEX/JKEtbqxxG+Dy1kK1Dd2kZGGjkF54DUdZ6dQGXh6AJTO0Vt4CD8tJmuGln+ZQoLAjCYnAuF
JZ8G86JV+/yGwCeCtrTJ2ZOKUKwRwg0rR5vOotHPcb5RZBXRlByjoO0fNMymS6sibMIz8xCgSxz3
hQddj0eIwOgLwkUxCuWR29xg2a5Bk9Nizsku8zg9N9O4AE5BugNMe0J4sTZ330KZZVvbaKJtXfXl
dlDyl2QAqU1Ui035KA9J3WbUWbUDk1/tLoOwKU9G7E7LBFGdN8XkaphB4azg20XL2HX8Hb/YLYWf
v7TdsFgr9DTPUksJ6n+7Pt/bNB91fVTV+F3TBz73l6fsbdPn9a/80fMRn2aFmiawtVIJIAH9s+fj
fBLoQNARwbvT3vV8SDOycXeAfBAW43H8nn/2gHTEaiiQLMsyVZKA/0kT6K3AhhYQPnuQvfSpdB7R
X7JNY63UheQV2bJ2C2qGeCRIDxbzzU/X5C+EYW9VF98/Zp7x45aE7fCL2mTSZD12E/0kOQkNmBBl
ptGqzkXWQ2b8QGHzXk0wV3soQw2hgyG20Ni87WpxL2Lm1Ia/HbXCvVCtujtHuGvsxISTqSQu7yOz
B/jK9400fL4ofJGCz3pFW53lYj810gCDmJVm1/42gprGglUVzaGoIex46O8LOvfMCu6Qbxn6Wm0D
dhWTFX6kiOn1fIPNirq064hcagfWnzIGtQO4kap9dGv1Sz5E9aGCJrgh/dzd9BO6Duo1HaYh5SSq
gOwqRUGzQZTQ3GqNle/crqZS8Glx+GMTHQVbY740gjyEekooNaKPcQWINLvSFTG9uLCP7kKMdnd2
GZyr7RgxlUtZLstU3U4ECJ3TPLScRRgb7ZUu2+zbZEzFxWT08S05SeRiqn66NqswnyfQHLSKvN+q
BXtGNYEzcjomGjWUx5UWDiVVpSH3ttYUR7h9Pe7JxHhS00DZplZfLada6bcV6OjAw+npW0S86MVX
6WTZgaRBsIXFFLbk2/WkqteOWKtSrx+ihFlMglOvtkF12GOPjf7BRY06ykOYl/Hafl3++9etgOY6
24I67xBQ1MsHQPDOZ9ps+sl93UqIB3KfY0eWsae9bjaZPrLxKPMeVHM8Czxkq//P3pn1xm106/oX
0SCLLA7AxgFOkz2qNcu2lBtCkm0OxXkmf/1+2Em+bTvJF+Q+QGBbgaTuJllVa73rHeI3FWeu9JPC
ym71y9Flk/t8dtbzbF5PNgRlNJVh0gRiPfesyxForachYNUDcwCq7ymdH+L1zGzX0zN3SrwIJ73b
uZfDdSrt/EuznrgxRy9hhVUQQWu6ijy6QmyscEzbtlycuAiz63o9wS1TaPekNS1n/XLAt5OhEPUM
Osc+doH6Riu1R2utCkJLx1pirRTMOVEQIKL+S9Ri9KIuJcVyKS+0tdLgErQ4JNjvdZfh+DPitIWx
O/hi9gWUi7RLSpZwrV2Uij56LQnj9VrXaGuFs2j55LfTWDBZsXRidKiEnKq7Si/F0bTWSfAZ01e6
SgxQKaIwwDKDeK2rprXCCtday6bokpfyC/q7xaPN6pnW6sxUFkEyFGzTWrnJRuuu1VrNdWtdx52V
b9Wk1C1R88AMa/1Xyw6f0s59qGsv2fYUiVrfmDc07GIr1gpSW2tJhnrjY3GpLw0qzZmSs6D0dC5F
aPJrRdpdytPiUqr2HlEawQqw51BNLgXtsta26lLm2peSd76Uv+6lFEY+vNbF8aVIDi8Fs/q1ep5+
raUXrayDfsZe4slqUjeCwWKkkzuMTw6JJVvPaJ0IUgdRcD5090RuZK3DdOrcotiPw4LSZ9KsyN05
cHnkkflfqwcQlmZ31+IhVVuAPZ29i9S4RA+DknynWSVDdGPXDRmtZd4U411EAUEcXWXXbXzlMVij
72zpfF9EhYdsutGLUMN4ppk88SntR40J2gTN+ouDFBoMtos77aTmKuqbR3wBipxoeq9VL5qs1KM3
5HgHgquvL+bIw4Dl6ycnnLUGQ1QRzkxpbfMkp4EESKonlIQSB6297EzzNBIbdyZWRR5Erq3QpAI3
DfJ18o9BZEQAUb3+bye0w0dsIsd3WxShy2gCJy2LJPpjmdHEoYAu0P71mXWsWuDhC1DY5f1SYG0W
gtthFQJiZK0DfQd3uR0DAFzMVoBUVkw7i1YnslSb45w7gMxyavhX3WnF4wJrh4am0PoqGIYxv59M
q/pq2ZZ75o0AEquVVlCBvS5Bb0cZ1iu43x5dPfNuM5nYryQI8P7MbDB2uLDm95ifonhV6K8KSBGM
ibkYgKbCbbJPpt7BXlDQuwN3ASqMgBiZ0lJGMCYtwXpZt1lwOcf/nf39TRVIgIQOU/SvZ39r0OX6
X1Ul38//fvu532tB94OhUwqugqBV2G7zK39XQhgfcLKBDyyoLf508AdnExoOEVeYXJDe/U+KPiwq
/lCwrFJ3jLZsc5W7S97I9wVLAhwhoXaqY54CbDiRWnaaaAWpsXnlBhIWwqGrJUmAGNSwrIx6Jox7
KFcwzyrnjyQQMWYpo1aAFym7oXs35pKhdiimO+LqFD2eRh9WkYlNN58m/XIVJiS5bou2YuRPY3Xt
kUd74F1m4WaOidu+GeJi+OqkGE35dZIsuyY2vXaTott4qDWi5RrIYHt3HKe7xeH9ViZojDNYpJTL
tVayURMDiK754Pj+Et7tFcuOmSipvr1mHud+TmGVxBY810P2694Eg6DXTu5l05qJk3a+DJEZkWXs
OZr4pA9hlGzzPprY8VSsyZdY92Z2Qoq5Lr4qcWFjjxwRRY53NaQ1XJ4jfBJv8N6N3V2pZiPCaFW3
d3qmcvbdJMp1dycg6uiBFuN8cDSs9TsjzNbZtBtVFXt73csjePtyY1+2+PCy3RsYbZmubwAWM+OB
LhmSg7rBMe8tX+bodnDmclvqS8Yu7eAzDb+1dp+XfupIGjbGaQua7Ox7NoqOr6AjDs27TOvhxnFT
gh+VHpmUX6ZxvyT4x45osZ4bUutcL9vnTa5fkxOY7V1vV1EApf4AZ/aqycddbdXVXR0rwQNTQUjo
+qT0tdkL7wd7nj6qSqpnPZ6hCWZFDCuyL9ccOPmVEW/64LYUDTVRnUHhad4uhmFz7FzPfEllC2WV
EIIgcZriyPkNGh1mB2EY2UOcpeoerBPIEY9lxy/Geq8Zo31qy+I4efOTUzRDs9FwD3yT8FoechU7
INhmclSRTXjeyDDZ0bN221YWp/CSZB/LwS42tWbEe9wXvXc7UnWGn2KT3jEPrF+jwZCGP1WzfuPN
7oIvampodN02PzXrhX4Pa584gLpePpkie0q1SrwwC6kiX1jqPaHz+2S7LCprNK1dmIXWMVL5sLHr
KT825vh1NaV/XSYAN68qwc2HOOpemwVT/YU+wIhHgsWr8WqwYnmbKUBJcwDf2NhRWB6ayFLH0jPs
67B0jBcqCPeGQQqBgmLsjoR+ZMeCjCO/t8r2qe1LnCXAYw8KE4CrMZ6nmwwL60MeVfK+qmK0HEOV
PmPClb5wR0Gnpt686kuCK/uiqG6glmfvFaPecEWOnVPSmMsdVdVwzjvysXNozAOsFNd5IG2GakjT
TLYVc0quIfGa996Cn/1mZEkcMkzstM068D+R4Gre9m7fnofGTD5PrT5hwDGP+nWlhuSaTIL6qVcg
fUliV+gUmM5qU+K9kC6afmoGu7sidcDTtlPvpCd9cRaxM/KYKHLdC48VhpD7btGjQAcr2TX1IL/J
oan3UNLnz1MqVBB5K/2yyo+dDK8zvSzwToqpPDz4hkYRHYVXXc1Sx2fVoyBSVv+F8l5smGpnB50h
8KaQFQMVg1kkBYKzE7E+Bctk12/MwvorWpUE058Z1l1hjfdpKesbcM35QHto3ofzOD/3AE7vMjSG
ey5IeDuVVY/jzGz4dIR5wDrBayGf0sOYEbVZWalNAkZfqo9V0mR7bjurRRvrHVOm6oup2d1+cfOp
3Uyhbm4nm2xSMMTuzjEItSEAZGayLhBvu8xYvi0iJrWYiUzPozzjAAZNm6p5uI7D/K4aQK8FEbXP
wmX9L9LDAZQQ82EDp02/pvrVr71OeTdamYt7fFZ7Dop29s4E8mR7L5tuMyBEqlcW6qlnCB4sFqoS
Pxy76ZgoIzpVZQry79oga71ZXPc18xzHZKshwfRKI8b2JGrLeLQxhxe+3mmh34Khv8fpODV8aBcu
cN+m6aGd2/pN2Q4od6oAa5XHUKAUv6R4/B6zVmb7moTeJwPbalxmO+dGdDMFHB6uGA/Pqv7YYgp6
M0lnuR7aSnutyl7nRDPGhyyBr7lh9TjnYhznL0S4Y7mroloeikKOJy3Kh30IG/hm6BrzJDJR7Nyk
rj+NUrZQIklgxq962ZvJFN9zslUvtteXby5uAt/ovKjt7a4FOPeiLyMoOOSSxSNLttrhWkcnObWg
8wYzCK1coXMPac7RNVQK/7rNhtcqd43MHwR+Xb69mp1msVV/Cvui26KQp66UeRL60k7Vt8IyiOL0
hvozfgK2vbXKKH8zo8jdF1DErnsjdK8GxCKbbFpIPoYODJVH0NEIzrcNEdPZTYfW5TZ18/aaLrHb
9uSunOqStivs4E2klpI3Y+YMG20o+s9IuhBeVN4AYc7SJuYy5tjfY5jsnhd8or/qZp/1cLTJviLt
tY6usrHTnuJY2i91UrL1KK3EjqDVSIdh065Io11C8FXdLW8dVZg3iY79U19AolCwBSGvh9LdO115
eSbGxISpqtX+ihr7E8STV0UA3U5PzFerb8trjejVRzdaYWl9Ms8jmmK2wVnczfWi+1FYXK838FRn
pgHppveHuUgCL63FdU+O9zESJSzIuCjvykiYHx23G2hZtWxX1+U6jkyLauPZiJdJXw0ylTDVKs2K
GYve3juQDd4JrWembHQVfQDRb4+GTKsdaDf4UNwYTzJMY4tsosq6U2FN4h1mgN59FhVwh2IO2VE3
z4TNjNx2RlTX2EZdd5Y9nbxOuFsj0eqvcY/NHT3K6B3w7HIOjpaSWJC1ELXDub2rlqy6o0ODAhwL
cZhMWfiLRJo4jou37EOjcT5TC4inyfRSuE7o17+5uda/5KUrd6GqnmWdOVst9e5N0bS49ZV6R90x
uu1BsOUxEurSGPVKo4FAiDbxYbURKAArbHlPCD+CpJOE40n0U0BC9HiFPXHEo2m1UGiUvAupTVEi
cFiTAmthmOI2Dtmw9UL9MbEJ35hRXwdt3Xwq9Ca/HZgTYaO46Nae867YDRZGVhk6gZ2WGM4BmrV7
6xjoPQhlSl4o0OzW11KauHoOD32Vhn4UKxQTjtEAmZAdQAICc747bN4wDmusKUUwoJeUrwPQmdLU
+GA3K6EYEOxo63Nx2ynw/E1m2g0Ph+d8ofCNtxau4fjmsK1gSkMxPVGpMisV+vg4gHl91FWZfUQB
5O6sCGDUl2Fd31aq81Ai2lQrkQyPulMxEUCCbzJTIyR82LhDeEwg+y/BFJnpCbt1D1rTYMAETyJS
qfNaRO1XM08dwiY2qpsNF/Os2j2HgwQl69zmBKOqvieH1ATaa+Ybr26MgJyjyO+iejrFxbhsIwr/
Z6wrrlLLforsZMQBCcJLIg0+pXXKlWP8kjiWWMnAZNmEtkdJltvPBiP/IxOx1ewjNoMarskW2/fX
Jp7fEke7x8oNDlMMJTBbjJiGHSSs7Ipxr5soRhTU2okW4SrJjJyUxugjt8Xc9bNr+SCgF6ZgiMtd
cjtYiXndSuvFWFkw08CEBeugLFDKJbQ8z7gwhMJusnxGzIltOtYmsHiYt5u7ond3cVTMJzcZyHW2
xCc8C/FcwmI5x+mMqbHhCNI+tGlhxA4khegBOzArJxgZyIupt/kya2LaA5ySIOa56BukczvZ5LBX
dqGuCx6/V611tsKR4VPetVhyQ3o/SdHq11idJAEEb4gUbsMx18bJMakcdze3HSRISItEHCAPqMou
ukG9x8mu0vlW6ny41M22yYIoC+lFgxt/5bR/A57/JB9c5wFCgp2v5jg2KSlr4/gdkh2H1pwlvZsc
07ylrdMmJzw1i8suzZjWfrT0on4nv8stOLJ19Su68JeGb3+E0W2BGc86h1g9NryfXnxJisaelyo5
GlPZvC9YAJ6xWYtvXeWph++68z8ZSPzJ3MNEub1KmBEW/8GPNKmT1J7inJeqRA3xzXBx9yqICPr6
31/HWDvp/1MwXyYfzFcQtjJiYf7zs4UysrLZapQTHfsqnHcYGllHu5/ENiuS7q5uyNs+Dx62g9z0
/LVCDROxq0TxrRbGa3Mdxry7//6W/niLHazWLFJPSY76o6t3r3du3NFlHOupWK7JLIAskI500Oh9
EPrqUdy8T/3AfTaa8FdbuX/xo7/Bj2AIcRv+Gj7yV6et9y5577vv4aNff+w39MgxPqzuGYbtYKK1
+s/wqP2GHjnmB0yd0U2bDuOtldX9HxAJswwdB3dsd1nRmCOsQu/fJomW/oEeHs8EUxJDJPD4/ieg
kvWTqTMvgnu1xyCRGZiDfaf4ScYrxQzbnEiZQ1lERiDiJNvGJCngq949z7Z6c1Has60t3bboJ88H
uaRLmWZ1oqStqO/dJ3dw1YnQInU99dl5cC00dBpcJjKoSLzXOGHSwfPn3po2bg+8Y5m5HhCZbeIs
U4NPeBoha3aPa7Un7issZQKd3F4wJFdtjdqZNhFQ7kYj+sFPwYShd9d6QDTm85B5Tz3pVLAkSpzN
Zfpma5VOHBvfrjjSiK13mmM1NM8G2eOUSoO5STGc3uah80kb9YfUNN6Ghpe3ZfWclck3bBpNDnx0
Ktid3xskVpFtwOexq6nb6k39bBupRyYXB+Wo8fEgjAl/ygs9GDTn2DTuMSoIJQhbLs3ghduoy3Fy
pZLHMHna2DaXkuiKNtAh4m6ygUtgMYHhI3AZdPeYA1YGYcN3DZQ8Puo0bRuHWCr2hJUcUosBYZlF
GewGuq9BWfew37rt+pOpBWKeeDRziwDiiGYuQZWZ3VZ2xnIflQBDczZss5aXzCLoIdKqefujKbZ9
zRsyKxvm4sLJ3XrTymZ3A68svs1FXWI31giqnFkFhHqxveF/9R5mGkSmBgqMrndbs4DD2ZLl6BMI
xA2G4bTiVQL0z2ufQjdUjEIBIHDWBgJETHigNDQ3ZsuLjtKhO9KeLg9JUs8uvVfdBpXDc2DM5n0+
uHSauvc0usbgC8UfuS7vB1RTfpRCSTe1Bt+ktG8DuqPp5FBOb4dqfYo6vlf3nJukNVRQl63YOjA+
MWSzJy4TD1af5ZQCUt7wPH8jTMTcMAR3N9mYvHE8cO8XvqJHmUiN04pg7FzSScmR8fOcq4RAi2BN
p2I7rlvPb9rm+XK/8wh97JDxWHUjn5eMMw+eKHBkWeO71MP9PelG9I1FzlONIhczV55O1+FRARMh
KrHu5o9ZzJdExbyZBm+Eleduhopowp7LhXPgE/4OuCrVrBPHGcPTyLDhGnlBRYhq++wQ80zYIXfY
7XmYXFbj5WIgjx38EVI0ME3+ljPI3oJJ1icoSnKLGJxAGNWGp7nwjIe8pffA9AzwBxaAb5JVtIPc
KbaNKvUgb4CLEWbyHqK4vXJbbdpHuHWczTpMGKssYqscFiU0yXMypsUGYwieMsYpsPUotlzBQjV1
NgKMO7KtmqNsCwzwjbFscj/ENKXr8oKDtBx0oxfbycrcoC8p/ss+LTd43LWIwz1FbagX+0k31ZoC
xTJUGN9d7i1s2jUQpTjbuFOwhfAIFFXt+ebItbk85RdAmlAgb9+CyG1nwpd2+CVnAQlslX95ANYn
nCV+n1hLsTdntjFvYH1btFt0nty6rkdp1zU8RpMS3XZIjfCVQGXtIGM+KvkjuPj2hnYAh2L3kslb
MvOP0VDfACwxPWYctEUfmPg5rENfFEZ40pu+ODuJPt3ISQKdp2/k0iEnc8biHCootpnDiiD3TjtE
knVaLtKAWx57O8fmIStyiFla6/HqpBGy9+akKbI5GEuxSSYL9WHWks8H7B4a4+DDI7F9B/EDBHrZ
bmrRNsfRxtjaKQZE7EmuwwpAoKoR+I6OzWBzG7l1l+SusBf3wP0uETfFvK86NpPKGgYfVgF93cBb
GHuDVQSqcUBAzR+ImX/dm4RHNXVZtENiD74WaU/87vgOFaseNNK6F/NKtQg1dyO7cj12Rh6meqp2
rZ1w/8pMDzAoLc6TbU03vaO+eZbk0qAAXzG/gcwr2iaV8yt7g/tqFbbaYixAT08VCzQi4RxkWngn
jAUtcIkNgBvW3/BPoB/qU7JRZYU9MPuJRd+yM5rmHd9muS00I/LL2vmUM1Khp4zvtLG/QZaeonFy
o9OcTExetAy9YWD3s77Fpp6RaDHBdibdYPmFXmnFkakI7K3nGrDuiT5M30RaToFBjQ49QRdPMqJv
wHi/Sq/nqO1PyahzC009jMJNGCGi3aZ6nW7iknI0jixCPTa2kUXOrkHolfqz6vTtBA+l3S74FBi+
Xdcaxgf9qwaR7guI0ruV0BlvInNS31zEQQsSVW1ZwH28CYVv0ZQ7L1cEJm4anFf9Km1Y86k1aJCf
mTYIww2vvbFcNLi6xBrdKPph51jAQcoPBNl12jM5ooMfw5vJkBh5JmFH6LJtyIKqTm7kYIt5GzFe
1R5o7BTmDvbTd6XYn/QKPxfM1DUWjjEmPCzdZgSxlvjf9USZp4nFAq89OMkMAXiJvyFsdtmC3Cei
Q8meRRzqW8nf5tT8PKS7vK5FkS5sV3dM/ad6yqMzRVxb9QdjvGx2rEEzUV+KEVPIqVLf/vun/Ln5
urwajpa2IMVdh3j246fEG0IDfSx6hmM8IGsl4KlQ20Ya/IHLK/3bBPxNEyBgpHFV/7oLuAW7+778
/+0Hfp8e6x+kYVEFIRKVBi6UsMx+V49CMoRAaEi8fyC/WSvJ8HcfPeMDYecC112MwfhrpcP9ziR0
P8CQ0w16/d/5h//vf35o1tufvv7e++0PJDjMJyEyrq3EGuIEgvDjAxSOGrSYQsrjMOHiH4h0Uczr
qvAkyZFAcCbbzx7HMFNEhrvMIcMTWcbVi8fE5yNGbdULQcztZ90s2s/RpIt/2PXy7gSxH2uoD+0T
pmw/vjuvd4m/HT3rmBK89yqZON/Velyci8vwuE6yee9V9AVthef85ru7+CcbCC7H/PbvUQAQptXG
HoND3Vk7sXWL+W4LoZfPEI8n9ZFt9xmSiYkcoU+8a+XhzRvYlXTOwAcF6rjZdq4my0s+GmmT/DIt
xfLF6dt6CKplNk9RFrVbqB3ZviOoW22burTvsSOu4Br3DsQupGlnozKhu+iVtUGCg8xoyj3Dt4Y2
v40F0lyfUZDh626NFH0EJQj6fkFi4vaxVpPaTkU7pLZ4oSZRAPCE0i6tiz9Uay2ke2b9Q0zm5g6v
0AKovzNdlJi1BwfbCymIzcTSP2sYM21d5Tz1zBIy31pIOSb+ripuQFKjrRZrMNvZOIcDmZOhr7Rl
baY6tA6Lg6HoJgrt2K9gvWGmO83PBTMHuaEOMc5yTMPAbubuM5ZGFLOJno06Bh3xOjOUrr2qLubd
GGf2HmoSxl6WGClRbFE/ELmd3usEuBlBCvfqJSt1VMm422PjEk/eduwxLN8N5uTOxAQ59sMUuhH9
S13b2Yajr3syMLHZFp0z9sd1NB4FhSi6hwm0LPYNc2zxdsDNGaK6Yv8swk4BOkq7MrStFS3mVTE1
2JpFUSJG2AQe4ttmsbitqWYdJFo4Ri9A5CgF5bOTzu6WUUhxp4oGH5WoFg0YPFxzC+kLPZk+kVmZ
ps2u6UZ5Rw6vtl+EG32pY4HgSE92xBcOASvVO+IInj8sYqZh7Sh4T0vqpoErO+c1drrqsOT6svWy
qjvMiC6XHU4fEcZRKb08umrKHCR0xepDlBrw/FxGDOSyfzJT0R/cMV4hb0fGX61RH26JL5jkhhlo
/hXTQAVRfqEurWVCxqAHIwE667BQMdlOQ0QJa+8xjrTUvOlV0lMipdiCj49GkyewRGunKHF0MEOc
T9IpLIyNW3UcfSm1sEuVnO6FXo5flBpyg5SmOGeiWZGarF+3tdckrzhBZNXBK/DXum2RBJ2WfjGP
mW6mw7M9AZOfZynK10UzGe6EuG82rIpa696LsE+zoPG6OvbtjjzUbUdourYtQ3e+HmaqU7pTpzO2
/aAtyeOMEHUmJLeGOkOHQDJFWTR5FECli6pf0JmCoSoNeevGIzOAXOJRwamtwfdivPnPGGYmFc2P
Wb7iaW0ejdVZA9BVL4+zatUDOMu6GUKO2CC2Km4RMDK87EuaD014vBqdIk1WHMpHAiCNcVsjem8x
JbHaz11ip9amSQbe/RQ5y6Eup+WQlGP1AsZcvoyDgF4De7EagnhkIW9bcsmJB9Gn/k1PgXevISJL
WA/hCCUHy9LytUHpL4NL733Zyj0+eYw9Cm0VoWJAiArR+ipNWj5lrYm+1lcjwV7tfgoFrjsBJ4Ex
v8q+b/Tq5A6Jzl8YxngWzxF0GQjopbGMwzPSzSyhpcXa5LWfu5xHB0YEfjwI22qa5SEYEDppu7Hv
4B9b2Orta1dkt3MRD4AjZQLQgch0uu+TSNxaZcnCSkI3u21kVud+EdmlDNx5GI4gNB0WPwMBcudc
axx6VN4Bz25e4SIKg2q4sepmldSaMuyDom2cXxhwjjMKwkZ5PghIYWBsgIQTaGV2ibCvnfGlNLTy
JrYh+gUu0l6MQnR4H9iDbdXYlm+t0X2EPWsfB89L5Z4QsPG+tzMzCzQsWIa9C5xlbQwXOvVGlF7o
WzINdwaI+3VsDmHNlZmLc5yNzZNQ/bQKs3v5DhHVXk0IjHhXjmqbilJbEIXJ6WxlaXkVxkN87p2l
aTfQNbIjic2V3LpTY1yZYG5HMhIWZ8MDpD0pzhnUJqZHcKaHcxwEsNxZcbG2dTd9KUS6wS+LTg3Y
Z2b3G+y0CdjHsSmKpLWbQjb8Njfbz/8WjherkL8pHBlSUK3/dd34/6mYyuJHDcrlR36rHC/+5Mw5
TKTMBJ1cJBG/VY6GsZaOlq3/igBzFP6ncjRxYEY1ixsEqDKuzSsz8ffK0fgAAA15zqHUI0PwH7ER
hfjJh4RmA/0EFmN4E/N+IPT9WB3ltdO2k7LHs5FU2HHRQELTykCzpF3qV8xgXZGTeYMrYr9XIs9y
/XNHIWyQhFXl7ZPIrW5pWC4mVWOGfz5QE+BaUVfuY2Ijv7Q7VI8Foa9+NU5WAWw8YhgGyXvGAWsc
iXbFSk/kw7EBxmsHpHEdHIrqushmCCpI9ui8PLcqzszlpxOSjkE/pok9X88YpT2lZl2R+mM/a205
7EeQ4sjXEbGjNKzOjNFQa5DEhHxQKvEUI+Qt/AT/L23j5asXJREXVB8EpY1QjBckI3ZmTw+Lwo5R
rwRsZLKbhusEILvZinhNVmmGfvWBMCM92xfTAFliaMC0pFcmRzuPaufG4/xP/XbWoeNrSMZBnedu
3zUKbwRtzW6Oc0sdKhgEu3RpHA58reAXF9bqt5cP4XArZFi8dONsPIw2vMw9sEQXxG2LyjOqZgGv
P5oXUprxpUxlPTx3GA18CpcS444mqisknyBsRLA1kg9qhXovngmqrs+jhBvUCrvZWoYatvDkaoOt
ujmPsIZwjbGcEYU4mcqbRI3yaMOC/gQDYTqTKYM5U5JadbeLW7SK60ZnBZoJNHJfA8kICNg5sldE
x+zueLMMaedsEvhBmi+HfHDw9LWaMkA8j1OMPeQciCGGzNHAOFiM47gduxQ5OpZX0W4Wnc6FjqpK
+mtY7DcnTPRX4DEo3HLtX1ZpB8p3a37NV9LuDtG33PflVD3iHR5fKbvLnks9tTehjvMVcHXUHTKG
bnogGuc2z+eGeToxJ01cYq+56mp5aIzJGLbk49S7eYimbew03u0kaw63sOn9vraiE1ajk7MpzVw9
cl5QNsm4R4qRauWxW/0xutwBhJJO+AuroSEVLTW8tzCHHbBhvjyofdTV4gmv1P44olPfiYzcq41X
hO2jaw3vaI21YIDmGIRuM+dYs8zJES6RmftzNAFaRrZrnHObODMVS/wlGFTthza2Qw4O/PqxIADW
b2Hnmxg41E/SypobrE6Xt6zLw6Cvo/kTdqf5IVyolnwNNS8jIRoAcHatvZ3LqbipJTJLitU0xZNn
WAlMrVrjy8Pyow2gzbjEK8CHkuhzh+yFSVAXZg/KqoTfLqraD4zHOw5kNCChhXjAUvq9jOvenzvI
LLuyoCdgZwmN8Kqq3JS6uqtumzz0wAP17GthqPmI2graUAwuhueKtxbz76meWAG8xNGXbmId0gyn
y9ISr9M4f5ZZI31sSYmJ8gbhNODZZPtEGUN88MvevhtbLYzWul+C5P2rzPzNQOvvTkXzkhfw18fi
4XV8TX6g4xu//sjvx6Lk7NMdhqZ/oONj0feByOeVqw9TjW8Ba/kNUBHiA06YjNDhClmWzdj0P8ei
4X4AOUOuBM7zzweqcPq/Bw2IAoMGcSFkoILCSdpdEbvvQAPQjGxJZSQe27aqcANY8hZ6sMH7XN1Q
vXNlRc09U9bmvXLWoyVW2gO2D1RlFg6pfpagUMvaiSEeAr0x0GzD7zytwtZhoAfQdX4POh/W66rv
uUsbMMWNVklUMvGkdr3FhKZiSHkWGsJJ1PNjkBB5uy/FrB6W1FwOeNbRbBha/7VYNE7g2BqtW9i5
8e1UZPDU47YbXz3Oi1cHsn4C4MtlQ/o00Ck0MKR2eBPVJ4lU4I3NMH0l1nq+0yDOBwJrjhdq/sb3
KpLogEWW7uvQRAacQmQ7EYXEfRTb90anJckGN37xsceP6+8IKRdo9/9wm8stgLLhcFd1qhQEvD/e
gpwI1FQLW/txaUzvKM1ebisxYQS66jNxJhH1esaI3LtjkxRwRAUfrbJdNJ/QY/H1iQk8chxZHr2l
H66XUMb0b1b5hXwk7XNBu/YQr4lMMknTa3YiGFGQM7JPmB25e4gY1a5vzfLWdZuPHdv9Qa5mrdEo
kDuJPYOaL2kN0/i72vFP0KpVW/wdWMWHtla0edUjU/9ZzPV//NAVNspRqFdks5V5+GKsdz/idH4G
9JvusJVsjgTxNUhHRuZXcZGLTa51y64F3GNuP+lvlTK4DJ4cp9uosNRpLE35GM78qzaF+EonaVxF
mhhv495mzgfn7E664SdsssTeSzCxUmRr+bZCf5oUY7GPtUbDQdK0A0Qm3XbRc55ps9OHK30xvxR2
fx4bYRy6PpQHWrC2o+Iwg4RR7HaSTCZ1/J92MnnJKi89WVY5vicxuD1S1PG9QkmP7Tf2rw1DXlzO
sQqphn7XJeP0wKJUN86gsZhalcCbx28ySRtS8xobp18YAFfk0+Q+veXUB0nS1tDMUszKFkbKAmSI
2VcxPUwFdwm/5iS9zmOzPs9uJj7PXVF9dWlHG4bnuChRH3o1oYPozQoKrYM3VckVodL6dQhT/84t
jOFa4iHRYaZEmbqt4yU9EC2Rev5iReJBS7rptu0MLqhY7cgWl9m4XNemphZm32P72YrhSXsETJ6h
/Xn+Sl//u6yRH/csWB8uibgGXiWGyaAEntGPz44gqiDEOVR7iDsdN1OPTFaNAurTPI1u0DhQM4h2
4dkBa3ofhYuTcod8wrfGOf6S4qt7U9kiPNWdXn92aqsKsjjT6e2r58lbx8S9nX/Ma36LGmjlsVkw
i33GvT+XISxZHexq20pKJ3yDxMOk49yCHpiPOvfafG2tg1S2qxl+KF4kbKilwj2pAs1BGiq2CV6H
/M5pmG6YTC//y955dcetXFn4F+Eu5PA4jQ7sJtnMoqQXLCoQORZCAb9+vupreUhKJsd+9ovXmrFF
hAYKp87Z+9s3p8e2yWi24D2YLzsMUfRW6+gZOan+2ddKGtqZIR4rbWlRBqSMTMsmIW8NBk76rdLz
XVt3hBQxcsccZA2Du7OJQvI2Ofv7K1+He/tBk9tUQ5r/W6/U7cdB5nsqCYRGN+Ku17d/ahkDxksX
3Zpd42rYfTyD1kmr3WVLwBUYmQn/qBXafTantMwc2QQNUN0qwVlF9C3QJN5BcF1FS3c+H5unfKTd
ugoQt8YQeLroC3U+F6NofPs2HbTt+2vPny6AKQmn5aICRNP05vmpaBZ1RhJ7gPnRCZEEJ49tE8fb
1o2KDqI560zUYgFj4sESUyVIcNA9NE96pDvnxuRGz7x7jPsxbT9Z0jMu3EkyEzQbwLNt4Uf3hdfS
N0uqGFbQ++d++h6/ufko/RjDmCb6otMu++X3eiq7lJbu5NzWg0PHbwJa/czTHPlntOmKTwbc4stM
CnwRbE53fakaZmZVuXsfA+6hLpnFT9Di9oUzdRTdrXbfu2WwCya7R7fSDtXV4ov0wjO5/qkMChDw
YhLPI58JfqLU/oZFd9jry+JDJW+JeBjsKa/wyIHBbTJnWUmFouuHIXo0EyM703zNP2AJRrrhe+6W
jl28bQDffuncatl1k9IZY0LbLJVX+WFvmvInMcSsV2y4NTUpMY3NYjXB1qrzbwZkQ5FYFSOEvGn2
hQ2LrPJ41akJ5PXp1YsCLf6B8Sdh35fz/xwgmx0W2Zm3qEaAGJYZ03aAXskPvRHLNmPL+4Unb/xp
F6VaQdStydCjDim6RVtfuH2w2U0IZ52ujAr5PRvmBbsGmqbPXpl9t+qy3tNslXsS3kXYdSDbNBtT
eSInQXu8kEeiBvmWvP8gUCS+fQ3RV1IzGD5rtioH35QNrNWoSvKxZf5l9F6ITSxB5KPW5mKSwKoi
uqZeotiRyZIArNfr5sk1+wVAJ2sSiWxizzDGW2N3Kw7MpsREooGe5uEIhwA1eFxt+xam2Io3Sf82
T3rxwPLffzPBMP0ckGVra3R/pbcWiV+nNAmq4nKsemdDviLbdnogVoGMu4DbUBgRqoKAQMwzH6bN
Gv2tt5d2+QAJkfgFLxFzQbM53QWtC12AF2tai0EffmAgZYnMKxUvibRLGovY2Yrl7BU0XVa6+l2b
Ke0fae2cORpE/LUkR2QTWPOj0TQAKWrsk5xPUuIQ5YUIYpuHNTOFHaJM9r4TEFeuu3HMD7WR0TUP
ilkDBrW0uwWgV31pgjYOwmbIk098B9JPeEUKRjXNZCEZS8vsUfh2AH8yb934LKFuobVhsRqsRNIk
PzTctrfaOKkCp5P1AUs3nypRuusOZE+8shJUUZAxEZEI/GfJqqgFN0pMyiUf9QOvwZyYSxT6rrBt
JWav7uO4F/tIt/nqLEZmfUusKJ1DNIdNfq71vSp/gvkm7tNa2ywMob6VhHIgum9LpGqs7HqoVYtx
ETtTfph5EAAz0hY51+wZFwsIE+uzUS8pgVI6pPCsCrBtGV4mbztqyzPaHwFbb7EszyaJ6Xt/WLRN
MZQ57TSQe3ArumXaIKoJQh/lC+ONDubQ1Gk8hWlLlbmScbfuEbuAGGoioAHWUjwjCbsFakS2ikPZ
Gq3wo1dhMeXl0fPK5NosvSnkYwBfSgTzcnN6kf4rFPhoZxs4rBj/emP7P12O0upJvNQKIAjg3/yS
CgS4yZk1u4xO1A71BXQosP9C4xFQH0AxdHxigf+5s7Xcvxz+CcO5gB0scuEXDV+LGEuWMwabv1TE
b6QB70kFFKj6VZ1iGPw1negUpVlwONM3WgGyVUwaNoON18b3w8HRxmNX9eyXokQeCmWvA4OB066e
MN05yn4HGw0nnq9MecBwGbYoox6JBPplzib6uFQRQH1aRsiX8GCsY2F7x6QYBV7UMb0vlQkwV3bA
MnaNr3UT+bhLcIxCZtr0yj4IbyM7kydPYXryF4qhWb7rDbE2aRS7JriW3LzrRJofAmVPjJRRcbCQ
5OBGvqwdps1Y2cs1AK7kYIxi2ldpidux1FxrbSoLJHUrbsgIX2QNeHfXFD5TSEh3GbNxad5IDQ+i
p0yVhrJXzien5Vhb7db06JkayohpBGlwNLT82pDucEmG1/2ibJuGMnBWra28nG1jgf2c8SYpq6d/
cn12JQZQtP2MlDLP2pBLJsWqowe4cwq9+THRfd5aHZSzVllK0VfmD+3JZypPllNlPg2UDXVShlRd
WVN7wxwea2VX7YdkuumVhTVQZtaqw9YaK4OrNWeg6yyGcFhOIDqaZrptT5ZYZY4tLZxfY4XOrBmL
cYeLlctgP4KKGWMtAzZz1SqzrYbrlinkHFr4cE38uHbEdnlIC9xQyqwrcO2SHFbuKWb2BbCMddzW
y6OtTL5ti903Dhi/iaxPyYSwpx0Q9mhPWkp5bZy8woGGYzSZGXptrCUbzhtlK45nDMZeiwOLLn9z
iBoG0w2ppvdAUdNLbMz6JVQVNAfwY9LHqLfFRTboBftlu9mViPEBdLc1dANZMFDMC8u6WWYvvYxj
m7gNz+MzBSDHuyVvni1npczTqbBGatVUvw6UtRr1OCLnTBmuBymbY+S6xdms7Nhu3+DKb9z0y+B7
6edW2bYrZeAulZVbKlO3ro3WuamM3p2yfAMRFffgWwPk5aLY4+LbN1WERzyoHB9tPX51VLruZavM
5KnB3DzLCrtclcpsPp1s5xj0TGVEH2swuxpCU8bb/VMy+PjVZ2VdN5vIe2pxszvK1h7PDTkruHb3
dRvZW0/Z32evwmeFIx4dL988LbbNL55f3dejtXyiwTXvFmWmJ6KS4kFSGx0clGe0pi1fPyaj8uBP
yo4vlDEfYAU7NRs7wne23smuUhb+WJn5/VQvwxEh90Yf8/I8U6b/Sdn/0cy4a59K8s6zRP+NnN+x
I3WJWCrIAfRm3UMNS6AiQyqEoUOARqpQA5aCDjjQB9x56g9utFR7Oy/rtaDsWA0sll+QlKZ7Dzzq
dk4t2IYKaxApwEEjdPvnIts6tHLC7hcFQsgUEsFDMvuAvhruIkE6qAwaT8dMilO0dY3mmmpkOynE
QnuiLQTB1umzEpMxlnhfIRna4oZN9vhZi2BV5wrbkCmAQ4WQEAYoSgyw1AAeLOVxBvS0nnTp7WoD
DMRYGAM2AIZ6n/sTJ6I5MSMmhY8gqim+WkSd7zRJZOdqnh2QG6N0KRc0BuJxNG+wXAiGY/WgNP3B
+EBcBSP7Ig/YpzP1YZkTdP2oOZbzWpPtJeBIfWMY2meM9h3FDDKYTVoEcHvgXIRBh94JbfsjUCUd
bYbQYVhk7crM8vpb4SYgQ+okuHFK390L4UhozLHW36S9Bl6EKsRhsvfkZh4+PIaY17pwyx7nn6Uf
Rx+4rR+V2LtNv3A3pVUHnwK+GkeEPMkj4LD0olzGr8HSu2d8EZdwzsR4RLtNrUxG+YXIXMILZi24
KAe7u+6zqL3M9Kn9pEVpcWTq1WwInYm3RlDHa0z09FRFaz3mU2meuYTQgGf0620CYODn4sUDZuKg
ebKtFnMyKBT7s/IAPvSmMeL/TnM2UFkQ74YlyTfE+kD+N6Lk2jCg/SBYAzdMg+xOH7j17HeX9Tz3
zUZI06f3xIxxLYs6ubK8bOJBY9QUaEqR3FAi7ubYGnZVKvt9HizNQzFEuxRlMBr5aLmmn2ZvmnGE
hjbTq8nCQats4JJy67b1eDTG2Dwg28m/Ti2YhAmNKr1nPrcpr/i5iMzmjA6iJFyq7YIv2FXTdVlN
+uciAoPHypTso56MBtN1rpch0743hGIcmt7XtiVd4ysjrYq9Y2vRFnCauCnmyX+IJx+RA5acuwRp
CIfzIi2EUO1uLUZhx25uv1Vimb/ry8DyP3T9gvNF2vFOWpOxBpCC6UJo506lmyOZKF0qoWDXk1PC
+68GHXRynuq48IFQF1mWxTh+KERWGV0fbNFW0N+0cVuc1QmvNAJbohGQvnUTvojIb5+Drsn3Y5HA
RpaTdkHTd0NyUnlNklp+1jvDF+j2J1QAzgwfdd+3vHe/OGlCa2J4Jp/ti1/L2wqNeKgtE1p+q4X/
UXkzGr70HvJ4cwCJ7JEjlZuf0KhX3yEOykdkPV98dB0aj3o6M8EFA85VQANvEQX2O2bF7eJeUmoh
asGKkuvOBuN2b29QwSQXEtcYDnM5+Ndt387uZ0GHZMA54DONnPjhoFiZsAJhM4bsA3dkCTTLjijx
+jJtWiKyGhZQaq9gXBuoOrYt9ory4GsqJHHKzDVFXn5uxHN1GLrU++LMTvuVdJo4u45kUpx7iWN0
9wOb3GhXLHnB6FuKaanFKu6d7AfCO6E9OG0kHeCAIw6UWktztuxeaq0rTUdsjXVoO7riEejZtOok
jiWdqfaqj+1HSQf5DAk/++uyJzKuruQ2wNEQDkUCm8S+IAMPTKCu1c4qJwDvk0Yn94xa5KFaMIok
KOMOfEG0u0RL4wuIdkYYV8YMhyhujx2/5mHpmUMm6fRk58F86AJXWwEzAGRfSfjmgyq3yNUDY+BY
3XkKYibaElU0I06K+jMfmzRtGD/dCTCe4RzZNyVY+HXWavGejm2/HyL4wF1ppodejy9Q3RchXfnm
Atxev55jr/06WG6BLdmZd2k7ptusJ60T9xpjYwL6NlNkN7hYkpwPGYb5EFy3fzbQA4GqaBLcSE/s
2R4iyugmb1JylJg4GT9ol7n+I1qvyhPfB9sjb/YhauFB9CGJhynclv9u4v4/oh1aP0wG//UmLnwq
cAF21evAoL//1a8BJeIcxNQ2uzJTtXMd/uAv3Y5p/4U2R9chyvpK8s3m7x8DSuX4NFAZIylT0oNT
lNAv3Y75F+ZuFRHLRFGpev4tx6fBMV51mx1a/USm+y7jIsum4/m628yHrm7aYZBHZGDBhl4Kso3a
yhSxDiEvgAFnPtBOr/KNruc9pZI9PuS2YFkWQdX+LQ57pUd/pT9/PbZydM7G1tm9ep6tU2O76mxf
jEth+jV5kAwjJW1lHEGaVdFq8Gq0xNAB6gAegT188dAZMHwsfcID26yj0RMtwrMhtHrVj4BpyxV/
IxnWZlEYDxg8fWM3u07005g1Eg1f/N5/GLSdgqVfNozVGbselhKGyfTsT83wl2ecotx2g7k/WhK5
wNqVS/EwqqHklvKMVWucpZGBwUJPvLCuUJTlurUrx44JaTfW/Q/WT2EAG28c8i/Telz1ZaKPK68j
iXYT11lynQ/BoRQB6w7u4eCTSNrzHCa/3KRCcy9TwmXK3ftX9fvP4NlMD/khMOkh/3iztQf8Fk9a
U4hjBQX8Ux3jFWBTR42EQJeUe9A9wV0TGcXn9w+rnrWX9xJ8B/UGGF5m7+o/1Gm9uJeOLmO7EXF1
rPzFOBp5MhwRa4apHyWf3j/S2xGXOhINEqb/PowC7+1MuEH0sxDnWR/9Rie9ZyIlchf1/mzC6Uo2
ejsQL0ksHu7BzHKm8qOH5u2Ih6s0dXKrbUxJrrJavL5Qz7PShET79KhW7qcyG5ynvFDn4KAP2Lgd
aq9Z56ffTUV72kXX3s++CMR+wlCEyc3q9BB0bw2J36vKB6trTKCr/jz/bLSxWevaUnohWjK7OwPS
sAwfNcd//6EYJrBsYFShBUWv6fX56+7gYBKJtEtjiMqntFP8I1oaPcUnfYsqPkC4yb/FftBcyKVN
tm5tyzSkVvaeewCtdTgzHgrtOht/AiAD2edQN/2NKfiXa4n9RnuBtIP+Fw8RDTTWVt7ON3Mot2Mj
2SW9dYngTMX80hhNFnD9SkLUk1QQdrLVb8BpEW6TJAlbJaNC14YQuVBKpJy57m1TOMiTvGKKH6eM
SQQCLCJcnbZ5cJWiKWqrCFiykjkRSojkKcpEdZyUDorAKgshmIE4SjsJpSB2lWcOorJbM4uvqbcs
yT7La489Iqv+JLdylfKKMGiTtcEelmWlT352USiVFvI7+5Ao5dZyEnFNegL8jrcrpW2iZF6TUnwZ
TIvX5C1+b0Tb3w26hjAMO4kHibQd6LuY5n2bEJ+9izwNORm7legbrlNEZmnVal8HpTxrGmHu87pq
9kYbFD/SsXF575VaLT0J10alYYOthxqL+7AzbDO4aqdSbuypa7fGSQBX0DWMw3GKyfYclUauFBZq
uSa4oiuAgM4w6v6MT41JnK9S2Pm9V3yWpZ6cm13Q3DlWjxIvyDQTQVe5PPlu3W3o1uA8wtIbbzUp
9SdTafrESd63nKR+1Un2J5UC0FJawPkkCyRwPIEjZJVnFUpAkE5KQIh0EDFhdhIWetEEbvYkNwSR
FYXWSYTYIUcknQJh4mShUUxPcsXsJF20TjJGaXnyws2XpYhuhqnty3I140Cquh8JViFz+SImyCsl
3Q+stHn93ZzLrLfwgDC8a/Rjn/c4Kg8B+Vu7MRj6iHl6Cvs1U4llugftMpstNPsDvwF0zVbHYr4k
pe+vSaTgewh0e2qZwYHiC7uiN6IrDLCuBxhw9qZkPcsi6C9cgQsXGEnETnfCJOxoW1dLsuiKfaPl
xiFDeaprw8pJSELt08HawTACqUDiw8UMEdCxXs0RGsmwVqnzpKQPU0Rrw0O8ICKqgi17lnIJ/cVh
xaxM2n0hsd3Eq4wCq+q1SLWSHIo49Z+1YcTGvNZrs9+ltg/l0EFQR/aBBc3NycJKinaZzwTK0S7Z
NHHiqaCacYGd04kqJTDbLeczXQjc1WAqmGZ4FNUkFcKB0SBG2Oaj1pSEPViEU6OfzEtduyoyXcMv
D2vyMcOlX+4tbCEYzJPevcUyb1lbVJemcZ5MiYDi4CWoc3cgFxDO8DG2DlnMdmw7NJwBybQI6smZ
kAvtlGxupsvSx7ax0XhVunVkGMOhg9JRrOMIspVyTPNzpp6gPqmU1OonmPSA/hUnUKJCLJN2byBI
PItTL3dBGeAAX6d1Gq2XIcpxkExdE1xn0ZTZWLJaguXLJlu0c3Rg9tZoohicFdDRZmPMyVLvk9SY
4k0e2AmKRf53K9VnBgDfxlaLyT7VllVPMu/XrpqJf4Y1lfvmERd4Sp/IH23Nup8LkmCObgMfFZ5n
218S380nKRZezj8ISou7FaWJUX0hvI8U+xaLPMamyVnSc0BT/f0pjt6REbN5H1YDyKdK0qoWLkNz
cIdGVq4Li5FniPFrkxpp+6WYJiqLLM7GO+G407cGXuzZ6E2kcPg5NN8V2Zb8HaeoM7mFCmocF9lY
9o3oHePe6DX+FxPbagbbxuzRGzPLLD3rpGnSufdw6l+lmheAF2vVw5llhLF7hQBGLmegFKHeKu12
MlWcWC1YdM/5ggWfaFbydJesktjKjECiyiVp2ERcN+T5relja2a4mk3DZS97VXwqaQ8TN0JIappH
076ulwW8uln2y07PPXXx6tQn1ifOqynJQHQqrmJoaTmukrzOlzDI4Z2FTUFj4KbqPF75bqAqiPnv
WFPNvkquWsOeOzRTTYK1KAHcPVyWEAWUg25o5VYqlSTpf8rGxP8N95orYgGRgaHq5L4qP0WkLSjL
DvYrP0GHFMo5dp+myuI0AOTOt1YvdXEeU+ZmSParPLvz+VrsRKUbxzaI2y82PucWjWCSmofaj4MB
R0odj+u580gDh3hp7WAxEdcFR2L+nhdg4OQgdKghpPvmjxPSdnFWRlr5PDMLZg1hu5qs2Qf4dBXN
WSWuIZd41PSIyEz0KvjvSTzbzN2U3KZ1L86xoWfO2jE7U+U6OzaJK4lJUHimjfEGciOvyUJkebC3
q9pof5YsyDDCDB6pzaRW7E3moPTZSpolGz4yU3tudIPp4h8rYKAWOHN0Su82+9oFY3CvzZTphyXo
iaLrBYmfq9IwvHGfTvBCNhIy4YLsKXbjPXbNhKZfHrjbpR7H/lLOXnGXjajJfE+c2aUkGXOZYMmD
6jXEwugor+vLypX2hdbr0AOStirH83iemiT0HVEm91Qi4oceMGGgjZaKEcshWhHQxaMPcTea2zum
bEaqBsqWPzKuRnb5AHdBC/hj9NjpEmt5fNCiZvqGah25B+HuLvMBAEU3dG0iBCJDK1JwZMqMAGww
s64lHR7nWLoNA44WM557aRsYbcOZ6kZsoGXwq01+xYyuW7yStUOIYmNIS3brsYBpvlv8lqcfbUjs
redopp9NX8NtHydnNu6zBJU2r0MafOJZL8V1FSDW3g4mqr6tXybutJLDF+KQHM3ERKEa92aFq2Jy
4t6+BCHsj7ct4XYdH3ee6A2xofyabBxwF6RWnxPf0DWJdW1KvXD3ESxgrktKLb7MO62Z1qWIWDOQ
rQ/9JfpMzr8L8niLxCJPSCzU9f3c2rz3MxwBlClR4l2eNh7/HYd/MA6nVcEm5193UtY/C5Te3c+X
4/C//80/+iie8xfBUuxK6XyAzzrhsX6RsxygWh4MrL9t8ya7lX+0UazgLzxE9EfR8pwU4Mywf7VR
CO6xmVzrruuYvsrN+XfAWcZJFPli78q43XGZrttY8RmwMz58vSXKM1hCxoL6cwb6/RmnTdXgCbdw
5EjA/qH0urLfNgR3EoK4TCGBn5CrPMI4UekSeZZWyp64GJ+jdKBmrCpKAt7T6afs0QBCxckYhjDd
LeL+uvI1jc9D8RXTJAgLvBjbKsZYM1t6vCHPwcUIbpMVGcEyust6QDGScdCxyBx6of4Ab8ljebDD
KCu7g2uAABxqoDiaVwDGTpCXUaZ057JFC+mWiIw06WQ7PKB8qq3Obfbekkb7Wuv6W9Qq9oF5+tcM
pdvntCjhtrSVi3oLIQ6t25g6DsRU44vmapHANYAa34yYnNEScZERV2ok5o2NGn0bBLyCs2Np1ANV
v9Pj/LlhNAsmN+gpSHSkhE6Da8dsQeu2C0dPRvPGtaROkdVfInCxVoMJnMfw76NxuDQiaJaJrO4I
3TIuJPAUplz43U0C6fiP8qKeywvbbz5HJVGxpCpL4i7ir4Cp9mp4grTKusnn/GvrqOl+Xd/JTFu+
5AVYIbD1CcjaZtgOKrQ+TRlkeQGcVfIVPXYzeeSqU2hXrsOfDlpp7bzF06+IE9TYeebkPIig+FQD
QfvE0glLSBGzCC61tnwJJdPkno+sXj6Lpbmme7icRbZ26O25faptmvEN1rBVkvI5D62mYDk2m2sa
QmeRv/Bld/r2akZQ+NnO/XtXpPWulsQNGRTkF26EdHXxAuMMKZi/wXL2UCwNzADbmh5iO4oPdolS
A7SPShZCnPRd09uuCr1Wt256s7COBFknBqOkBB5wnbTLpsAEbtFY2wDg7PiW19atIP92K/wIfZiV
8G3lzcFqO6Zo4fgIjaUkI7drLWYxcWMYgHVm0tYMB1O4P7r10TTkcB4zJxy2SJucB0qA9NwuXR0z
dj+uBXlIIRJuM8WpxEd0a4CF6NBwzPr5RNZnv68ZJiLFzvr5Gd/2ou18OirR8xx402VhdlayUpJ2
yEkp+zFAOUwcM+Puvwv9/6dlrjRBrLL/eqXf0shKfzy9XOj/8W9+CZ/0v/gTukNeK5s2cCh8OH4x
Ury/6Ea6KvfCxBB7Ujf9WuoNnK6YbAMkdpZu0vv551JPm13xQvCmsgE+8VP+naX+TevQhvns0LdD
88QyaOkGF/uySRlTJSw+dPEz0xyYtzA5Z18MADi4sAcLNz4xrBWJwAhc1yBy/fWLe/WHfvObzht7
HsWBNLg/CnhqKhLky6O3LSGr4yL73TSY48abSxdWtFkgzUjLs//gUNh6+QzhkYCa9PpQnZWNhlE6
/Y4lJ90VpjGtLGSXG9qZ7X9wVdzKwHLpjIJWcV8fajFk3sy2zShUypRR8NKuO7SWYS+9Yf/+VanW
5Ivv9OkGWlyTTTiHaWGMfn0oBRnOC4cbGKQR84TZZLs1uM8SmHFcRXiOa75AKkEopDNch+8fXPXN
fz84rDj1FNM7eXOdSFGjyGr6fgcY3UXIJYGRGHZ78f5Rfn9GHLxTpofhzDUtKqPXlyiIfRJjGw1M
XqGR8GxWGE4c2Xoq/bXEsvn+4d4MC7ijjhpQ6Uj+TR4TW130y659O5pWYvTDLp7dnu1s99OzzGc/
JnrbKMpzlxz5D/rPv99GrNxmYGJrYmj2W60VJczWiY8flGgE0yZ7N36soN68f13qNr3+sTgKzcsA
LwYSDUvd5hfXxdTVqPI2HwD/j6i0Ne0CjtbVjHMglDo0m/eP9qe7+PJob340xmJxGzvFsCMlzFhF
RNTEY0mrOcuZx+EFx2yXf3v/kCcJ+9sr9JkyOhalMw/km6VsTnKXLB5eOyNxbRAbdvEp1gfqn3ph
CF3HFIbtrTfOftgWtvjhQu4/4C08G+Ku3o1DMG6gIDPSn7zmu5SWtp9dO1iZwOrx2s1gZZKYvJt2
+WBhMv7w+1s6WhODmt8zf3vifBG7yCN4jdJpsMnuVglbUGgdwt01EOsAPrFj+/W0trh7GxN9yVdS
RTArGH5zhEBghUS7BFc0HeIP3gXnj6fG+qzecOf3yVkWFLSEnaJnzJCQLJw4a+Zzkkar229EG4sH
mVpZqE/4Qtc1WoqDrLLugt4qEbOlpKwb9YrNs8jA2lc63gAoXFHlwww04/k8HszuaBITsV8ACa4R
jyDo9Bxqx74LPg10+T71ox+FAQ3DsLM1b4vYP8Vl3/kbjO2HPgccAs9yCPvICVaycM4TO38YQP4f
c3u2VjOkl23HlgLqZX9VBwo5k8IWIJobEi7JNxd6Mis6VDvusgpdbeTMz/ls3fZ+nxP8ESOjcZP+
ir9cbd9/Wn9/QXBiUBjw1vMN9rw3D6sU4C2dSf3oIjlqqPmZC+p7I5X3wxI1m2GAIvQfHJEWEtIO
x1PrzesFIOjk6AdL3u+6KNqDqN9g8P8eVPZFZ9EQp9Xz+f3j/b5uw9BgtTFoq6t+9ZstpIgDOD/F
0O+yuWiwzdvTPq4nEijMbl6/f6jfH1MfQTf+LIZjGP3earfjgU3NxPR5F/ijg9CvNfb1NHgf3MA/
HsV2fcoUmsPcw9c3sNRp9PUTN1BzO70DCBVoZzSk/ev3L8ZQ49LX6xhXg2wcch2DXT5Hr4+T09zG
n8EOWEqjXjPryLauhODkiqqmiSM8SgoefAaGDK78R3qHu9rGC/rBaVh/OA1KGDYqBmA/CH6vT4Pc
EHtJRw8LDZrhzcTgZkv3vt+S643hw7IXe4/qKNh0ev2zqCfvNu+zaRc7+nhZLgt5iTnmjPfP6S20
jo8zihPmyTQlSBl23lYcsa1pUOgtsaviodrrnbMJdIIJFgTLxwgFbJh4BNoUtK/DgoS2q6HB7eKm
urkmH6BmiFH8LAw5HnOfRKRl+ooM0AzbtG/u5mrAJt2nGJrjZDpUc3FEVfxRcfHnCyCnx8Lhj4hG
dZFefoVJMQnK2Z+4qcl8G5MJuh0mO35IWMXCpiVQhOQePSw9t+eL1ZWAtBgXpt696NxgD68/CiV0
lg098+CmXrz63icud4GMcrB8ILn0mGdA1pnGt6IvtgyTmg8+CYb62d8+nWxY/nkFb57OqS844Xqm
P6Nl8SFagurQO7JaZ5q+7pXtzRro2GSZvgdEpix56LbffwqsPz6Z4EDpUfkm4Dv1or4oZaBkYc51
BrHLNMLIAV37zjfKqmvPFtUK48+PuhjlI/kmyXf0Fv0wQmyrTXocVgK7OhZbUyc9s3Npt0/MmcqV
Zw5NmHDAHb2hDHpYbPycQW2xVHqIs/ONo2dMWbXgETwHCWijo19oYGPOlrp+guV9584cKLZPOJ9A
OB/c899LN99lN0iDT9Ea2S29vl4afl4eARvftVnxWEXYJwHCaQtSdPDI1gd14h+WbZcamJ2n7Z18
u68PJoqcuBEWnV0TV88BYhW+2rSMbOaEHxxJ7U3ePEkcSUmNgFZ4xAO+PhLR0UPjRQ5PUhff54YV
P2bFEpElOLObcOaclr3u4geNXBgE7z9Cf/j6urpNaqWFSEz/jSfQx7h9okwXu8Gbv6CUuZZee6vb
0XPh9d/Y8roffKBOtedv1+qYABtMNtz0aF9fazBqQqYpjyzb8Op2sKh7ZoAAig4Xkp73kwnRfZ0W
ch3PDcWNjfF2FJjfSOr54NL/+DBhb+LLgl3xt0iEdOhHJxl5fye/7td6Q2ojVthkBRoPVlqSPb9/
p//w0cT0ZfEz49WCEvvmR3ZJ/IvLQfIjzx0U9caIwgU85Qd7xD/eX4NOBk8St9d+S3rNhBHXBmqr
HXvkLvRHmWDlgUPgRphwJtQaYcxEcq3NLQ3GCD4C3YACXYB2vizuR2vk75tyZFjsCtmUo2t03r6v
00yScyJgDFojqGq0QYxkuuVyHuc4jEtDI1KnBCGhMH91PugfvFZvqbfqI8m6CNaVCCwXqeabZ40o
aFqphFDtsFcl3xqPpiOmyri/EqnhoKxxa9cN64E/QBoXTP7V6LaFQx4hOu8V5DMygyZiui7HxILI
bfb9YCiInvjx/pPxh4WGFADFMtHRyTEFef1KJJqfAqB0250row62CyNMG1Tmhlo+/eCW/OFQDAFt
NHJE0/ncndeHSkEiNC0z3V2/ROWzbc3ezVIl+GU1V/8PLosa1AF4rFpqv61qID+XvvHtdof/rrvB
Iulu69mLzrOup4v4z0bj9d+rx0t56R8WMY5EW4QSEdXa204FTt84qweOlDIpWUeMaO5ArZEcrguk
VrK0SQlM5g+Wjz/eSvbXNpZNw0Yu+vpWxrFeoTtzcIyjfwtLh/SpNCvNdaebHwU/oUnnj71ZNak0
9CAgaJiJ29uK28/teogXg0fE7vR2687YDSDV2RPcTkK8yZrrhLl2qcnJ+7LGSduycxzkZkGoUWI/
c3i5Uose4z7CM/7JxNiHN7zK/WHNQNhFtI/t/Qk/hnaZQz4SxFkUEO4Fya/Mc7gk3OZujUgpGJ3J
2E7oPOdzR2V/p0gElg2KxCQj5Csx7t3BRKxT2NIxt5lRSneDPTAxPweTkZY/3YxmSbxq2MEk5zLp
rGjdpXmXPIiiNuZ9UdFd26F5Ke2NpjfGoVyY8u5weY/i6JRA5C/tfpijG1egVVFpYdqEoKATOTEf
dpBX6wrBRUymW6XMFY5VZ9uBOLy7UWMAdIAWW58ZXY76eI47syPsLP1UCteyGU8jW9zjZIgJ6Rjq
Ot/OeTrHm7JB+nWRjWwnCZAJmglEnphILmbwP8t1PSKjOi815s/0HcrGXDelo4qrFKLik8e0fsai
0ksCxcDU3zXk+GH46kU2X0NJHu+qFGzwZtbawLvVwUzEG+Ll42FPESu3rS+DlFCDGKGe3cQLRBYB
wabq+ERt/pe9M1mKXEu39KuU1biUpr4Z3Ilc3gMODgQEExkEoF7a6vaW9PT1Ke7JrJPH6lZWzu8g
zdIyA9xxl7T/Zq1vlfE6/tNhzeIN7R3/OU9bAtrKqrE2vZ1KVjPo4khkGB+Y8+5GtJgvsTDL11Lz
9etQs5KPgR8etDkvt1YbXMZy3tVtv5sIGLnGHkNUO0V5hJRob9qFigj6qnbJKE+WnNXGxOCVFy6u
pNEEHpdP1g4l0adtaWorUVTwHjpv7+KM2wZ2Bl0lWBoiVwiYwxyfnHvsER/egATAJvw5rD35vrQu
ifOQokLAbqEDagiF/dbFWHjvBFW3NfQ6uy8stWzwCxlnvyrTW/SAmO48ZJpEFv6YAMHuHc14yDIk
zch34mMMmmYz5cVIUcH+q+SUiPreWx6Kcjq2gz2E2TJDRl6KS8F0aVJ2dyqmyYwWvWi30wAjGK4x
zA4Px6Ky0oh1l38f+/YVjQ4ptMpPd0Q74FJjrRXF5mwSxurq1zgpxRvJHPpNnXo4LIfWjSZ96L5d
rSUufkDN6zOw3rOAdI5diZzBq+PpaOmZeexnjxXeJE8szHaZIwy4hvNrhRrotc7ig+fYj9k4v6LI
qrdKDxjUjYDLwYV13IGVf5SjhzFHa1GcOfBiAz8+9bGVRW7S+MSv2NCs2Z2Gdh4sUUrfcM06Td63
Sedf+xErn7L6m2EGQEDeKLp2rf7qYcwcfGvIDllfIbisfPlt98T6zZmCyBCRBjwsM4LZtsZ3EFJp
dki9miwYnorGh41tcvG8VCzrp8hr6SM4THlI5MmofrL7Le5axVWWz7iM/MI46mMyI78bGtami0+a
d9NsJ26IbQxCfu5v/Fklqv8J/8TrW+giMSyVaEHh+1MzLODbCeJHDbmS2JMV3vyaPNiDB6soTTgm
fkcM6txg0rjRNJdAj8LzuwTEsXS0E+NZvWdI26I26/ikMKHWZbT4lXwCyjLdm2UOoLGqi+yocjiZ
DjLPO0OZ/o5oLQW8o2UYl2a9/uHqMfUk812x9Ra9PMMe6n4NvZ+4pJckyM+Vk1ns78GX2bKIvwOG
+yO2SRfpyu9wrGX2p2f2TNV3J2C+wBjpjTd0d11Ei+ZcgtoUPxECAvyAArIfqFiefByfP2XP75m1
EtHaYLanhajMTTbV9hHRev/CFG5dxPcpNHE5ciWkVtC+psh5f7XCLnbFpLWvXmtmh7yLh/KIgb7Y
ZYh9XpwGXSD7cqUiN3aqIRrx32EoNTUH5RP8p8R1nU1OwXVE/4YLdA3SoysNul1B31QdKoEQPhyy
RP5oY7UqLh1W+mGQrAEajW6DcqpYDeJ/Tsv1GtTUCX94+qhXaQm5CzXXrufj1H6g0+NP9FZDyTkx
F96qW8gf0pxGdZtAuLpkPqbtRiexqSGi6sZObX6rJbK9rWfuoxxMcDtUIu3JFWl6Qf4k3hjdmVsG
Z84l6bhVt3VTLbtlBLWnGoAre4wtyQVsufQ2wiHsm5uo5abi22UI356KKrAvHvlOH51Mugd7ISe2
z/i8f0P5FrRqYKP5UDUITWeNS/NBOJ34cNYOc1O7C9Dsos0zknCc7ICbll+r4ccwOrs9/cb8LbIX
H8MsuleZ8rkuntf+aowETccyEldL3HwVnxKmEagzhv4zUL1zge2vKWzhQXKZMgexGSq9av5Esmqj
RRCmsuwytJQRzzcGx7KIVJBj/gZvDeafnPGaJ9QIsRy3vPEkjNm5ZE4TPws3Te5cZ2ze3IRgLxgD
5K6bSOGBveNy/nRGAoKSwW9Pc6fHUYI++Lwa6Q4AkKdnn6zbtzqJs8PvLDKha8llRLOwkBLnUIHX
6IQuuHHLY1esgtMhYIgTwZuNT2kFUDAkcGh1K6tyiPJFNGO4cJ8zxiKZAlv0/O17sv/0EtvZxPFc
Qm0f1qt8BPXJzsV0HrMqlT/sZhi9jWp4k6WjF1d/6MS7lafuoxYsuNdFrdLL7Faw3Xu77l7Lldjk
u/34QyeC+5qtX7eJj/jGIQnq2tqSFypglzGxW8WtGqZfu+dT8/N0vtcTbYZ8BetHmxCIorXxYYAR
s3Ns15AL11L8xoZADkr26TnQ2cgsCuXuaekYiW+1Kp2/PcGYbxOPgFZD5i09XDpXUzWMyAZ5s50v
FSgMzY2vNrDxJRRj387HSko35W/nSlo0QOkRAySuNJ5ZKWn1eWMQwbw095qVM8SVc8l3rfd+Ko8u
+J96A1biu0GShNdJr/JNW6n2G/CH8cNOUNzBrDO+SLrDbsGt1z7wtFi+GzMXgCvNmkDsLnfGLxPS
jcN3hmpJE4KPxeUk7/e6KgxIfZS8T4tZatdg0Hmaea78moTfPgxxzeC/NcXdIGfxc8Li/WAMfnKJ
3TbbA65bmQw+Svo+XRWDPvd3DcT3pUWxoz90mt/zjG+KlXGAKPqbitq7pSeOd5DGOh5iuEuZmw7W
yELY8t/I0Bju4koke1mW8mCT23xsOTZvrM4uoNR6SXbv2r3YYS/qnzshEfESNDQkDf8T+E8RxVJY
H06QODtbIEkWNlJr05qQDwFG3Bt8XiEbTTsqho77EM/CfDWqbrqnCFHhSnb+YZaJjeG+eSTt+hZz
NQFqup7Ry3RdpHBM3LXMf/QxlUTnio6XLdyLrpAcI6fnuWEtrNf1TLudyEa81LMTP7qxCdmSCIyE
h261YLNm2dginDs62XCS81xGGffmrZ6o7gbYxxrAW88hpT4lYMD6jxHqewCd9whWaLoWwCA+JWxh
QoHJ3Z4x3y1W325r1yAVbbDP05TbL9Tb4L70qfkI1LpnagBCM1k+tnHjsS1LKUhl3swvZPUmV8hb
audN4uA2ZRsFxJwm0I4awiuWd+Z/1c+iQl7FmcOHZGp2woOeDmfjkdqabvKi6I+FpluhjDWcgZVN
aBjS6nMVQy8BJFY98F88hvIw88dWc3nUBcl17HmR0Ym9+xEFbshgGkoGMOJ3VPXuD3wV5SHLvB9T
rld7xqUpdSClXFitUqYmU+ltRsbGpjHMY4xw7iPVY7WTvqbvIQYskZ+RSKwkN2MvUmjIBaPCZJ7d
M8WF/ZLbzp5Im2bH7cQDuMnpThMXzVQAsPhbFqP5MgnbuAuqYEG1UNlPAkzBZqKG3Tk8u/jToDUa
juc9zJJvyZH91O486sKwGzpMhdBIvhZWTeZGALK6a3MuA7z8SYbUr4ZvIwTsGbvK+80k8g4fCCaW
BSXb6LkU9HaSv0PzJmxP1Qcys8s8dGwNOR2YmEU3XwY8HztuxR3aXIJO2OpRkHnjXWU78TOqZ8oM
m4QTHoFgo/0hu/pQraKisvxzPyOli/WU4JSS2Gurcy6VcJpmk6rAYGlRLsd5buSt65ApT40GRQd3
Zo2ffsrxelgp4Z85hpyw62ra0hLSGrltjZK3QTzkrxW44D2xTDVHzoSBvV0EI40x06b7ILZgejLM
XqMXZQYYpAMqEwBzuToeGsfcmw6xJEnF74vbkm/53NfYhnq7KVmOKlAFqie1RxK07vb5wZi04DVg
Z0qf89419eqKcZZNC7N8teylgBHkYLziQ4ASaHofxuJ+xTDY3qhYy7eyx2mW9/jqvRLLjiXHZDt4
Y/Uwu1Qs5UzAeYgUbtkkEx4qyqHpgPVBZifNapQdSU/vSYsvgBzy0HCbi6bghYb17DUXxjcQ0EDz
Aqkfy5KHUENu/VtV5fWD2frVA4SCogyzmQdoTqTIJ1heHWRDnn62sU5UtqnxC1tUACeny5tH8s18
9dpR8fC9ZTQ5aLiBPErNJapF+JwoMFB/cloyO1tKiEMM/fm/mjgzn6iP6UyLKrVPSTH1n1WBHbYf
e4YIoASr78KumSr0yxC/6X1ufBS/xeONjd2ib6f4DSAJTbgdZxoIuSXuPzVHaFVoLjJA5Fg49WPZ
wmKFFQcHb+clg2x2dqCYaIxTyuWRmiMFTlNjuErdEctNkDTxm2M4/EwgprKL4MAWTmTXOpdRbc1D
EZHAVDSYCJBLRTUqLY8mZuJF88yu+3O2OAN9o15LI90oyHkJyFqD37wQu9OAUWT8GKV2MGt7bV5L
gIENKQ5n0p1u8lS368jtoCptypjQBGyDHHWbchrjN9nJFNUicVPwYBKn+jbHkVcdWwsbsbKt4O0/
P0xHaskYgso2CHzsdZRpnrEA+KCfaPZW4CQbq8W4uGEWxEePsa1+dNCPAWDNcsY9KAsyGswC2p8w
mAJdzNaZjN3gLM557obm0VEoKvgK2bduVNzy9xWewzykE3qRn3tUDHJfzQg/bknGlN/SZTaKKhd7
562rGelTMUsTOBV2LJD73kPhBS05sMLXn3AW9PNhYgwfX+yRP/pgSp33SFXOu87qmC/PnadaY//X
kDDPd7Li+4SfzhFzGT5FqQ38+6U2+8+M7iULebMrnUv2XxlOv3IfjB0OoDFAO4ovJyMAodS5f0LF
17kcauZ/J4WlGioVYfZkPaS2yI+62zFE6ditwKBqM6fjVrdpuDmEOb821aiv8Q4kGVcbc8H8fUml
pWNLp4QswSUNYYk2kCAwYi0IYdFP7KS7g6pGomwTfyIMsch+LEuqnpVJwtrveed/mw3+hdnAQgDK
GPYfo+HofXj/g0d/9159/cf/fPoiqrvvv77+rEL946f+rkI1/uZyQhpsRn7LTP9QoAb63yy2+5R+
mIasVYr5f8wG7t+w33LjM7ZAlWasm5u/mw1sUrpRoDKWRalABqr97yhQ7d/O5T+NeVf6GNiGALOB
BewMYes/z5TBIVtaqpz6qMmiN8hLWHEtchsThMIzpSLEPsRDYaqbwZznTUWRHxn9qkJPYu/QVjbt
kRP31XbVU9z1re0+TYVebNn7Q91LXPaxqrO2YPam12qa2jaaeaRAga+Noyn0cjPCBadKS+ytF3uf
Yy2GI4VGsneyGtWFj7PMiAt4WWSw7GepY6liedqEnAVUIynpTWXtc8rkc/Nqi9Z/r7u+Oo5Tsuzo
vMGlE2inD1LfSFiAF4jF/qHGWwsw3ZIsX3p7gO1pus1raozt3iTF69ST/p1Giem6H4BwRRrSHJct
TqMkuW26eXgu8sG/wUCsX0fVmVFdeg9yNIJbPYf45VdJ8lam/YoqK+Rh8UYa7awlXZWWZ08IRX1Q
GZKfzpofGtGQ7U1uHFbagri7URqX2gtOSV1ETjMV95ofa8xyzSI0ICJtSfvjqC1a57HTLQZxra1v
9MW2bwI4wsexX4gDRr9ysotUO5U9HU1htssm1fIl6nO9uW3d1Eu3LR0WwVZqfCJgx96alHc3CQ6P
vS2MClOE5fBb++VBSLO/9TItDqkTn5DBTL/mYnS3oH5gnnpF/7CwGsct7pY7F01YpIlpvtpZ7n2M
BMeIen6Dj97vDWHlBypbc2/hA/gh/azZ5XnsfvqZW8y342zmtxxEOFJ8MYHnmIZqy6hVRlnq+4fe
7Tp4z0j0Z5SqjHAcM0z8oQw7SN4ffler70TNwQ5e3IS6kFHZlvvGfrBn1Zc3cy6eU/yizxya8zuZ
B1Tv9eLot1pTyDNVNGvASudLzgL0yCIh2gdGMyfrUrD81t36wiSpuS2V8ZxOmhhCzbLbA9P64mFq
iL71a4t0nKoLznabkZVIHAFlbmZolXcYNdBKOxYFmNgC1IUF29dJnYj82eW1KYMQ2LG142jw4RnA
JWbsYVaHefRxMC8csKFpjzp4VXPE5MvQ0wQWhBOuNyp4VOZS3dMoHwKnLWi46/a2c813uhovvmmt
ckrPwihf3KzzrlXj7AnrM7Rjn40Y9/dY2HNkjjJQdfBrwQuSbeG5LZdFTv19P+JoQZtmxcuNXQOS
9Ifx2RGTdd+RCdmNW7CKTyih8m3QjcY2KesAor9nkupHrzBHInXFVVDIQCDLWCwcQH0V3bPJIL6Y
IkYf9ZBGNfZy71SzQ+i1qKLTwNHisS+OKilAert5zaizIXbg55K2atjoQkvu2tmrvBfgbmaLhR8P
4AMSqDH+pEGAdpQtQcgTjgAKW7O3+tg8cuU6RegHFSqloCNgCPJLSfmlD0H+4WnxrB38WuKAdZqS
WKKG2RNV2fibAjOlo32rkir4Uc0CpAY7VK4UnVS6owHLHkxjq6Z74h/tz9nGLbg340nCQJuJKowI
tGBDgpE+Dra1U/CSS5l0blhNDGhYiTUVOeHrsktXjAh59lFSD0WM/IIMPoDxVZLlNJnMWpuLB0mk
cSHWt6k1/Ia16FHTSC1MvMlLtoxz3AuK82nn4B7d6sSc52Hn8BlvXMZsTyWOnnOHsbmjFOnA7C1V
oPY5uvlbhpo02hnLLxZnceQUpT1szNHy9qNhAlH0pL9v0q64r80SUkRgeGFnOM3NlDrpORbCI1Zu
sCEh277HTYVFvY1GMsnDIXfNk+917EWwonGv5jy/EjfbdgmK+J2Od//RKwHPuWa/GAAWHEDOWl3f
EVvXXH3puXeD28qfhNyZc2hawRlAGfkMbWdExQp4G36z3pbf3LdqRcC1c/vBGbUCRm13p1ZQHEsT
mHHmio9jixnjac79Z2eFy9krZk5fgXPkWvcXBrZkTVOBnWStx78WPCP3c2xEvYcXl0dnfKAd0l8L
z8iivgr8n9JoKYOHFXlH1tV0ZmCw3KIEYEbYTkUk1Jy/paZlnJwVnGdD0IMCwbbvN1VvQN8OmQFo
wpbdw3KPRiPfpgVJ8WUtnhGVDSifJUyxDua6IysHIJ2hFBU4die1ov1AqED5w5nunzOLR3yANSES
6EhDxes/EozghOa6Q03QDN+LFSAoV5Qgu5dkjyPaXyc5kAYNWJ48GsEPWr9JhNIBSih9c7g1vMX4
kqPZgJoEPFIYsXFwe4CGa0u/NVfIoVhxh3TEYtvVQ3lXrDDEccUiguHr7h0a4xvEqTWYyzq/KVKc
GK2VIv1r6Fwds3QPJbzFdgUvMlhJX+IVxhjHBsLjvHepBFZW4+iDbWxWgGM/MYglvtzx7x265z0C
9O6dfeumxYMcsb4bHrrfREh7hUNWQR88FCsw0ljRkYq81FAABIFz2OjHVE9e4hU1adSVTvHgIcTQ
5tUyvjIpdeiU04qpVGnT3k5Ewp2t3xRLTv82mjRLRKuHOQ8nY3jWzHHwo7FPQDHamLiDFYzZ/2Zk
tshxNkvgA2nCqj8wyfQBJIV64RoJTExYLIsFuHvs5BDRwDrv5sTaYLJTTOcMM3gSdMRJErglsYB6
j1aX+wlHXlJlSfrUu7PIHv67vv//8phhAUb58F/X98fP9/SfUriRsqw/8UdtbxiYxfBw4eLCUOzS
U/7DYYZ9n2goSnyMHwht6CL+TmQL8JetEUJAMhnBQq//R3VvE88dIOxg5Ok4KwXs37ISY8X9ZxEH
YnMcbLytFeVnQ4f6i46YW7cdSX9z7+hAtWMCibY9A5mc2ZPB1WDMvLIlCgvvgB645eOSCSf4wA/0
laJufOTgphY0GlDarjG9FJ6WnWloJjpRQKoxOwvX59hf+qAheW+ZhyuDQO62NFGqfdbrluqVc6G0
qnMRUAhKCWjzzsPg1kJELv0dy4b6WMUzUo98bDcVx2tUV6UdIdB2dmgyyJzKg/GhwKbahSBX45vS
EuKGGmXY85xsT2bQqU8gIm92NfifdtAT5Uw1stdFJt66qtA3tlO5rBf6d24isPcsdVn+eyapfMuc
TgddNPaOL0q7q4l2YmHhyV1K19PFmw7XsSQJWIxGJXcOVlSiUDKVX7Q0NV+gsa02PRHhGxCbPkv1
64xI/DqMLRXAoL+UThY8T840E39FwyTM4GWafHcr9ZkoY1k9kCXVHuyxM++6qiJFybfijZ5n2U0l
G3V03DS7DbTyPRhaqFJom7aOcItzW3FalI0mP/rCi49z7Fi7ojZKABVkEJLnbHyt7qoWrH/XHIi9
/hqxemyZP06vjuHDL6W6SAAy+EB7qtJ/M02Swx2Pmn7ym5cqq15ajZcmLxMlU6okGk3N2RJi02xR
ugMDEysP2VM1yZhlJR0jtLIAjvIyIR1l4iqO6xX53Mre3TG55iSKx7I4oPMl8xmmKdY8QjEBekpp
7XW2FdSMLCXG0C2M5GoXRnE/z/1yiVWqb9IFT1tqgRKGTTI5vIrVbNl52Xs7LxG6kCyYPSqXSt9B
NnOTzq51i/0C1X4aq3vVtd2u7vvp1wDruQ6p/sn+LDTxHSBrGclTsI19BSv3plvYD05OjQwB6zPh
B65KPolpR8u+SlowpdVJCA3VOxukRzUgujwdDMush24XcFjRxVGqty5VPT3E+AMLMVUnMzWTXXTR
ksdO2ROZSSp3UEbYX2sVPVhTmcFZVhDVw0HYrNskEUG7QEGgaHlTMMfFifqmf0464GwkW5vpdzMu
zdb3y+AAHd69AW/x6dLQkFCR5vDBgNOz7tNo3qcFqaW1hr97uR684DwrQtl5ZxEjaoH+lO5KDAMf
EtLozswM91fRxgsBLJWkdpSpu18d05R8g3oF/2bda0VML+0B5R3hJyYkHKr53CiNqtH34+bkQ5AS
EUSWdDsjyLpHNNJslxZykOuiUYeVhs6EU/Zaspja+6Uaf7DXblDO1Cjl8pigCS9IsrMmWJA4FCoV
GEb+JIhvmJZMmHVo8xXr507OW2OROcYoKNQZZ+mznFpy6lVr7FJHp3sLZr6SwY5vU7/u7l23jQwS
LJ9IWXOvgTUeutpaLmrU1aaZvBN6IuAAeWlOxyyuFNsgt7lHWKchtmHYQdi4Pz9SsYtb4mAJWzOB
urCSasnQKxi5qk4dOenT+FgTkYu5v8Wp3/QbaxL6beVpW71u1ENit93ajuY0dDDMWRzVm8Yh1R54
H3mXehtEiaX049Ian7DX3Dtht/URoZ95rPrRJYW+rzYUYAwD+JL3HdVdFGfiSfPEjLbMtIbHJUjn
L7pZsVk0bz7MeWU/0JHQLhKiJHHQm4QzZ06xRykhoizmQa6by3Amf3Z6rkvd3rWiTohbke6tznw0
bBoeRAGejChmOfnTavT0MKNH22gwwbadDRM7ysEt/eQQXNi2B9qXAdA2nFRqbXDwjd95TPK17WTN
tQdnzpqyCsEr6O/JUiXbFsYtLn9JwrXsNVKJUAT+JLJnuOmq8to3zUjAKehtq+ug/a+8iqV2mp2a
/OVeN7Lg0tOerBFG8bK1E7fbV3YDG9Ca/AiinoxGL7W/oOPJrfKmX3CAEVXxzCR1oVDppmP1c5Nq
dhs2wlEvAuHbxjbEcsXJGESD1bg/EUtzb1iuQNZERDYpfdNtnY4aDyz4w+hp7LeilCymvDa7M+K6
hlrfGO+qSuwITsZzPPJIN9VsHhzpigrpHNHsWWZMEah1n0q1vC66cVxlunSoluFuC33mC65NJ4i8
TD4oUSSU3Q6a6bHqw9mt0/u87Oc61NpE/dDZ5Z0Cq/VOiZ8KnydoHBx4brIMHPSbHvTblS7pfkwy
9rAlmiAa+GLjcO2R+GVWq/iIjHYXzHlgIAtYkvQY+Nq1IKgcXVrX+KFlxckGOaB/yCZ33K2Dly1y
n2qj+/ENA/xi36BRIOUm95mrsD5WglU2N1S6Gyv0B8kw5qE5lQjbILCTZdPx+Faxek8zXew1oEDn
RfbeL4MUhI+OEI87p+8eeqtyHpEvPuuzjZ0wiEkKVhazskFb9v7ojdvW8eQzvfJ4Ymv7ni/5cExz
tN5tAaRCjnNxGJeSihteT3/KzHjc2lliXyGCNvfLKhZCYOVIrDIPrMrNnwgb1A2LO0LQLCOWL0aW
aWuP4txUIstPZubsINm2GyT9FxSIPyaN+AOdIdU2Y1ASeoksnwI/EXs6gvbCKtKAbC0QhrXxl18k
PAKTNN37fcCKIO3LQ49h8ya1bXUWsFlfZdCzLOllE4mFvbTtOss3EtKntKprcG6590jAsLMbjGLY
8P5YDObWLU1/vSXv4S3u0ZtUjY2wSDRESpFtN7nTDU2s/Vy2RX1q0d9sIbzIPQ7SYJdNRfzWjfNE
4591b5MGZgX+VrBtpCmPnsrHXen2b8rguRLolbFLwJwUBBtuyzF910ZnjjoAMaHn58spCFCbEhB/
noYzdF0bumtT0faWOBpw9bBv1b3yOdfc+pGiqjjXrc9R7xho/TJV+PmlaQZjj91T3KFH2FWuJfb+
pHe3aIWQ1k6Otk9zu9rpqZnceAg5t52Zj4ckzjNUIkji7luGU8fULo3d5I/wlvKcmbOt3phm5xtU
XI7YK2UsF6G8fFM4nXFqlq7eOb6a3kc/9ssQWiBFSgGYm3QOqDOhC7qJCewy/aqLVLy5eKl0ytz3
KgniiDfyXY1Vu8urOoA/WmsdLE/d31R5oR2SpYO3A4y1ykOD9JJbMZkFKH7bRexVEfSFquATjYXJ
LnBRHGkuayAn0JE7FPmFunczZDpBGyzQdnosOEFVDDeM5wD5wlSbjET1Q2xpOrIj3wmHuSR3ZMDB
27hDskXv3IWUHszHyuLBQYVohb0+T+c47lkl1SZbKL7qNzxGyYHErHjr1SPct2TuyT5kYbpJUq2P
WlWONibL2HttU70LdsborYpV/cEjogRS3pzkiBAH4xdc/BIez8QDQZrlxooLcxfXC6LqR3+KGQkg
VPHT5hcoIolyt6rLoHryprQo7FNMdHJxHiY/aJ7ULPnUWNpOdONEkVAph3mHFtNCKGl4clOzWosQ
PxagwADeRhr51gOGsnn6AiqafqqAd0iN4LzyM80b1GEiOEwpjvEcT6BZJK5DpEbZaQR5dtsK/nXT
u81PizvPKuZuxyuiRA8ChlgJktoMLzQxF2KqyajTjdsmm/yji+KCO5hVzZ03uk8L8ruw7Rz30y5F
HwOtW8QZN7TaOkvQXbsKjlDuQkbSKlE96ArUDzqnOYF2o8aDXQ7++jQAEM/gN2ogHYWm6tc8t6w4
uF3JSqR0zLNe96gGdOaHGdqRrU8kX+S4c0Vamsbr6YVosIJL+6VnPUyuHHnaLKoNqGetXoLP45O7
KhT2m6wc5p/KiS9Jjl091MuAcREKlUjmCbnaw7iQMyQScwNYvo86hsiQuUFljeyJBQmVnMJrAjb0
Vyw/1Mi9qKvTVOX5U+KX8LwpPemZSM6Y6yV5rJyl3/nrhw2bKd9rwUD35ZC1c6fFUnUsyyeC/+CX
Hue8bx/juNIHoJX805Hh97Hou/o6JAEC49Zof3RpZ7waKLVe6yb5ERNcd2ObbMVZ0urawTIFYrs6
0DEkSv3sBZV4RLXY11Eci9q7ZUlvP9Rp++4tHWoQsUxM27VUhzaKmjnbZEtio5diV34pyrl8yXXB
xiBX8Z71GfTZmYnonlaI3U83qk+J5ncjUK+wpk5ExDuqd3mXcxOSnbmEnTs4c0jrQa2zRltFePfV
x0LVR8WvOWQtNdN833orKK4OyuzaJeikdEBULSn1o7ntfY0MHQ/rhCrs7JguS36Db4y0Kivw7tBx
0MBOLheTrn2UfrM8M0KOnRDXCH+cNfPQ0J1iJkgF0gZXvmLqm3vLRZubJSoxsqIckuUVaDDIr4Xr
ipjKITRaHUupWWQgjEzmp1nQHOo8NpA94e+i/1wLWcPpbhyL4hrV26pmWJJtMLcKNHCPE6V9bQbl
VxejyHsL0bFLM9YanAJIQuHibcbU7XWFxMddPrW51tW9QeDSwU3he2S11OaXoZ7E9LQoLed81QYa
3gHVVE80KK58z/QEW7VuUmc+ks5HAp20QKGs3mjI3/lflU30vD1o0x1cYzYeXvtUkgj/40/jn/+L
88f4i3VS91fOvoO/nqqM6c66m/2zA1a0k8pLy1B3MDycSAtMyGMmlHWSjjTsKnHyZlbWXubmySqc
nWZ37CmNre/Ft2Ikj7YZtvyp+2DJEeBm+//3m/uLQ+g/35sLsmUFyUP7/4s7tzJkyxDbVHdCdHee
oFaMD5n8V6m+fxkqrR8Ahtg1NgBWnffXDwAY1kTTK9VdZkLI4D+uVu5qr9n9/lv+W3LwLyQH9BMG
U8T/eiR5R6p1+j82iL3KrH7/s+7gjx/9YzYJ55C1g+sBpl+hE+gX/zGb9O2/WeD47dXZ7K66BC7y
v9OviP2DgMCB4OsgMlhz/2M6aVl/458auIbR9+jYov6t6aSn/+VqtQOA3kSqcAUhfiDfd7Wg/clL
7hVTW3UlGrdpoH0JDbB9HqaKBIuOKbtg2uJZ0VEc6V4KgdOcE/vIsjzwN+7S0z2byoXlazGxICjJ
4Vlw0HB0cbQIyWyf2ZWFECxzfCrh1D4K6sw75D72cbB5nNMx51CDBQoymRn0hNzUsKZ/y2MrJvc3
AcLnn3Xvi5/0ahBQZc7JGipytW4ADdoIDQDxwoHWaOOxS7lkC5m+2Jsolqi+Cm39EWsFXRd5Nt+b
7cByA9QDxRMKdNxvvT9dk8lhwUg/eO1yXAxxUSE+sgSWi0ti1kVzauiX/JMbeP1n77M8LOuKXaGR
1hr7iwRwtVglbHM5ofQi24E/QwQ2T3TTTLoDkg/j6X+zd15LkirZtv0ijgEOOLyGJCJSqxIvWGYJ
tHbk199B7j7XqiLzZNo+9/U+9G7rttpFAI6LteYcE32J/SzNcbwpS63zOeGIx3lATVeIsvFboSNe
dDB6XIVmzf1X6DqeEifjr67rmJ2h9FAP7it2vz+TV6p4YZXmQ0wx5JsIah04MZEB9D/AZZxoNNvP
U8i/t+pCfoAN+BhkeMbVdBGaDwmEX/KvBb0ZlNgjd22lXNNNBdyIROfevcymWd4NurhyrDg/4WSK
rkSqJRduj9q/oYh5mQRxD9/AS4lUlPw7UlueJ0ZWqpr5SMDihnHN//PPC82gPzYb9jfek9ktb7if
EKfzStv2qzOVFHGHKkD5Rpwj7GadbXN8q+EdAJU0JfwtVU8eEGjaRd8IU4nnMgBvhJk4alTAh8nC
jCI19Np7uO1271eIEPUvjdNaYpflxFZySJl/R0HHk9B7mNBTNtypubV3+M8dBNgBLrLZbJNb2QMt
xQBV41E2cvOhsBiAYzQsoxb1LkYZOFI7Nmj8TTMLdQi0+zUzeBlECp/TTeQgaF5J1TMazKblzXpC
gc32JlscXAgJ1mVG/RWiUdgy+DQT/WIAU7+imlupn3QWlxayqpB4DzUfofRGXjDxlGwjXC8klD5N
UHUcMXezTUg9VtctBhbGm8FneVFWoGh8mQTioCU90kuy/fjd/yCB8zQY7/DK4oMshpwRExhd+3Mc
l651MYOzWPXLOJk8NJ7d8orwfolDboMUcY1Fx6lqndRh2/S2EjEnWqDe2yJdrr6xKw2eXocwRkee
b9qWp+VQeZUsgzRw+pHtb8cjGcxwuhmRLN/ks1meaLYBnYcJBafbXKzYqqwE+7rMZcB0Ui9PGY4H
RsDySXQZnfolcgsWdtTxsvHdk44Y199m2TQ+Z1D69k7nGA/WUAZPWqLToq/QuoKjrKnDZih/SHcr
J2/LRhAGHlvCfjXEObcDuf0QE4tMUV6f+FOwMBhgmuAjp1PL8wkQLzz0puKu9QWdimpMHCS5ZBdD
mXkXuBh5hQq1LScLvDuEHJPjwHZLksB9k9Q9ohGtaSfmU4SYGz2rpO/Yjb7TM1SNtLAhllAz4uBY
ptwv/OVw2M3oZiOaywlfmNnk/CA6luNdbpbws6d2rC7DhJLBq7pXTHzLqcf07AJy8ra5kfH3vJoa
0hRuYaKYMnQ9MB7Y0dHnmXJrRCJS84fMKK2/pXpQ+x5HUoJTIvNB4hC6csilCXZulDTzfUvPzPLH
jimSEGLvYkxTINPsvHhRuMGMB+TEc3UMS4k+XNBAio459YF9ouNR6CwTKDonjsbPYlT3LdUgnJ0B
FdM1pkoG+OTMvNamzexnfWA/TpUVl0jdLZBpmxTTTYqStljlBIymO6NVFErYpn4bPDocq9ypjau4
9IyHPDf4PXgl8CH2hIPxJRpZOR0t3Of12gxRFYcpJbE4shndixEFmBK88dg2kpNVdY3fGRKn9euY
J16Jf0lX3PParJfxj2LeuOri3nuivU63mb4fl4DwVqvbnorWiKahZX5rWprS0MeX8ehNAO1RxXlP
tOd4kf9MaZzeYrI55ALMtymLc55zW6q25DUMzbYyNOPGopGxzQBSkgM48Hg5C+5ev7i8d62noVAj
Ba7abqLd68xalpFBvwAf15OBKKF4GsJwSr/Yg2CeyMhojZdjCG64SNnPXjZ4W9p9+a0RdebaDYuf
5KF7h6aqlsWgRuVFUETIDOwRo301zDYTWcb+oVu7pVsZxIFGhRFdw3iffKYfkQ9kxVJ4Q/JQgmpf
w5zzTjmqZExiMhjBi7exl93OSfYr0eMlEi5TWvjEUtr4pKDnvCKSQ2ZUbiNzLd9kg7C6iLE9DSZp
EqgjnJ8lzPsyNJojuSW0DVZwhFCbOaJ5gLJ5gG7G022dInvAwF2dWGPcG6OQRLORACF2TS1ijDCG
uuIEj96/AxQLuzh6jGVto/ovgu+1oidrlvVFq3v2uiEmXpcJ38Cqy41cG3ylpkMbddUJITng8xsy
W8o1Zs8vRd3tKjJadpojvZvKoqiZy7uAeC79C8o8hFPYWXJQxASl5MyqGJeXKKHNLPQO67he5UDz
TaL4ZKvQnDlE/a6rRYhmvGrS4kWeplnp0mQ06W6RQbDTFxmbnVDEWWuSys3KLKpo2oGrzqTvMSwh
frQdtQiTWImTAld17Y5KHnGSs8yRw0gxedHS5ajqrEVepy1CO0y57lEu4rvMsNiUkFW/Dd0EbR4O
OKIdUtmdsCjrl7C3UPG1mj0+ZzjoH5GFPVqJrLOLrG6t2zqNii0C7sFd44r0qEGI/nc7IRaMFtkg
TnpzRdUdEbVNS47Am2YHTsnz9b4mfWARH+buokO0LHRLnWiTSxfSwHTJ83J+Iv0scGkOAet4rG/D
eHj0vKTa0Rht9sS/fO9RPtqLBBIxznQX2VOxMbLa3IlUUghXNsVtneKD4xXOFtvl+IMD/4OWyABB
TtteunE0Eww42VQuuxx6hWbtA6+XF5UXW9uwbh9qr+P837wqOdu8Li/hajBFpUSn2AMaxpB9w5E8
euNoto3mE92EaQn54UUpZhLlwUVt+xQJ6egQDYUg191iqSCLdokzZISkN1adbCS7Tm1OjWsWAbIN
rb6g9K85h2yRraLiWotCFD5d2WbvLisERYd+M1JZ9G1SrygGTNq3NhjrDeY873JO7NsuBlRBeIp+
lyJmweKTqUdzNLWL6VVdq70qbbHCOy/qVX9LvtB8VGNR75NYlV+pbKPUpeyKapfOXEqiAVJeiWf3
SneQtbHySjja1o5C5bQjzio/DLqUz1qaf8VgjEKYDgNRwE3T7qCToyCe5IBvbEZWjOw+WtuL1JjJ
nwBXO2MhCiOEyIX9s1qkyaYiSdVY5MrMVgYFq0Y8B42O4C0o2/ErO+Itu+uGneAieyaWLd2qGil0
UDOjMPM3+TYuCUnSYlP6+iKfxmE8bdpFUm0PmTFc0FSSxqoSHXIHJhK34dkpW7/rhzRDZGnT62Yv
jic0uYsDoNYQX3Mr8+Xc9iDQ0zHE9GbW+MYNrIFaX+CsiIKZKlsoKPc4kcbE1MSO76bd8KSlLWq1
CbseNcXOAMtRKU4gUb2VBIZdQi2INzHRRE+VQ9drRoJEdwquOiLsmaxnnf+ZyHjnmJn+OISjyxAX
9B+0Y0xpivJw2uWx98PzRHgR1jlxzar9ArijO+WNe+mkBa1RdgP3eWfqMDoQ+K46zi7qmNb1FH9p
narTD3nqeOqo1cZsdnAAElJxadzWwzYxNHZOIQe34DrAq8tutoexPtJjJNqqzpjUgyQZqonpe9K9
gF5DM6NXTxIkLWszs3BlhFgzBnhAtt6Jb26Us+qaXbIEpMdURndywG5+qvWG/z8t2XJtdOznLqMH
ucmW5hapGCQ044MaWjYiTm+xNsV1lU1HHY/M3WQOBn1ZWLJ5jUo08shW+QQFc1aEWo7ONgd7kwO0
ibPgHN6MKxclq4oTPyg93EV5WYrxy2zNXfuVPDqCLKzcYzdSFrjfHFyBLL5/lBzeK4MtJKM/jQP8
gkVUxH9hZuVXnJWahsghLMRUoW+PdL4IwmjDeNN5RmASSd+C8VBhUIHHIZ7upCqisreV0wZXYaEw
KesdyTUE0vT//rF4aEFtnW07CLlzaE0hOkKiE3ybBY6nPc6uMdyOccmetOdwTGvFZOdDIDWbI1Je
qm+fPJOl9Hf2TLi8s/yHLbhxjm3EFpd2RT/zTIiYsvzEqCc8kC1muIQXEk0IXWcxuOKBLrR2MJbt
d2GhGD/1Vl2Z1xaNphTRTarCyFfLCbqqwyL53QY2Z5jXbJ1PfvDbl7gYU2xJRKIOn+n8efXoLTSh
uZmPKYrOkUemfLuOnLRi04Q+rV4XUJ63DhFAz7mVTne1olaBW4MKQDk2d3lR/+Mz+h+j9hYp3dkj
dNgDWQKlrhRYX5Zf/EdNSLMJu+vYN/jk8LBthMUy3ilKUk8tJZ525WrL8XcwcWZBWQOy0HO+KIYl
8NBoWJLB1VTLGYwn+/GjOgcfMtApoC3QJcc1HJDyy7v/44fJXq+avKkjv3JCdqhYQcuMrN9haCSp
fpAXivsqAvZymOjtUk8QJS213jL7u86iv7uK+sF70vWJ07L1ui9GUoQ/P+YQhQmO7XscEuebBdAz
Vs1S66GdwZeNqY9qSSqXjKaJwuDPfw6lcT6Md928VAEIOh3voiBGT94nQAOWfdxzXKSMLWzmpFbb
gCvmT96TeaYsXB4H9XZIVNQNLJBUywT1x+OIDK1G3S+1vYiQ3q/MEqjXkf4rp5Zi5Ncz8eOYM91e
uy/MmeLJiG31OZ4IPL8nV4SnFQqD04k9QwtJYEIzvVom/yR5GQbSa3mIts7yshsswhfdgIrBL7Eb
5OtYVkQ0hX3d+POUc3WbHvmS0zYhSYMJl/9DS/v/lehPKtEG7jIUo/9zJfqScfSX8e0//8Z/CtCO
819AbGnnCADWzMoea8R/B+0Y/0WzYtGqI5M1/lLHSqrWsLjdJVWVlQUJ7H973yzxXyhaJdppis8g
JD35b7xv59Vnl9xWgQx3SdDFAndOMp3wkQkETLNfBlvKMvZ0iRrhj6fxziL59hLMFSQ1A2HmJ9uv
9PE/PpJgoOIYmt7s94FYpSSq0PVauQ6P9P8+8//FVZZf8cdVmoBSqh1xFVl8b7Xv5fhLfUZB/exG
zie/uCQErecS3Xwr9dsp3tTzy8d3wYH9fPl8BS8vqzZmZ4tS+NmWos20Knn9qjGOND9K6ejDNtYH
cysHLm0HaUYFEeqMnnXBUbR6txtbMW7pAhDLPPbDPq6a5smMZkEK8tziklDy1rRR+myifkTg0zjx
rmTjvhFq7HdGHwAr0M0uWsm8Sx4myMQrmUjcxw7UHbesvnMS3CSu225pLPR+h7XL9lBEUHsynE1K
JOol8tBpldZducJrVZ6cpksOkZ7Jk+7OzjdsYNh/OQVGlzpAiFMWZtN6JkhyG2l2f1Jh3o2rdFQQ
n7q0I6I+nx9jxf+M4Ndh769/OGYuj0Gc0/jXOJ/CEcv3zJMXZCirx7GYrNsh6Iy91slsWyJxPli5
jpOuM6wdGriatmRlXLp6mm8RAY3Ivcf+TkjFX5K66kLOybQF0Y/PBiypcUmmBN8DTpF1WHbRbZD0
ww9P5dNtPwt2Bk4wEujTJ1wvnn8NhRN8jShcJRuUbPOjM0Am2gyYR5qG6jg6M0v91mpr8fQlmXpC
i4zodHSUddv3+CPk8oBtC23FZONuzhVxnM5kO5u8CtRF5gQCVNoiOwrsQlZrfl+69mwqI12WaFdJ
aP1SrWZRg1fdTxa+R2s2f3mFZ38bTXzeVqfFX1U6ongh8jRdNVFt7IvB+jWrknRSKtyzn9T6iO6z
4iXYwayeSLlFo4Lfc52MMj3mnt0+xdjr11Tl5QmuXXRZ5SROClRE+64dotshQ1ITYgLceECzkO24
+r7k6Mqq65CK6qE+2brECSXrOXPDow3kwF8I4+vEnB1aLAnxK7mb4iRK+vu0nLt79sr8YXQUDAw3
tm+zEA4I0oT06BLlTkJB2bGZhQbkAgjGM4gebJM3UABN5s4rBVEpOSSmk+8wrcY1J3y6W+uuCYw7
2gfh7RTivkqKDnoh8gn72syMBAtaqO8NqwleAsCm0PxNLbgyB68M1rTkZLeyDJyASRBY1xDQzM0U
clZCX2wd4UPVFzVnV+gyMxgfr3JuAraUe2gk4kYaeXgxWDaCjXq+VTIiOna0e93vIhydh7qhHgMr
KBvXKfLZFzV2GbiEoYQnoHXavpwi9zdVGBJfw0CtW60dTg3M+5fI0zkUd7VlrJaonq1GURaGmrc8
jwCTzYZT2E+KQTxJ/DgZGNhK943WmGATeuZFFobWgz6m8zYAKtNzMdvY4yfCsYZw7KtrBv33IrCj
Wz2vdb8nFMeBGUjsdIwmU6xyy3B/GGmrjjUFiatOjMTRoY+/LDqiIEb0Rw8k5qK2bhFybEcAOKfX
1oNgc78Lq8a9SeKmeJ5oAdw2E/27MYnUFXts58IY5XTZ1p59SivCvAwSw9bVpJz7ahKETs8TIQqD
5vZrTkBcoIaCgQGPmIzbBixGQV2LVC5ATQ5hEcSa7Ppg0H/DQlT5KsI8dl83ffLTnp3WN6Aib1Gh
t3C2DXszOp69qyYgvqrE9rhpq7jdsKpY20636lM2ODOUi7KOoCflQUiiSMbfaQeRs0k8ichVFvOR
Xxs+mBwLj1M61SdsndM6swMCJBKHCiui7sQ7uOwYdsRcOxtphd7BxjyyU85YbiuoVXuO1TG2J4eC
85pT/7xjl6C27Jqbg9YQprqKanfaBTS+cImBVgK4mnnrPlA8hxHBHqXIpbeZNfULQcqKaaxPbzMU
5KgI8V0oZoHvSFvAh/ZS+sokNlzqBVFwoWufzILU7gEUNNFnWlI9t2lpvChZtASQkPHzu/W67Ine
x3DtEXV3fP3jZuHY93BH0ACOYU5l0ZbD9UBu9nXrTmrbu2k54b3jzfMe3Y1lhJyzXi8ZI+qzVjQK
+zUWaE4IIlP6S5pSLMFi0256e6HkWvjzt3HsTJdFFSZrsw3NO6sYg2+JFZVPfZznC52q2Nv2TBLu
bOirRNPz9UDK81ofu/TolN2z6wl1cCV2esAf6OjcINX9ZOBsMExNfwULi8dXRLa2bcj6pUQz9peG
hvpqNRnl6HN+Js7erQxxaEzR08h0+/xIG2FMqS07UCjBgc0+EFx+sD46s49Oz7k3xlb/qshdvo2t
lldX5ZC17cot9pKoXaRbVcdlX0Fr44zx2mi6nrJnrT1UsTMMEIR49a4gcq+UAn9MJqKfngGWLc0S
5z5Hv30KjNLbQxloN2YdIt7FceTu2Y02B1Fp6dPgxd6+KGrnHt6btrWthrxlpYp9iB9p3SyLXUvf
aUX9dbwZHBROuL29dem1YhUFzngjmsl6NnLA1UXFAHcCKz1C/CcwWrfUNrf04lfCGn4wW719AJA1
PzGQwhvqbeG1oj92TyBwv3asFmptUxWkxwnnq2JDqmAFmbiZSPKd1hCpPQzEsINIqppvZ03vf/VF
oD3msgLZrVRibKi+/uc9pWokgE7nx46WGHY6rv0r0KXkJQbpdCMQMx6xMnRbSr3xt6Jr3Vuv7Med
pnf2F9FN1pe+WchQdjVdsVI5u6iOtM2E4Bn/vhX5MgjKyznUmrsS+fHWbMhG1VIxXr0+ddolEQnH
rnttpjQQC4IdvKZNTugUDPzrUbkuOjIpSwbibrRLtHg11fjCS9Qhn5TYVnVO56jRLT5i6U3Hjvjt
68BdbNXUR4jpWsYyVcz51tMs7OCcUE6zG49Xsi2Ifs8kMUCW6msy+Yr0Wq+T/ADKxfnqBUG/V4GO
+dWNWQzBIvD653q+pB08Xxp1663DwRPoVKc0Ygo0jDsa+y9NOo1XTAoTNIqguJbNPCNCtCGYTW01
PYEVs22E7UOynbup3UmDY3Xm4SDrqOeTwhgBkRFmerS63D4lA8dvQw4aXZ9qvK5ly9ItIyIoZV1q
pN7MuUw3Jt4yFAVGRFFqzPqD14QzYFyrrS4JeCiMdSGL8gGeQrHrmHDYAxWyPVEDVNdEtvVrMsZ6
qrsZUPPBqI514Aw7xD7IZtF6aw+trpdQ2POeHTP8zVXWM23oYcunSfeVaNA2xj/s9mhTa4Qye2UU
YG87hlMO+egovNh40UNrurTyut1Yw6C/TJ5rEj4al2KlWS1YxJYPMzZsE7fQMN82ALiOzmBNW1dN
DVYYZLd0BPoKaIZH+30FLYmZrmjFfKs7I9+8JmiMQnlyxgeolqECHRD1F53SknXAH71JBHlZBCzU
gd8aibWPdTHTpAzoMSKZW+4I9OVI1CawOJLHY7Nd01+4N8cUaoCbFNu5irS9sktcg8KezO/gMF3a
L0V9L/pFvkjOyykM+puumuQK5S2IpUT75dZK7gAZfRVdZqwyDNoX3Ea6yfSSmdMO22bnus2wLTNY
FgEyFMy9gTqhvWwALdW63LJDjI7VjF9DgWE0q7jE6e/kP2Sh/Whn+3o0W7EzR2Iv2LfVBzeS5ooM
1IehJP65objlM1thIsDsbSwMJ7Ac+MFS96tWgNEnVJmeTdyC2XXpsC5UM1IEXKUdChuQRyYr7reo
bItdFQVSZuzicqzQHRakZ6V9SCUvzrB8lGDA9ohKo+8hjGY/HY2MXKYOPS7OmvK+IgsODUGo14RU
m9EpSpzqhhjZ6ivFt2LFqp5/a7Wq+wGb1LmXRmONG9Ad6aHrpxmvhJfurSzqfC1Cj7xBl2XdWG4z
3yRYdO4rxM3bPu8klrixoWgzO84WwVOwDhosEmCJk11fpxzJ9Sw+hokx0etQ9YvXzPkJuajwZ0L3
PBCFtDaGaudCTE0hqL2wvTe+jU7hXhpep/R1Y+It6+uk0ShOdcNNME/Er0/ww0kuaXcKFvLGzHFL
rVLq89Q7G97iZgzsFyuyakzz0TxdW4ZKbgsbLDAoj+abA9ovxfsdmVeT6ykiXCN5RKJbfAlgcAUw
UTvxpC8rpGPkgCYiN/LHouhOUexal1He0q5VwkbvVg9gQMP+hFkj/aHAMULNNHi5ZaeCm15W+c+8
lVBrHAPFQkuCCp9IJY9GapIZpSLEvhoH7NXUFxZn3dbqAHor61EUMt+mgQ3VLe776KrUpl9pL92v
JtDOLR4Gdx2G2byYWRNiGPKJvkk0sxRGWGlWnTaC2iUx+5QkWeInINtXFekhvF5W2+PEqWJTRmJe
DYa7CdsKqkycP2hZjGeemFnYuciIPfx3+OY5FBvVF5IfxSZ1MoTauiXrbmOzM96XnkPiRpqXF2rO
zEPTBGyltmFO11+srbRyOyTd7aABQyFHRPs1KVTL1AHtg9E57pOCZ73i3OnuOcUsnMYYGKDQ1AWL
YnbDVjF5Hg1RPiZ1Wn+tOuR0+0oDF7KKwYyleyQDiKXTlC2NpaniFsUjWNMWgf/3tHFQ8nbNkBx7
s/sVDi79d8o7F7Q4ipNgZ/ujqHRoHIFsiaRJrwhozxDCCy3bq1TW64FXdZH21UCLrK7UFY2b8Cph
M7RKrCxpt65rA2oJnWDdovi74/v/qQr6aR1rmrdC4Yx+O1C4asq2u0lJrdtYYRY9jU0rWLiksYVa
ENy2lShfhFZ9t5J2+G5N4z0l89baSQeXn1YMxj6pZ2b2ShNE5HbZvetJICpRVDd3tg4ScB04LQ7Z
Tt/NfY8bhxHva25p7aPIkRdm6uBRQOkuDxFdJD9JzPDFnhCu4xEsV7bQwp0bjvKBow7rSejl3xdB
/oYgvC8Wgq6TXiGX528xN/VYq3srtn7KzG2uSQmbXsI5wAObDi4AdTEll543D3t8qTwxaP/7Okyw
a2geD0UE8ovsI+sh7nHFJl3MB9t4ERpM9lRT5Hg7W7P3EDXMG84gT0zI6fVYzc6xrp12pQblbKus
CJ6RCs4IsAbX12qRXKEUnMFwYqJE2MTudmzpc4T9UNxRLw/Z4Wq3eZ6rg3IngJ4gbm8k0viNA9Xk
Chul+G2EuLJKWozbpovRzOMIvAayGV2QfYVpvko8TJTTHGjdtwQTJVy2dk8qV7LtKww8sxr12yDo
YGAMhGaVJM0jZhPZvWLGhd+3ID28Xt83WfcQkke3GqXuHEUIaFkNzffIK6Sf4CZbk7wwHplINR9b
QH/BVk4eBysPrxDQpux/y+J3p4gD32SqehF1Un0DOttBC0I0n76UOjFRJwM87ckdgmRDtQQwftia
D52pjdMadZXtXcVZgx+kLGq8KaLBJ7mri3HmaBY13lUxNdlDkcM0ze3JI0KhBQxCCesBrsuvccQt
r89sVZpaNEd9Hn5Im1ODDSYV36vNIakmC3PGK3CgW2xsOU74mmkmR75/+6vMnSdIWhNMxjL02RVm
QITdH60Zd3C2p8Uoz/o6DYPfjc6z5AgCkOsCUdsteyiHyhllIq1zjR8WcqOThUpo69Rw4sEPoa0F
aNJ7WvA7ItDmxtY187Ydvd/1aGlPIZ/eo2lK8qftFir7ymvGYNOCcFsRAF3udW/stmaMxx+/Vb9y
CyoAHxdC31ZBzVdVPT0VcnvAgvxdznXGzMQg4IL2s6jfkSIBs7AqGZPEmkSAwT++2pvKLg4WwuEN
oaMSh19xVnOVoz2yT5KNP5WhvdJb/hHnyMuysMo2//5ShikWcJ1p22961jqNfcqPBjcWueHDmOC8
BTVnXMJnSz/pA593p1zuCkyFKQh4JNv5PCkFI5Q+4dFA39UU3UWaqcVQlbDlZPCu6nDM9yXWsU96
Yu89StMQhqAOZy9Yvb9fnI0ww9TIfPARYsLgsfiH01Cy40xqfXJ/ZylH1nJ/fNC0MKSl0+o+676l
TP4zcrnGz6cI/2kWYKPRajc5pCYVzYzyx001GVQQszm6BIE5fnL9ZVT82eh+vb4gw8qDXkKP5mzU
oMSvIj0NW9/NNQrwBTfo1MPjx+PlXOOwXARlge7it6FXdN6cRlGuJuWZDdo3SrdyiNhFhFIEV5kJ
ZHOeTCz/HS4Bsvqa3ceXfm/8CBwTpu7RvHnTyEduOhqhKZqlSDJtK2EjPkqWQjBic1iAImQHNkUq
2H582fc+fWEt4gXerOm8Nsf/6OSI1nNKWsmNL0mbO0IdeUTCOfuhw6j1JOP348u9N2CJcsTGgwXE
Nc6zssIGraXmTlyOlvFDbdYo2IJxWwdS/2SWMc6SC18HLKYRYrlo7tHhPwPReEiH/nmXztwNP9rX
sTkF3c9RMTa1NjMuKSnre8ed9WeESxSTAEv8LwYtwEycURZyFffNRyOFmodQb3wBrP+WOAGq+cRQ
fHKV9x4qr3BpX6EBx5Hz9yxgjYHVWTlTz+ss0CeLfx5dBWZggNAfv7/3vkJLd6mBwMykxbj8lD+G
SzoiNpmygQkVms7GHMhHcMvv/2/XOLud2Famw0JN8KKpLmcYC5ab/8Oe+p81H+8NDsafwctheMg3
g8NLXECaCrkLe9fLsNPNo1kWNMrQDH+NNGaYGk4fORm0WSrEnwc3EJ/NaG8/PTRngCFBQ+oepYuz
Gc1CmC600qv90FgyQ0oFlZjA6QvA31DyKq/Y/NvnyvWk62HSI/Ncnn97Nccqd6pE7ecFfkaUP7cy
MuQnW4m3YxF8rQtmmtKuKdxzMY0XGgo7eobeVoUdgHjoGGXVY6Onl/Hx7bxzJW4CUySKEBvpztkw
gV9AqNHklj5TG1FUWnsi6O2hapKnj6/zzmsyJP4Gg3fFzPUKvPpjyAPRSIXXyNKfUd822TPaJQyq
Beq74Pjxlcy3ayypZ39c6myNpUblBLnDpTryP/C6WuhPB6nUavR6ABR9MT9ONvsxQnODZlNbVPf1
pg6+ORxZtwpp3BYhdrE3W8poOW7qnMbRnB5tJM1HJUZwXEM0Xwbk+9xBehFYpugWca5S28xUiTrK
PhuvhrKjgj11TramzAZsFXroJze6IMrOFvOFLm4zHpE1CdLz/p5GcDZpBGN2PNM2Ul+8vNCvsMvf
Yd+Nn/O5k0fo7vRPs+Bbg0llJ9OJmskIVMtB1oq4aG3UVQo58hEUeLFGbLomy+auGtxLEkVnyBTE
WrXpQL0xFnIVNIlAPjWg2Wx6Ux61ROvWo1VaPr3tYaOUa665TgJIVJMXqYWWIYEAsh6ZrzdE96xn
GZK2wB16PC1T49wInvwF7XXxyaL1zlgjHtVAwcGaxZZ/2ST8MdYIUq/ZfUw8l0RrL3rDEwfe+uiH
eL2RTgdi8D8ecm83PCB4CBO0LeR4+CLNvy9I6HPfw0+B2uUq60C9Nd8SkaXIa6nUPoAAeBFRen2w
YtLMPr7yO58vuzndAWDgyrdnjiacei3qnMKnzDV97Z3BgM6IkA4ZXPLr40u9c5MIPJiNqHXwn/Ot
I31RzptTV4DVbOiK9AZNPDpB7YYchuYAUZ6A65YG+4TKj6L9xxd/5z7ZVwnUmUv0OzqTv58woJKO
slNR+C3omz0RYA/hGCL1SKbmX28DQGrzPUkURtJ74xKnBtSSippkvum6X6aJ1CzTRbbdZEL862HK
dgPBFMIoTh+6c3ZP1cJJCvuOQGSjGzazQ+FVJNfDYDs7Ck8//+0DtHTBjZngBOkiny9bwCtJpMlq
bsvOha+RVFjSQ6Sn02Yi/SyE8u0HyMXY2rA1sGlony9fNdqQyOly7kyzHiKhfaln92cyiodwcD7Z
gyzf8t8HGi7FsdTh1pjz7bNPLxdRDMgFIYaoiCakVuphFV7JrJ8hTPRHypSf7Ubfv6LHVtRbBHDn
4HXNqqRbLlesjf6Ywl4t8ZuJhWcFJiED6Wx+omB9O/YtjPu8vWXXwRWXp/3HdGa3nDsU2G5f67oj
2BjfstLr2NE/uczbTelyGY6GAuwvD/NsI0UgF2HL/NV+r5kaKnhy4CoigrYfj8O3swhXMXQ2Gy65
newb/76ZUTPHIkmM1G8EFS0qPess6X7LwrlNakVD3Z3XgmSVjy9qvl0puSoTh7RtkDzO+acGllZ5
HPtSqNsTVXA48ax1iGsvR48u/Uz44qqdvMxcaSUM9jUED8I+Wl3u1ViHh4w+8m5gW4S9p77zupQE
O5xbm9dtAQgY+4Qsznn08LX7oWrtT379uy+G1F9GnOF68Bv+fmRIEqKMzkbmU50uoA97yVEbqXN+
/IzeHWXoKikpeaZ8s+XMrZplJCxRlCtJiF7Z+3qK4F+qz3Yt73ywiLHZ2zIPoUI+GwC2zIAf1wUT
0VjBKCZY6DA6+rj7+G7em4FgulKGczmU8+zOn5lujmGnpYiHWuTVkmVqtDu1bdvspU+sf7+L5syI
TJQlA6Yh+Q9/X44EI6dHcJVydgx+Ls8Oy85t3gRfPr6r9z4ePNuORJLLweB8GI8tvNC55OPJoCPc
pJNBiy2wAZmDfG5C2/0xQOcGQOq0nyxV7815KGJR5rP4vj30UDoFykD4pB+G5rUqtOc5CXdV8lQl
8z3T9SdXe2/Ac+wxGexLTsb508y4R+kAu/arEE5dDiTjdjATbfPxw3wV/p8vHTxEabIcCWTOZ/Oq
1xEDaVNyJxVg0J/iSC93GopjAh9ETxBmK4fHxHBLokpVf11PRXplZ1LsIxdN5zxVDo3lBIpsDaMO
Wjt6jI5o2092I8a7Tx5w8fJl/h/2zmM5ciTbtr/y7M7RBuFQgzcBEJoMqiSZzAmMTAGHVg759W9F
q1fJ4s28dcc9KWvrrMqIgHD3c87ea1vwNt69Lh34L3sqS3abWTAmUO2roS7wMsvrD6nrPQ8z3QnC
LhhiVFb6lE9jT5Bt/UWi6FidRh2bCa4fXSQg+4uGNVfyO359IT9415hpcwR1L3YUzoc/P/yFy3dI
Z47bU7V+a1ZDbfUGMWVcoF9ZXn/9WR9cDuPvGmPSImgQvz/GmMai68JTHO1j45tOw4EQAv21X4pq
7/oVZHrbUb85YXzw0hkGEztONOxYf2rrj12xYKyv+XmZ/VmmiRaaqHaYY3RrYJlL+9h2E54/oxr3
f/23gqnGUM7J5s8MaKH5yA29vt5Tq51bBz4KbLE7uvFJgIftafFw/f76Ez+6kxzZaAOQHeKzlP18
J3lXJtULYvU0PcHtb4yoEipL3U2tTyirQyH968/7YM/hB3KGurBpOCy+ewNL+AgyhVW6n8eEyYXo
pkhv6zayUMT+bz7KJxTWA55Dn//dhtC4IlVlRYlm+HV1a5PSGXSuck7YKI3fLF8fPaPkovJ44oa6
9IN/voojkrgK+jG1Sjl8GmT93bYBWvXcvzRp74iJUn+5OGIBw3Rh2nC1OSG+u23GzKyNRIZqv8Jg
DXR3uu/gKTb0AX7zQR8szLTUdduy6Dxj47jczz+cRJt1QgEWUwICIH6Gx7Hz1vbTbx4Ji7/j3ar8
02e8eybgiuWZAKkMj8Q1ApGmkJTt3r43B4csnmKCJ53osMimrol6J0sea4xciIWY1Q4ekNTJGFBD
VoQI1mJGAQe6ZzN5C1mNluqOqxDyzvSTOayWMX6JG73alT3iLKpbLL1jEh+k7TGk0KGNYEBFq5sx
vr9f/RKxVWX0+bYuMU/jOY99Cqg5ucngsxL9m5IYkKfdjZxduTOgdhwKG4nmaMnyegThiYPXx3yX
9yFXON+W9Iq6QCIU3CNOLIN6WpsNoa02YuF8ugIZCbAmhej568v70bPJLu4aPCfgqt6vn07bt4oE
wWqPTPi1ndUr/KYbAgq3+IAv2VH1/+K148zNYY/2PQOhd++CLZeqtSD57lUrLz2n82Tmh0lVvzm8
/rnlBw2JqSGNP3oEjv/uY8ScS/ByfrVHRH7XNBeOweR9bfNHhtDXCFLCwTa/JF31m5LJ+vhz6dJy
RSmu3x/I/KZsy4YQrn1ZL+tnOeu4hDqh3WF00YsNmhlqnNYu443KxzYqKkSC2lCxkLcAW21U/nY2
aQdLH7StoQS5lwhDeeCaHfNOJth+9maDWQimGSlg7q5JBIzRoffirlFixA9mLvrQW+02yFUmSK5Z
m2ST8X0iVTTf8XwYt5lXrLtmntotji7+/xIvtexVtoF9ZD4RGfW7W/HRmo4H1HAJ82ChMC6X7A9r
RKr3NjmEY7XX1evCpDBYJn2XG+p3juGP1qI/fM77g9HYjGVRE4S09+xCD0EyXfI15ebXr8tHG6JD
gBFzBeZtxLr9/GN0coXrVnTVnqETsR8kMlOMP9e5RFPfL78xnX34YfQrqVl83G3vj71Ox2JUFbwr
mnRKKtF1NxJUiwIULbVKf/NifrQQOLT92S2w7P3p8Fssi+VkqKiw63Z3Jpk5IWSd57rovqsUzYJ0
fnMljY+ei8vMmwIWCYH7fk6z9k3B9eWcls2FxOVlGkdvBcBu0ouPiBeSe9G0Kpwb37pPyWTcw2Pp
d0mdVtde4uVbUPbLo4slCHtGjPH2N9fjw6/Hgkgbif4t4+uf7/Q0x72WS445U9t8t/zkSZrjQ2Gh
I/n1E/Xh57gelSLl75+N7j2wTNmgx9tTiTZ0c9RrtWhTVA/dbzbSj46tNKcQbeiXf7jv3kMLIJId
o73cKzwjskfiOlV3XW0fCZq4Ker2U1n4v2lUfPQA/+Ej35f22SoKNHp6udemeZcM9XdfFIjbnWNX
/w5laX30/FKRMiTj+Egt/K4uAlcqoMG6JcuMuXxRsvkxkcocjgUgZtq3hNM3WhoS3FVtyInGa6AZ
F2Vmh+gP/NOzoKnyHLdevx9MHAu42vAZSdWROUUmilcVICDi3tvO7uQ9eTarZuBUPYIprZ+jNb+0
Nmvzhz4RNQByJSIw4EsGXBgpTrNRHPlSb5yCcrHSzVAu5kOD6JrN3rR/8zR9dBX8i1OXFgfP7fsB
bAG9mCzRhpNfsx6AfJDhpYtnu7FP9ExJYV6m33zgR7f44sxCKOPSbH1/2RuSWJaWw9A+bX0NXdzQ
NduV6jeykhisXn/RpP/6hfkTWMDzBIoZonhMXhfKzHd3OtGAE4EzKfcOeMcQALPzIKQBWNpa7JOs
i+KpMUtYZQLl5N/tAp5UxVM5rGqjkPTtCMREuf7rL/XBdeewcbFA+xgD/1Ty+s7ilcq0iv0FngZT
ZCGVTXJsXLK6f846Y92ji3z79WcaHzQxUSXQ9bms2u6fal+Yk2sTj7zR/RojZbWgriNItbZ93PWA
2B0r4ElBOWkXGz/pJDkOfY7zQhjRr7+I9cEadvGFI8cAJcKgzfx5rSTmKnFKguLxLWcWo5GLryG1
ivUObXVF9Lgy3YPKUCNjsQJRXtBEJleROSoU+/F2siZ9uyyx/lkKDt6mWvXPHIsrOM08Ujim8i2i
PoJGBvkdxhBcf33cCCeTG7TCIuq0Su2l07obov7cyEtOZp1bD2QhzTe8tpjQYAOtz9Ib/GOhuy/6
JVPg1xfgo9/PBAwP+gXBwVTq599Pu40oB2Xx+4t8fpDI0ggtntNn0iPl9q9/FMJrtAa40dk23h1A
GDq1bXnZlvzaklHTehc339wQSy6L5PnXn/X3+/au9KIsoIVD9co2+L78rzSnGKYypTgYwcsFioEx
Zq+VqB149mNUuYVxMmo9vlUzpGLT1JI7UxG8Layi2TWV3h3+/oX+g2/4Hb6By892/m+UwJ+yiw88
xxWCxD8ihHkVL//RPwkOHjAGzjFM4GzyHS9iv38THHzjb7bO62vRcuG5otX/b4SwMPkjh+eNGeGl
kX1RafwrvhgkBFWOBySHTZcZivlXEA70XHhHfnrWUHleYMS6L1AwuBAhfi4TnJQcKKOXx7k1XJiv
TW1TDC3OqWldMqOW2RBYdzP/oQEuha4nRqUZ6qOHMSXpVd3uO6OMY7z+hXNcV1fEG84e2LGUrs93
A2HgYmdk7qLdgULsnttKOHY4okHK8AAUThOMZj/i4iuRkRUxZKhgKLGe4UUeHFJ5UY/Am+vYU41V
4YDKavCfNH9BAxucHEILVuix7+NmDAT2/jefJsFXAP9jpOCtbpKVmF+cDoXqQ9p0pg3ncBLmlW8S
odr7pXM9CWLjy3G47+Fgbt3egOvPaE+3SAgw0ocmy5a7WerqjIy7vC8zEhw37lxrMsy8GX1qZesJ
sTFZc1/Yzbjjr2+JVqqXPRNW/2g2XXqC376bUxMbjawJ7rUr28GFKiGqKYpwQDd2DG1KueZz4edm
gHqxeDDM2dn4UnxJxqW5saGeRtVqWbeDmXWHsV5EJA0TXO3aRzZRsBttSYlqAf94a7lacbaqCZ8C
4Rg2SlYsKLRCvgIra3bCBT1HFFZ+MsqyiAjcbe/HDjo8M9OUCn3oxZnhlsV3G9bhCnxEa9b1OYbc
8yMbMQyMOcbD3kZikHRuf08L4KuN35F0KEzyjiZb/Lj8Q9rrsy80gMNEnUGEtY/jBLnYJZH1IcOL
cW/N/nyyGne6TXu9vWty+QbAWb7atcMIPplPZFwtkQ0aISBOWASd02h3Yz2XD0WXl0RnFf3ZxD0Y
4kDuwtjP77oiU2dtzgGJ8cY+5jPKf9Gb83lJe2Cds21uDJtvikUnifQxTj6tnquVZCa35hBmVU1k
DxPRbqM3jXGyZKsfF334VvDv3ySDKMALV+B+lzn2793Ubu48E1Tk2sUZOX7Jup6FRjYalh9tl+N6
3K00GO51kyfadQaFJ0SI08Jks+ksATnD7K/r2VpfMG7YKbRFJeGcSiNqBHKzwLJGEbV5Pu1IAEm2
WjucHMvvj7p0rsexb91ghZWJX5SoYy+bcftUBRrwnmcwmvWlDIZYU1C+1ZMGWl72672XLjqO0RMo
JSIu2urzMg3ZLd2aG41TmgHdMfILcW+09Esqr/naN657KLP6abFkhUO+/1K6XQGm0VSkmKfmibjc
Iqwud2r5Bl0A3LOhyOkd9GeBpjgcFz9mUDpq1xNVNh21JokyXbywGPY3ZlPipyVeLyxQeh8WqJNP
wtFgG2T4gmhHAwhB40RhfHTJfgji1HwhV73dDG7Z7Qq3NUnQOK4qvVIlkNJW4b6r0nMVk0UCaynQ
OlFGhMKVm4mA4G0+ZTO2qKy/R/dY3GGPSA5jxmVeiHc5oEOf78qZ9kylcoCeTdPtwEk516Ibj0tn
TQc8zHEekWQ23U0CyIVB8LHWLvaZ9DtZ8YLVvZh0rMqaKPyoNQjYuV3iySrBC9tnmH1vdVvbG8dZ
/U8ZpMetgE0eSC+Nb5kfpTe27F8r0RD71JbEs6XGq8POrwLZ6epLjzh7p5eyATJYmKcLv2mrIx6B
PJoUuJNEQVCExLbFssuRhPWuqLu6Dl3Sw9fBh3Absz6PA89guszLF6S0KUK8VG8f2m5+qKA/krhX
lTc1Jnw/GH2sYreJHRs4YAhX2TWUA01QAJ0I+jWrD00+xngoSa2N6qby71Xm/mhqguASrAnbSXpA
vXB80VPTHPJZGodmfxzCIidTPqwHOyOKMXXos61y3XqmKreLhDPH4k4u2jw8wXXsDbHHmKeOKOnk
BVqrtV9BmNdLQHLsoHPgnEyCRjqvhqlRz94+J/J7Jf21c+5mNuwHq4t5RfKJR4/Iq9H+DLC3O8q1
hAFJIq/9pnj609AYCA0PDS12gaA4jXvfwn0mbcTQu2Nt6t6xXWJtS9h1lezjVh2W1EpuJAzzB+gG
KPG6UXN3MqddG+LBki+NJ/rNaArQr8TMvl7EW35Qel2WhcmixFVidTAsXYQrTrBOQ3wYGyJzJmsc
QWjMq3YHiHH5UeWCvrolzOlajX1/u8xmq0cuLu0Otw8QgyCzQWYEYl6HZz222te209MX9uSECONy
uMYmXN7ExBH/0Dmar5EsYuteG/PxWcPOcC519+CSdPK9LC3nmw3vJQ1SabXYF+2x2CQ+iSl2PR5K
VtsQ3465REvRXXJKY64iiV/Se8KoagOY6YtvgLqzGBcVQLnAadLpLobb+cQ+AlwcwMl2ICtVA0pw
MeIbuSHxh6Xz/DWHISFYjCCD+3k13s4XixiFutRu08zpm8C0yu4FA3F+5lCLVRdChXBDE77PwceD
9U2oNkciWT0M9uoRc8ljeST5soyMXPKyQjttb9bWajEKToAkArMnmXADJkK/bgo5vdjTMn2PPWgW
HPbHbYrKqAtin4AqiC+LduyMbLytbNabwAID+1XoS3+zdPiVA3h/tCtcyC17V5uaL0wxKpqSazwc
GkNZU5SlWUsGk1tmz62HlCfwakvdZ4IYT5gMVnt2VFOA+i5TsnpMvVnCRcxtwDf3kU51+kvsq1hs
qlQn8B3OiL0bCpHexz7jXBIxXRABA8HgrSeyHctz5gV0p4mqzE33amE0faSD4kROI/RoGVFcFAxT
kWI1MOToim9aHb+ek6GvtSUZ5oHRN3ew5FXUI9pBrz0OZeDGtYpmN2sOvUvfNSiLqnsBPKtIHUuG
3giHua8/YwFtqo1Cnk9CNJbJ7w4HqOtYJ8YSc8ibSKT/iH2/fK2Tvt5ashgLbGakU+O7zWstnHxm
MRkJrzozdN299lfhfhntDomNJHgb5reN03CxFuvNnQicVbFhPflKSuz/pTWTsNWNmCprs94n3sz/
zKFAefvMksu9l8ftGM6mNF5HfzTDBov3F2J+1J3tKzI1s9nUX0AtAC9jjjXwLOn9gB3NNb75ODmy
DdrlRDt6dRZ/Tn1VPVLOYvq0QG2fhn5YCKjRNBmtXU/urmvlhyzJb/V1SD+3lXtGD4rTF5vliCZ5
ooRmzqX8O6F8/TzAbYkwfQKJtX2olU7B2RCCg7trHQ4WAeMq8ea7K3BZUTdwtsXiku9ZTqTUGczR
ltDoU33nQ+E598pcN5O5xgdq4XG3CltFa2MV20HXhyvq4I0zdOV32LZDF6aD4353GGbLYOwria9Y
dY8J8cZvjqjj7VjrFrMLgRw4bDoxXEt4AAdcPOgS49jG6J12SSaCJBfZt0b3yW0kxaYKGk0WLC3W
dF2TP/lcxDMUb1uXOx2cLfVBPFx1zewT55Y73gkWPCQJnTNiOSW0nunkbauuhVGbQgYjuTHJP/ee
azCUiyeIJBIHRbxp6NXiq1nXU67BbJhoiVzxC4srk8nk13hN1baE+7Uvm3bcJr5VHdoisSLI9c/N
Mk9DaECNeE2s1r2lkidlU0//UyX/n+//kwRwDGaXztR/XyWfv4+v39CX/ONvO3z7v//1z//knzWy
YYi/QSxFY4SF8uIVo4/zT8qhcWls/iv12yT127Vclwbk36GHdNL/VRTb/BGlNDY3epT4NZy/UhRj
qfy5KEYViS/QYYZvATY03fcBTVKJeaSda127ce8+LQC4DotlaF1grwVrqizbllZzfXQMvzU4+Lbj
Rl+ZD030R1nR+/bKjvXB/AwaID/XbsHS1c6jJUKzaWc7GjqxPHHCH8GrwcpXCVpI1jtzDv3Rg33Q
4F4AKCWrcTdMi3EPQ50knTEeb9YOfH7oYVEfWOs6dwXY003bFLbs3u0ysmG6HD+6Cypp55AEQuyY
zOYcZkEtskhbyDgRy+KikZoBYOzpKa4Yf/NMf8sGUlGDYsnzbxT+7U2aYDYOpqmcb6jveqI1aCzr
kOXKyyh+JkbwUC+dWLeIpudm1y+wrCOLAsQ8Dh4xIa20YcIkWH6B25XLzErKFyQ0JF4puuqWw8cd
cT/1nS+y5H7NcqRdwPqbzC1UNMmScO24r8ddhqpgDx0PUG4masjAKY632w74BBGGoptVc82+96ia
RhEeGE2xzs6/h8iVDrsyNhPL3XmQbnBddKm+6mw/ZVfpYQ7l6mzBAmQSrNDuH8Q/MtAavN24ny8m
nCrfpB6BN/MzIzNBzTrmnNo7pvlN4NEFGSH6kPjgX6g6KUC8pk46oHFkHScBjQ8Lep2tyQzINvUC
IDEiIyeQfsoyuZjD6CqSCrRRRkmrX0wyej8Z8YlY9SLGC9OPlwfHRQAxZ/a61WZ8lEFeOlMxHpUa
hgaLyVJmyuqCru9JyCk57ppTb3xOYgk+72VOmWB239TUqhLOWL6uRfwPQdZ/2oK/aQtepPu02v/7
Be86rarv5ND9vOb947/6V1/Q/xv0bwsdtPAtBJ1/WPN892/0C+nseQ4Lq4HW8P8vgf7fkExZmMQu
c/BLz/DfS6CwaDT66FEvRnQby7b9l5bAP6+BtCtpPrtMpfmCeAfejXssmfslUgj9RD5kLVt2UCr0
aDYqAvGAWDebHPorKQDWCLZx5lgCIKBRFtyCwgV7s6YcDCA+Xc9LLPwaXE+2Ps9rIcST4WN1iHhW
3xLPTB7LeXDDNHHs51EIdU0dQEw1I4h4m9YZ0roaG9N1MvGH0Fxmn9BjgjP2ncoqojzmdV/OMB47
Zb0RKRwvJ71vZ48ugKmuxswX1aOVx4N71YOyIuWgcCZOt6K0LsRLPCuV2c/APGodIj8TtKWn+5ST
KGp1uhVK1xpeUBtOcg6GsSTd1EptltwOtdA2594+sCaW5CeaVZ0z8InTR0NyFE4kCsywS+mYHeh3
9t8Yd7YPjhjIb3eV3JlzBlzRJ3rdTQFu622KNHo0zV1mpp8W4u5vHQ7J2Z5/xbpeyIMqL+HvKXw4
pFNBJ2AxKEN7nXN4pGRilnQoelcL18q3Nq1vXrovHi3QVbqtvVmF1t8bemFfjz7pPoYaXOMwENNa
n9TqE51Veu5D49rxp04tpnfoYmVdQskbuzgVveB0C1so+zxy/kbEZbphTnuaa0DLtQW2cXT8uoBP
73IthxKDuQmkXg/yZZlOalAJ2SdJIzdu6qz3bZUIDq4xBL99bjicNTsGo6aamNdNaxW53jISGxK3
2dZb4nhPELL5uVkt+llrr62f/ILgiUAlk5vuSSHwiid0mUP1mFxs/vpmqIQ5c9pWpNj2u0segd4f
ZGJXGAezwqatkvRrl3DngFPZiII2Zc+W3DbiDJJu2sx6DODJJ58iHWmYwa+7tGALIs/rKQtTu0s4
j7cleHfSRrtB9V5wcf6BYbHNaVOAZcF352FY0NxPOdt8aZuHZOiu7Qs6a51WIOdEubdriwoKwtMM
iNfNq23l5P0jpcTdjKoq6PiYbbKSLF+Oy4uhTxAc3TTexuPyQNxUD/MTdc3qtNlVW2r6AVhVvlVx
ax59BnJB3hv9pmfbwSs5p1DVCuLevTo9acWyHvSWV9N0CvMRHuGXSnkibKk7AvCZWihgnWzrCoPm
ET1RdujT6a2DC3/sYMie8NsO0bqWmEabZQfQMOyJXNqKteH6aG2UXnL8klbzSe0yMglfTX631/az
OxsZnYO6QWulr4EvutwLkQ5PkT8syRXYF7Q8KUqrFgm7Shk5GHVqMBawaRp1mXHLt89OxEhx+orZ
7Q/QI4bvTdEskQdJaevysu1b2p6521jgxFa1r9v2UE32Q2sV9xBgr1Yj3vndoF+QsZ9SB3yS3vtH
N5nuez89VCu5Kp6+bJKMq59gvvRG8di37c5byMqD5RL49jBv6b5Bo4xXBqmxeHIsdGFwdPrIKIvv
hdA74GgTLE+4XQ+phlamNYzQp2KkO2mzCKbetbjQHbMSvz6DRiNAfyTu4EZWm5LU29AlEJRnq2F0
z/1wsL2WfXgJ/dh7XfF1dRkBttAWjvDfMJR2QCswUGZn6atsP3gMJXkrjLtEtncELW4ufSxQZNV5
pknwWlxWs3yIaeR5Wa+dqKbEfWq2zrFulAy5Yd22QfHz4rbyM3DlkYbv/EOq0tgnbo/xOWX0g4cE
ZaYW+8eBRtimZ1m/o9vRBMnq+Acy1u9jp7ubRqVD03O9U51pk0sAm6OeWVeGyKSDO5LQorIz1egY
tipXO8KV7a1et8PZTmzJWGD2r7tZv187TQHFhJOWmHCc/eFmmcstGB0opVlD+7vq74mLYnWRJI8P
erbNrNzi69XiVYr0nFuS3YHuz5wbmCQz9amocmdrlmv8QJjHdaO1XTgDJ3t0tezRTuiT0vh47Vf/
s5OYB3OwHZ7joUEfWsyBNKctY6hD7WQ7Et1irmIrzqaRtLvJ675WsJ02drf2FxHMpwaLGA9wjhyF
kJrxZLeTfpaGdT/4zVXRyycnhw5nFutGR0oVsNJuHM3/QnYgsS7CDvPLWtpo3q3XWztSged7hhq0
TED2tyHLqPcljxPjcwEmgoxpl1dNE0TMueO1u4wb0G9HDKpqa4+teeocmkPt2ECQxYwgw3wpvB1d
1vUga7VHlnEc0zjfqUJPw8TXqPBHbctmVoRr7LuBNwmfwzo8hq9gBhULNoa787Lq4k6WdCNWt2uv
iyHVSCocAdBmtnzDqybCyRyu5rRlT5iKR0OMxGPU1/64srFmTAPMTj2Ayz63qVt+HecKv+7yOXPz
YjPye5w5r/MQ4Ut6GhfrYHSlsRUyxtacAGk9zzbyJsi5bRMNqzROdmonBFBZS9APifXC5LC5x4EJ
aE/rIKpuvJyVaSSA7jbRxh4qYscJX7Gv0a2soPZQoCCOb7bkuA9XJvmKYWqazd4f9DQgJ/5RatNl
e2ZqVF9GCx5tfx3JplYV1Y2eNCNe6qUQSco0IRvuGQJ4B7/P1yMF36OY9eYN0TFcwriEGb0FbgtS
0iKxCDKtqBfyLu3C3IzK/1pq460h3TRUYlL3vV3dTpWmhW0OTovIxJt8Jtqns7otwKb62K7Os9ej
66IUOxLhpzYGPy8yq6L9wvIq9pOxxK/ZanQbEsu7A355c5PVo9w5hUP7DNxgWOaCH9uPL35C8Vrp
NKPBeOVPja+mAHWW98PBmBMNFHWBLa3itfbc5cGdNHIsB++FdOYmLL3SfaJQSSMtdnQwxjL7VCWV
Hsz001DDoDaxrJlgb3F5ibhhGa1uK9/SGGVB9vl6SdeTGEZHqcvfFl1z732/Gp+tnpraH+S50HOb
NiZbNt1Iowy9FLNCuNKgChq9K079utb7bBgEZ4QquTbMYq/ymGA1jPWbYfDre680W1Blnhzu4Jd5
+9V12mdt9ffgceZPY49+B2gvPFtivNKrSqlvbe59ZXUutq3v+JTr8fCYZsbJqSx/15DkFNnkhG7i
xmGDQO0WIUEaQ2mbehVqdWaeKwvVOH7E9iozekiQql+uSjH5+6k25siV7dciwfILuDs1bptmNB5Y
IHsiCQcLdLKjJlnsRJX0ZN6InM2r16qXljCGUwLefUtYbfqkT521hLVH5idM0cV6KKVlvFWFTds1
rZiJrRf6cMwsVjMKDgwD19zEbglf2eN4XI5Hd1g10qv0qLLMm5hChf7EVHUkA0i/iEpOHiEjqpEJ
SRkb5SRP3TC527wckwcokqozrjlohWU1PnX+enDM6VsdO86uNxjDCx90qWrmDcR0kofp0AbrbPsB
G+WOO0f2HYHpfjo2UVHXWTCL4cuohApNjOwMgmLG70UdB4xx2APzek+cYEOmIZF3jWcUe0vhJpZd
Nh7JQIcVa50zmVmPqQCvQiKxd0plWZ8yJQkPdv2HZZXbYoTdh+xJ7HTjbSgkh6YsriFMxI8GdXtA
xBy5X8KKiALF0GB3gQd65tg5CwP/FplhxbNXdjP5KL5phLVGQlgqxsiDbM+SktoIEJyRySpIszWX
XyYf7ACH/C0xBhoY1+ZxJltxg9udBi/BvHAolghbWwnij+MhgYpARxNyWcK2qA91Le59DGM7J7G+
FtXwWDeLfaM5MOBLahVTkdE2T5UIu0YxMiZfzGrs7lrrSGXoVs18AmrDqKsoy8dZgSsEC8d2RxZe
kBk0m60a6Ie0tTwwsxreIqEJZdvM27rnXJfWcfot74wIljos5ZQnfS6cYNFxRzizFz+SynnVykGc
O+GrcGirHxyA6b3LfkN2ah1KDRnDLMabWfYSVeJQPnYiA6MnhmTbisrfCEYKHLw9GFBaVlznCQvM
MuXl1mc0cXa8+E3vO0T2TGF3csrnu3Zxta3fO0aICJGTj9H4N3qTnat5Gc6mXodlDXF07TvGqkxq
zmbmHzU8r1jvEDy4lwEb0pfpyrPcbzU1R2FoL6a3vpKCtnONfrii1GVGlOXbqVgPsZePm1XTdoX8
oXkMxgyn16+MPmv2bd7dQuE4VbNkiYSlHg5jqm+bhhJ3NDtrZ6lxZ9a2EVhZdgIZxSaa6Uc99x5t
V6IMTNfX2R2+xkPyVtc5z09t3Q3q2q3jx3pcoVrPVfJF00ws2KI4qHRdQ3pYVwRqf6ZbFnW+X+9y
NsgATnZzjmMzA6unG1dCNHcZ/ppQ6zM9RL3BKDz3Ev2cx/XEEU27HcAQefSQ5pVtIYv5uewGbaBr
jdxiEOgPHU/wl6WT36184hmJJ+atltl3wSQKbAPSLl+KOsOfkqZGiQfTRPw911bBIa/u3MiUXQU8
0FQY12eiVzMnJ3pQS7qwMTtdhnWumhdzMoiHnUabQqdpH6eBfDw4q+OBk3V+8BkW7YRfiW2zrMlp
0gdnC3/u09Lhp0I9fON7iBaqVDN+2Gk/nFaZOsfGAvVn0rk8DnW8bO1JdJ9EtaAe7sxX6vjsOq8E
RX6i36xrwkSmr5Mra3ZJhDVM+xo3CSOxFROVxSg5yuCRbkdXXOa+rhd1zMpjAll3Y2WJKJlJjiwh
bMIQVhdW46IFlQVYSeCfd5rM2pi0724cQzloEpc3rxwYAJvuq5sUXDEOtkQcIL2HpHdgyoP1bRrP
RllztOily37sf/F1nWwYZKcE4UpCjBu74ijUrdGU89f3/kSLl0ILBiePazkhJchwk8wwJuc528pa
Lw6cHQ/IbrKQeOlxe9GebVjR4cmWdrUhnnuX4TWioPLuBxQLO8phui7WnL2MuQ8dNBZ6fs12zU40
UTGcl94/IblmlI8hLDIJuIDdXYYa4ey0vs325C69HjiEqe/7HJhuR540PpheP6m8Vce+tn60K9lb
xOwFl/rCXNMzub7xhvFweZt13Mb6wndF/LQximIKtQnhkFOnKspbTztNIrtNTZIB8rq8Thz3qfb8
fscZu8WkwOPfz/O2MvQdNKARVKdNPYPdaTvkKX+Vh/4mTdX3tW7unFpdLw3o8W6J0RhZGzoNFxqz
VYWlVjI7RxRmxgUtG6sPdTmzKtt6vEfaDGAlb2wOLstx4k0Nh4vGWh8UayTeNCAE49voZm+pa+Pw
bW9nVc8EUi9mRBl5Yol+Qi9cbUnA+H/sndmOG0eWhl9lMPcpZOQewExfcCeLYpGsUknlm0S5Ssp9
idwzn36+pOSxJXdb3cDcDNAwIFm2WMwl4sRZ/mVNucVKFsxwme33C3aDfqKDbmw9HGEdOXHwWth2
V6W4jrG29+J2PXVOslRK5JJiZ8o/KkujddIDbtjgPfJI7Lwa+IlwR12zTm5a5h5ojIqSsMGqcZow
k6crAEQr6g8h83zkavNf86aQlzjQeJGevVW9wu0YPNIHT1hnZBeYP5TCoKGvbxBScBcWosBgnQtb
Wzkp00iKnPgRZ7XPnlCnejLuEs95MYWBacpLI7Jt23hfKrBrlLrRuIYtj5FIBjYmzpciLuPVpLov
ZQNNMNWSX0LFnFJZwLDqUlsmIM5orHj0S6ZYBqs8px8QAhdZELVA98fnKiRAL+u2coZlCXjyPms7
46CR15eLIQBj1XcU5p0aK/4SJ3nZJaAXcBtd5/WQY07MFLtXQBwzcVfpNrNwkA7IYKfthk5OgFhJ
i77xJFzsV8Wo2iMcIHTbaiPFvtfBqSJKlX/2iGoN0B9R2TTYMQHwQA5MTvOoYdxdbzKv1sZNpSV9
tTRFSLvNoU4YCR9GG21i/OGUsch5RjbYqSpotVE/tiCPf62TwU2aoy9kTddicWtE/1/37Lefi9NL
9rn+r/kHv5JcEOfC5m/f/7H++ufgczEDY7/7w/o2OLy0n6vx+rlGY/9v//VVzW7+m//s//znxo/g
bb2/7Mbv87foJf+uF//tM7/14q13CAxx9CMDxFxmVgH8Nn70PEzWUJhz6NTfsLb8r9+mkeKdCzWb
iaSL3gTzIBDhv00j3Xe0G/X5Y9+Qvf9KK96awb4/QHRnWjaVBmpBzsxL+x6i2wIWjaYQvTPsNoaV
qdL0xcZKiClTpBvlIpw6NLfHepxY7VrXL5PAEEcnrDLkBn1OPoEXwNrXo+7NbUV2P/lDzjETY60Q
yIS6lU9lq6HwGaHnU46jlG/uGZEa91XUO80iBiD6fhIpijCYBOImVcsU7qPjPbhI412roe3u9e4l
KypG9uBan5pOr56LhFYCAoRpPoGHLIeXGr+bgXNTY9ipmYHhr+CJAmMyGzegee6o5FcSR+C3ZpVx
wI74E68LY4z2yaDIuv1Utkhc0vMC2uBP1squDA/JfkpSEK2mjMUi9mJzq2RIpBhCPzyasdt5a/Ay
0Sw9nDq0wKglXsu6LJ+LRp9ObT0yEjDT+i6Qdf+K5UP+bDWRDayOEeZd1CfqMuKo9mIwUltEsVGw
e9sN+Bh8tgDuLIfI6+kdD8XZNscCHrI30PMYUbmjyRIlJ8/MhouV0qZkILsa62Lvutgw4jPRLru8
hX9qjdveiNzzTJjBotvMXge0PDlpMu+M0Em595kFP5hjX6+iuq7XVj+aO38qRUqbOckP6Kq6q3ic
2jsOkMjfT5Rfh26ivlnogS2DRWQr9+jpmZEvKxg8T2ZWtg+tldCJbAU96TbpxKfITfxPjVYOe0i0
RMlcasd+4mzFYdPBRmKkMkT0+zgFov2YIl+nsHHLqmPvV+ou9Lzui6QGjBeg3LRkVadWeN9Zebou
FVoQuItKzlkh6FCBpq2wnHLa5EWNMWCzelD2NoiyIiOd6etf0M2H8tX7SiGRB2P5nENlETsQ7dEV
jJf50Qiy6CInm29DqaN6EKQAm1aF1p0wYjCKYVuE6Hc1Adj1olwZTad2zNC7axBm6dLJ4uFZy4Pq
gA+e/NxXvVttHD0LQEGZKKqve6XkFdw5FixkeIX2KQ5M50xHkdFv5/lavpD1lLyinodASRsaCeCh
KVtJuxFLnFnyR95j8gGoaHh2h7h+X4sxPLiV0cm1KHp1DP3cWmnIw2fY4sXFo2eqWZezKZBv4xA+
iiKw3jNVbot1WGTlKc5d0MzA+tjlmATg5UFWEuBeNisIQokqD5L6g9+KXARfpRXH2LnWhRz09Jjr
OsYCYN+0hjlZ3+KS0uFwdaVbZ46H0A6ZMfXOWXgxiDnLRfLJJN8drUo+DCm7Z11jKPbs+3JciNQH
vOW2lqzpUBrY1GS1/dC2NsYCYyQaulajWoZg1k70uYdjYzvhFid0e1EX9TxDwZNU+l0Ch7ZlKbJf
rn49AL7HZiH9MNzQsuCk9fjsRvUEjBZaYas/WFPdZyBsXSe3abgqbde31RPuGP1FSzyZrIYZoGuC
1MWdw3lfzODdbIbxpjOgt4T0dwEkbezbGe5bzMBfb6zTC82T6pp+gwVHG9+U6doteZEmLT4Ih9FC
qPCUxeyPGWCsgzTuYiRcIn6SqWEwMoORJahkZ4Yn2+CU0fhftIraXHjkWuYNzDzDmkPaKnt/hjqL
GfQMQ7S+j8BByxkQ3U+mXBczSJpGnb9jsDAsRxDU+Qyl9mdQdTK+VXXHpI5n6Df6XXzDXws5ewfV
4YfhBs4GpU1jDrg2uG2bN7aGbnDVZ0i3D7Yb1Om908fxuQH1jdUKFl/jnTvDwTO9eOgik/HY4DbL
fsaN6z01KU1EwOTAOjCID/EMHGesefsVdg4AHUO8+lCZ9R0dFDqv0qPiBc2yEvWYqIVl4GTgyiQ8
VIFrRdxeOT2HQ12/l0NvbVBGpFfdWnfOjIrXg8qgAp2R8oMqtpqda1vst1lNYzGdxhu4vsY5Ek8i
EPdqHOXVRJAV0ETUpJdkxuY7snpzi1A/JFEg7qZMKtzsei+jChjEHGYVeBOP5ffo6vQUGLgXtFxg
A0wzLyBwgvGUzlyBsRPVhwl9QzqHFuQCGV3sSlNsCVgGFaB7gNyUPRX8uYcu9f2LPfMSrJmhgE0T
jW1ekwT6uEpmHkM6+C9ITaqLMXMcjJntEM28B2dmQLQzF6IxnUM9syOGlqWD59hHe2ZOABkBGhcP
/hLtrgIAm/vag2y8epp0l1M7jBtznOSGVlz6hUlrfpr6dT1zNfoG+hdjSRgcxBjtGDcRtA4FVulq
p2G6UjPrw5z5H/bMBJFDHb5aN3oIgv31EuPtK4swPUlKyHM8O3w4M7OEgQOlg9DPrlVbNDrjap/N
TJQUhaaV1s7sFLQu7a4Cnie05AG/CwqMmc3SYAvE1GSmuBAOZ7pLh/MHbuj5ZrzRYWzT2YqZIaN1
cGXsuh93OU5Ve6fhiMRc0NlrqXC+sSb/rzPg99FrVdTFl+b7nPeWx/6eEP8/ypNNGzbZX6FWPr6Q
R+ZBU+R/hOp9+9j/QvWgnwn0rxzUg016wuSq/wvVI43GddyggvxDmixB5qFhKHU+hOKAySV8S5Mt
+50NkA9FLShoFhRW8a+kyXzFH5JkC8iL81VoHgFKRFh/5ExOeF21Wt2i9tal2bTMo6GFElQ30KJ6
Vf9E03vOuH8nzd2+DAXIOfuXyDWjP/19Rh7Yg5W6oAQvoTaWz7lVGI9j08mnJGoqB8KSXj4Humu9
yC6udn94J+evX/IfICXOCCo09X//59/9alMH6TjrsPNQv//qSEsE7QVhXSbgfc+5rDRc0MYewwm3
ddC/9AYK/FqvDHNZA7X7mWzC/OO/v3MUIwADzZxFXtyPX2+QH+BFl5qXNNOSCCRih1+5TruxPETF
/HUkrt5P1F1+UI2cHzdfylKxBLyEP6ve4RxIu7SUBiE3Nx5zJMj3RuZMagN2ST6Vje0drcjky1vR
QsEOwZ28OWWN0Znm8BwUvaRt6QbxsKu1KvDXE1zaFyotZoA+vBZx15X+KFbRNFvH1wyZwtWAipv5
E9Wm7+u4r7eBiIkNosvGW+pGxfyDIovXk/rAxDMA22uslTZFojhtMa736kE8phFym0MCWuivF8ys
L/HjG6N0hDTqsTH4/fsF42g6KCm7EpdYdOIx1yZke908/KLHA9WNmIarfTNAdCmcsGRoo+1ff/+f
N6ZL+YqWqYMs/J+Vh3DazROFQ9rF0Zzhihlw+TzKdjgHnRI/EcATBJMf7xWhG3aWhxaAyyDr+3vF
QwwzKL0VFxSehyuN7TzZdNj3pvRwzfoNwJT1wiE07049I0NwezbLzbsyxojwJ6/77904+lxESzEz
a39UMjEwGpZK93Xa+4pNYrl+WhzhO+kd7ClcEP/6Mf+9TeIS9tiX/OP+SX9flLEeaWZnXKoaIfUc
Sti0tIKhuGtdvbjLqtjam7S+75SKWOXYTYtTBhcQo6VYaP1intzcaU43XANlD8E60Q3viFoSdUuD
j2cYdqrnp8bsMttDcR/iO/D7zV/fBDjtP71Ad/Yu1wVHBf31H0CHcRr4rTdKgb9TrKsN+IJqd1s3
A97Wz1WVacvU64l7Iw8w83q5DqIpBUM3YjxQjllCwZsg0boFbpVWtDz1+s2r9OH619f59y4TwLpn
6dCDLcjT368zbQC/QmtFXOzJ5YHcHjOZTAleyxePKq1+trLnE/S7lT2LTdDoQn1S2LonfvzGrAmM
WE/G+tJjXXZnN5n9gmv9/IsZ0wjSAXaDTK4dqJI+euB6F8Pa7PtRPkQ0whFvgH7yZmJjeo51IoCu
sQki5AeO1rwmbo+o5tRwFiIK5bHu3OJuRArxqGmRtTdcbmga25/JAXMHP94Wd8J7Nlm50Aj/pOs0
eYl0VTQGl4KQtpRMfapVDCLnHuzW2OxyJkP9kkIUPLxha/hSRR1N540MAyCTKT9bX47glpZGbAAX
yHCf7HBenXUp6hYfUERScNz0sSZfYYBJN0QPe+1DqWUBto9uUTDaCnCRxl8EZ+2VbujsjLju2zVH
AL3kJMabzsIE8tLmTXjn1Vl8ROKkODEZpjfsFZUOmdFItU809JN7UYzpq57UYpWSB4SUWfTeub4u
fBuhcDsHzBPzVdRwfh90ifz3DIotz0qn0l8OoURXzypqfcWg0MO3ynW18qnN07hfYeTmPgDZDPWF
gmbkLGgoMGjO7ADtSxqHNLqdxvB+VRpEvbkyR2F5GqaG/B9gRLU31BjRPqS3D8ClDUs64v5BdySj
8b6jSHIh4lUXrTcFA2K7ye2lqg3Kngzf7/LsBlnK9FiCwVl5cS+fgrDl2E1YI+7YsuUc+OlrlYU9
omcpFa2LawZXh0nZSy0t0oTcI9qQAhKIO0ATVwB/fGx0awjVTNe0pVf7IDuBCqY0qxJqEU5mEQqv
BNTa6m6JfRsNy/eOWaijNiBhucHUPaPJVUaDtwd8E54YXjWvHiAv2ppGqEM+iqsVfrXBqTKsalOB
8IKFWz73uj59ErUXHYzOG1azptGvYwNhFhk4xkrS8DfGZBa/ZLK2P6GHZS+UU4ZvLJThc9D6cbOY
wiBfzYav5TL08UKughKwJ+2tJQsr02lh+vkABnnUsJT1iubNUhQ+gx0F5aNme1Fy1yF0nVgHVMZk
9uhCDcBrGnHpsXBXmZt5zOWb0UJuKVlYtvQNfhdGb4C2wSpTE1g+j9qIlaQHtg1P0bBzTC43Qf5/
Naox8zaaPic/NCavRZLwpHOtK+4QKiAZIoJbL8rrXYaJaV8yjwDD/GHQ0F4EYNFwKKBIRtnsSuKK
LIgV0ciqhK1MF3lj5YqfAXS8fJYVTgNLR2BRQWsUMp+uV96qlz3LC+gKrx4J/+cZO3phrEFJP42O
9eLbqDwFkU6+2gBdOTPCtF9oLcqn3jDqt3oKrb3TOgQeizjkWhkgXdyFQVGyQ70lrBF+/KhsLo6K
o7gjrfOf0L3xVskI5AOGhvGodHv+S/hbHJumIz4Tznw8vsCyBZSyDf8FgC331EWlAD2g8x8mF8zZ
xrN5OJXBSQ12wuRvVKGIT22uCDES/tExUJk8SrcYrobtcKhHGhH1FiPJ4byjb3OIAjusdn7h1W8z
frtdysoSj3Xd8q+3q83alv62qazhzLyaBKS1o/GsbrlIkjJeus+zpELhuRMnxJPEqbPIDEcm54+d
mADPGfF4bSPKDRPrk8fYNziem6HsV+OcPY4Gz15kIzfFluSbkrCr36KCxRDP/9ZVYwmGNSb71JPO
fvFSTlGIUPVbmXLaKhmo5zjJyH4HRpjXW6IwJSofD0OcOi/GQH4fo5n2XCkuhh5k/EbjAevOyDXN
faE0/aSHbGmn8PVTXaVJcWQZ8e6M+WrzQnHwgBfAQIIr0mPg+suiUHKN5Wr5DEOW03xMDK1a+yjj
vDj1lPmLrnDwnlV1xZV3fKZbFAWan0elYa69vCU49LHlOpni5u1r8WPOqc8YyzhbpfYIitvSEhXD
jHJa630PJPsYZjZYURe5jS3HDhdYgsufFjO5Kl4zGvR/TbWQL89vWwh973jYdEM1p0GcPM2q6i+e
1ddvoM15R6XvkdzxRzyDOIBzi6YLcnqUKkmYRVsxChID/K72Dm/6lNemu+d2ijuz05xrNEKTXkCj
5Gq7Npr9qDhxm3l52nkqTnoQczIlVstPjjsXEheGG+37sg+Q68tCnxpQODmrtg0nz1xDPOdifJsF
3OAGy6/Ml56GLnIf48TDi71RerSF8cwaoTVkv0DF5JkO5dzwvAWBJDWH6xjlPBUAA/II7AzvFskO
K53567O+8ZbxvOvTRpTPMc67dzLgrZLuq53yTd4qptLeKuUg5zn0pKAyj/wnLRyH8zAGzkvlNexX
HYgSbpCT5qzA/8pjVdVcyW0lWgPgubs+IgTYSMhAXahSgo8VqKA+y8E3+r0HxdZfgMUlNBmQT3dZ
JeRT1EyDBKo6aTVA+YakCHQdOZDRB9nDqMf2C9gc8WhoHjWAjClDrMETj71Z8ZBNg2EB8hmxTOlr
y/LZCUo2uhL9cL7dIScROXKN4u2iAve1vRW8U6+Vz5Mw2aIBJWpE6NYX0AbFY6v4jwVtXzgbc5Y2
Yd6Sfs0Yb8cmYFpWVJlq5t70Qu59skt5zA1PY0BjZKuqbalk5qdWld0gV3GP1/Sqmi8ndLiLJPKt
l7Jt2K+YVEPfTnK21TSa/so1J4ZljJPgh9cB4ShK2FyGhdQsgzpa8JAOkV5ngfvDNYx8x1z3nat2
IxOwbG1jGWpfhwpI4DLvLRxgNWblLxYosghSri+f8kGnbE1ba5+oQitwXfX69JB1Dp9OmY2oB6Eb
aL6mfsKDnubDBSHdOfYNRqxti0AQ5ElFgrkktxrqlTBjTdwewNdYNBfuXWwQF+bASj+ZE+e2dv0A
I6UFdIBqN9DK/hWlN/9yW5+gCPwto60WxI6ykvdu67FEPL2tdpaNRkAYjJX3bUFkfeZ9KV2UEUD2
ddUOAx2JmEZpvwQ4JjzeVgVgZDZFYvji5Fg5G1nl4hTbc7chqTXsyR3EZPNFY+dEIvREtCXqJDQh
KjuOJpxAuSENLa+ZO81csbJ6/t9IIoT/NpTkk7C4BZaceLRDp+hXIg3YWUwXOGFcBMI2RcmiadE9
emI2I+5t15guVOosal0TICaanqB9i4BWApt0VfguD7vBz5Lju4l5Sqbbs23mAwgqfcAocVl2DUEB
umLnb5TmScJVO19t3DZsM1ONfG8AbfqaMQoCB0+p9iSHkcTPDrjvduw8VrdhNfCEoGDOKj/YaT50
gu7trmm7PLwHLKcX+5wweqr0jquw8WaYOPnB6a104U/VY2O3JCGBlkjArGW0zcthvl9X9meYUu5D
6w3ZvWHar6HmgwqRcb1DLlxfuBWRvU+C+EsAL3bhGgpJBoeSetkBRmNxcTzGUcmJNEZgWBtanpIM
ZXSekhiHGDvCLGFR2P00bLU2Njd6Du0IT98CwZVuyPZRWcbvTfigAiikne2p7IddLkr89NISQ3i/
MIsvckjJFxwDdWoIfqywqjYabz0MdaMf1Bz8DwxHaEQCuSWnai3kFIw0T/daYdCFoeHVAvT0e+0h
iA1eT5WV/Kqk4CGZ9jSc6QD2C8/Em9Cs5uCvOnIc5C+HK0CT4ZoEDRneoDTwlz17Zi6UE8yl73pz
NmuWocpBKFVcnj+5NJuMgvzA8nuuFA1jfp4fErcnGyHszwU5JqeLLOU6ns9wocX+k+/5rKBbYRjo
QV4e0jRGeqRqiGmFM7j+Hf00BDDCQh6x07L2fSnFCW1E+SS0pn4zptFbOWZi7anBeK+5Y3B+VogP
7NosIFpNTmQ8dnzz8hY3ZZwQHJGNN9ejymdA35xvlr70jgjoRNkKjS9i9GCVmMZjWl6gkPFSKbYQ
Esskqb6WHLTC3jjBHJnBhHMCUduFO8MOo89W5+j1nV227DhAUUwoEiWP2tcMA2hOq3EyZ5CCLSb0
EwIpFGxDs6upbxZe21bboqnbTTqTz6lVGvtFBx706HmClp0tiUr0eXgkbqxxbADKpJLIHA4Wpxud
x5CONYAn19zPI6kTWMY5HNxSZkRav8A3gWIk80zfBEnmemtnbIwN3xw+hlU7fBiQ+TqG1hh9KNuA
6To7hOhMtTNtOBBbl9lophtIiJTaudKcAqjjJHOAD5U57FDQ0F7b0rTf4NBMn5GM6L4U6VCTbvcp
3EpnNPCwntGtJGXblObKJ4vLrVat76egyFUeq7UqBgUnbIhOkVtiXB870cesbIIHhC27Ydlm6bhK
alvforE2nqRZ+pAm3OS1UCM/yc71qCZTzmVwnnKNijXVg14s3UZndoaChPN86878e8LzE14ytjce
Ped/zEveF/0PMKjbB77NdqT+DhXNuYf4HQZKOu8cy3CQ+HWZeBgYd/yOgTJnmUI0UC34yjME6ncM
lKW/M50ZVQWNGZPJ+VO/QcDOX7vToMf+ocGp9aPAO34R+CoiumoySUKw0JwVG/7QOx8zKrncjbyD
rrLhToM0BSDWSK4DhgNvcBCmfX8TCHJTG7Gg5KYbZM4KQvEsJuS7tXaG6IjEEDoL3Rnmsv+UTAxw
79SsRhQ2URxQu8xyQX7emrBubtpFwke5DD7z02g3/aWtSrg71ZilUCTQc3/rAO8dO9V6T+FQxKgz
3WSSGgZk4yovwBQ2YBPCWU+pm5WV4tAES+7cBJfyWXsJXeX0c060CbCQPMVy6JAKVtYVRSlkm1pq
ii/NrOUEsec94EQ6eqicxc/TrPlk+UH3caAeXRpjDUzdNInOMrCVWlSDey6dTgLqGs2aWW4wvOeA
EADWEZ744maadinyuAcT39EewWbM3zs3UaoAuSdojYVJnyjE/wEQ9yQQREK49wVJe/wmHL9e250f
Pgt0b4el6WXetp7b3wvUFNOHUYThPZgQBKRabOcjYswWJWfvQL+62+oFVlOrKcsc2CoBrYUpD1N3
MY4IzcxQ4hYZDJyVgHxahXwbhT7QPvMqF3mntEMBT1YwRPxEHVo/iWe/ewceXVE4y1QN8q6aAC3M
0pX5ApKFd6JqlkA78Jy6dm6mdpwGxS6hNQLOzPeapYwQrl9amPM8oDzRHITrIVQFg/hSyDRtgF7n
6b1w8XJeeMEU4/Q2Fi0UNLf7lLb6uKCQbDzUHQsXkZpphNbpB64EWOT4zSrIKCJTNKHv83BW3oEM
N5KllGpl9UNYLAiJzaGJaWcsnHAIzl5Tfqn5KS0UwklBpvJIMvogoStm0sruF5E1Na85PV5t5/sw
n33Mfvadmav1JMeYoyV3updSSGBjfYX2EHJHG2g6FeReU5kbUUj6UkMk+vupqYP4Selk/d1l0ryo
SJGsRIFw64ouuvajG54zQ44ifePtGr1FWl5FPNvBykN8PPUJS8/opDtu5p+CWkl6X/B7hNV0z73d
OyBshAEnm+/waxC06fRg1UwU+px54rIRAk8Cn3xqoxWwGpFcRC0cJ7QDCmkoDmdJxvY2K7DGEAeC
pF+4OVpAlrSKda2XGbRR4W9QAKBedhtjHQ0S5ePApMxPxJ3RSPG+0OFRDzBodEvu0l63j1MJ0W3U
K6Tj9HzcoXrJc28HCt4FzRV/lUMVQFAtV/pJmzu1qzlbXqIiJzdRPDUHI6twakVbFBqd7I8t5N9V
r7Jkq2x09RZFNqk7p1btwYjb7DqK3MoXUeHYWyfOm6sm68sUsjGTIv5Cff5BaISB1EsYTRTWKnac
cFFEcf2otUZ6SvsBQkUO0TUabPFQWQlRy8tA4EhE1RY6YOWlnxjhIu4h13dk4YuuTc6mlT9Jq0qX
wcTG1gpzFzfB1XHycJ2hw74E6o7mVaTDvABh6O2qyaHpnDjz0y76R0yXwpWOaOPeLaxpbaROt/Xo
ql+dchYQS6dkTS1g710MezF3QklgEVh1+57kR1+rIR6OY4bmp4m+wyc3g1IZJqC2Bvyw4Jk17iMo
2vau7B3ItDKoiSkAUZCUi2xfe9VpxlGRJsF0ryfsXkAK8RnUe/oZYpC3KybL2jExjY+90HCrD+pg
2PjGRO2T69myr+1gGUSJIsvuoq1bZbPGlPFCe3vEEjjqNgO2gwtbqga+f6cnbMM8vPRAJNf+hG7m
EuoCT9swYzYqMBv5GjGR4JmbXaR4Cc1Am1fLjxEyjfdx7fVvnW6juZ4nE1AzQ1/rTAgohNx2Qxcp
+wTezKMhRwG1DHj9n2LP3hh2q53sZMjvBf2d1ZgG+qMhjfRLPVrNsysC68FVQ36B3xysR6H0TVoi
wNVNjbePdQvWagp2dY2XY0rQDSM45pZZHLywNl/MmiVtmqo/DoaCeE46txs0W9zXtZ0shwbEap31
40MgMsdDOF9EJ7AKYK+A4x1rO/V3emjHS1jjyaqwPEJmGtwDPo93JNXRWUto3y6SznPJp80AAm9j
GAu/CaeDnkIdygAFnyIjJefLEUFcZKVd/wLAJ0oWk9ZFR6NL6l1twORDvXD4NWvaZDmZ5fRodiaq
bH4M25mmXxNADqk/qKA3jhPKX0eU2ZBCSh19NhNT4dV2WmiSQWdspgK7txFhm3FJqhx+LFVZn81p
nlLWBbBoApPacaIPL2Gi0kcztFA9ABwxrPveTJbAVSZmSi0yB1VzadAoiUFgmqJpPunKmeFLIyC1
RP80aoht7ooB5aCPFmgv/KKawmk5iRLdi++nIuxA8Jtttm6Fo1YooeBzVOrD9OY1nbP2kxGgYxUR
gvHso6lUVb2PNsjYbns9o5QZ1DZKmJmwSP09rzJdtUwELuaMFbZzSP6BVq6UU30zSfx3fvyz/Bio
zl8ioO5e8vql/iP6CbjJ/JHfMmTrHbAnQhUwBiBNxuyp8xv6SUedzMb4lhkmYzSm179nyUyHf2MG
gJ5C5AzioYEjmUCk7l/JiqEZfDc+tcmKZztCDwEh28RB8UdLBuU3XhoHg3OXGaUnlobjin7lCKQt
0RipNRqXtEfQpezhfpmFfyrykSO4snUNbOjUsCofcCDRtQwNbceshrU2DZXl7zyfFb1szQ7bAMiv
U3lKQgsjgg1tMnjMp0ZPonAAo++SHVi15jQBNCGkcI6dperXJOgvjRW5KH4amru0QseldpYS5WgF
a47WwIPmTZM4Tk0YlXPXI0cPkHgYT1tk+qhG80Gk2JbTytfo99RRvUuV16pzrPnJAx7x8rlOJxNc
JofuzDjr4hJ2dhVCGRjlJ81Ez5CvGJ1pPcjUmNE/LpZQ5phna7OIvHvmGQ6MardfabLof4k6OGYT
qMVN0Y72MqrCauY9GKiwIPevIcFfaOU2mbJ0j05a+ItT2+qTUZsQAlArka+F9F7TYTx5VLQI7ibZ
uOcX/33XOuZ9ZEf6TkpXrJvYZM4H8py/Y0p1aeM87Jf6OOqrpg86gAQltf2C1JmQaPnOuOiFjXaC
NmVnOpr100C7e28gmrNFan28yNoYDxyMM+cgInGl86BFO6YI0Rvrwb4gqtaZ664wtPswy1Ehtx3m
LsUgAO43+WM4uaTgXlucOWLdZTcEeFVi6mi8t+zO+KgVyP/MDlnmfWEF7UqWpMsZSjt7IDXTHUw7
NC6j1mJabuTtmjEkxCvNHzZmb067FGcX7DF9Nf2i4R6x8aJU26pITXuEAKZXCAnuPqxF+TDpo39q
NVUcCy1os601aeM9ChVOJ8Rm6KxmHn/+9jvIbqsL32u2UZYIfetoaCpaY8g8VYcYw/A+P4De7tNi
5aKJE8uNUWlAZ4XX64uux/sP0Y0Qfd/Xf3cc/hnpRyLYDNH5xx2Hu895074m4/cx9fahbzHVE+8k
VscA0+YmgQHu5TfulXxn04wgzMLM9oBl/953MOU78CKgyXTdxO5U6MTh3yMsXRDi4owWdADL/Et9
BzHbevwOnrMt/IxofABANBGCxNTxB6CP6Zhh5U1+cOgEGQ9YcOFeehFMrPG82UZoMhw6tBPxWdqX
yrLwjIOceu2KrtmhfN9tTSXUFvaAri//8Bi/dUj+CAO1De7xh0vj5jiJdMMxaMn9yAobakRnEsNz
9m5nl8W9JBG/9zCv5xpAvIAYaIuHSFiatY4qH9Es+Cpa2dVYMcnWf0PeUFxqYXuqWpejm7kfp1IL
TmOo+oaAXYtnTNwap8LNoUTjsXM0Znl2bOj30D5gNq4sp9G8XZ8ArYEvDDyG0QVTooEU0k2qD+HY
BaROWhajjU3bHuX1mi4hmRh0A4hL8uBVrZgJXvF6qOQj0Z1m51qCkTxPwmk/yKJMF32lsg6smkGr
su1j9Ws2ZvrV8k00IzoLnvEygvEMyCKhsYrEIuzrQ4O4QbKJujEFy9Oa1iVX9Yo0q9/klf80+IG2
raKpOsDiFtsWac3XSA+re5nhaOHE9Z0IikNZOPWjC4b4LJh7bN26be58P+wOg9Zpq8idiLgpLKGT
sszxmAfhRovihBqmFcVVs+Szbsb1QqOlWiAnl8J59n1Ei/TW7t9rsIouyBSj0uaGY73uo244Bu70
oLf/w96ZLMeNZFn0V/oHUAYH4HBgG4EYGUEyOIrcwEhKwjzP+Po+YFZWZzKrVVX72sjSTCkGYwL8
vXvvuUF6U08dHlr2t4reC1sEW+g11juEFCBaZdisRjzZM3dmPbLvdCcp7/ooNwF0ONmt7GcV9kyt
Ijkz1jTmY0z7EKYaLSL4Xm0YdA2AJunwMOn6uMpDILmjXUq2vlm+LQHTJWtRU9/XsMKgi12J/Wj6
5YY0MDQAZEqG57I4sIcY1qIK7AuvenWF0llvgXbqxwCr99EVtnNk4Z0Gnp/r6beyFQ3yJ4NvNWCT
BEKlsW5popmOCmM8mb2uvgcqtLeAmasN6bpo8Ta163Tqa3ThAv82r7u1nathhDGdlOFbwscembYe
1xTjsHTjqn+nq364drk3XMmhoQYa/yfhoxClWwMgbQzwqua8Ne9AWsHP0WdjFdRRyEcalJ+/HRhR
pvVcWfY3yQ9Za2PKvdRxO0TQQbwZATyzLJ6mH3Bk/DOuCstzRsQPq7Swp7VsMF64E8/0UBCXORi9
jfOoGMwJTE0Lhn/HHZgsnZINxDijypRBeg7KBw4Wd/LSIA3mFVEO7UGODYEoS0vbgzvW4sotJbUB
I6/jgaZJgB4ZKJcT/q/8CvwErx6GAEye/bIL60GcTIaMV7njWx+wogd7FUEBeZiHMj+5Kbr8qpyr
5CzJjm7NwvXXBrIK3y7MZjCdOW/0O2ZuMyUz5w4XxdZekrIv7EPS1o9uOMzvqp/HjT801sG1YzoA
7IkdYym04por4fDShyzrVqVjTzquIoApHj2sCbDnIQclUTS1es195XaepHggZuEnnP6aPCI2aMG0
ByTFUUCie7AtJ6xQuNfcqe8PRWAX0mNQZdcZs/qiDqWw61UfUYFO1HC42HUvGC5z1DsWpE16Y/HF
2A0Af2J2mX2hMZcLCHElO49rm8vBFU1OKTom8MYnDkLVXdSBsoRyYgAvr0jhwboikKeWbF60pPQU
R6jUE11kefqS4rP5jLqbesn29TPclcEIQxgFQ/KI4Jk/OEsaMJg6OijKgan9MywomyT5iIOWCGH0
GSdkOWff4oTDPkgfDoHDsSJ7aJhLDFF9RhKDsrbrrbUkFevZrI5TJoaXwAnJpy6JRro8qz2rEw/3
BHQ8iv7Cvf4ZgqTk1boKSR9s1dDX99IsiEv6wg4vQhr0ZvZZdKcAqol9UzfBLR3DJU08Uwv3C4BT
81pMOtBEi7IBuauXnKa/JDbDaqEdSzH255asLD47McgQAqhDuCdhEr/RxiX/KXuKIkgptkhNBokt
VwuHbaXs5hXOGQ8RuPp8osjB3MYTnME6McZNNZA75dowHsCA+d+Q5AV/8KHjOs+XPCGFBYGmWHJo
M05t9zPQGi/ZVvEZc1WTsUReG9KvxMyYp3v2HletY9ufb9tec8KrjGmCtZ/Jk+yF2jSh/RGbBLYG
x8JZV43mEznG8hAzLNy6Zih41OwDKY9grisT82bUylPsc+mfZXoKJscnq1vALAEoakttXLNg0SAJ
ghwrSyu+RkJUO4vBgX8wj8ZNzhednoklMiyX8LBhdLSmhxMGsJo/IkfXXqH8VpfaMMcrS1aYlhos
7C94APuPfokpJ6ZUXk0xw245l+BPIs7Mp1TiivlMOVufiedpCT/DTgaezu20vjKdJUAtTbxOa3BU
ytrALaFCiGCla26nGheDR5eE/mTHbZtvqiWKTR8RqezpM6EdWEtaG27gNGOLW1LcTqgGZmlniVh+
5ry7JfIdLeFv4vO8XeGbZsX9jaZbyd2k2/fJ6Mtd/JkeNy2w1eu8Cc0zhEny5csMfuPDaCHrHBav
0xJEbzsi6WS0eb/8z6S6Zsb5qymrjJ9JkN1AHN6waCcvqZagu1M14tRwOeNbtAThg89MPOcu8vGp
07IUoh48eUPgemk0YXsSczOZ5tgtqeH0NXqrBwc4kkm+PAQS6w/5RgP1eTeEVD8VSwmUtdRBjZ/N
UEvJAUr4UhjVNc1d4A7crKUjz6EsSI4UfMVOEYqa9AjZEa0bCKfkK5lZJGCXaip/Kaka4rF6d9yq
ZC80a+6ReN2wHDClUQNDo+aKaEZL79FSfuV89mC5SyUW8QHascoohWsyarNiwI/j/lQJXDOUd5n0
atWfHVscT+pnI16atwCPZ9aOQgBqbj67uXQ+A/4Gbqt9JKDEnQCGfl7tk4rX0xsHP/S5tVqcv4rU
dO7HkQqwAih4s7JQVzCLI/quQmTenVPYaXyuwymhxxvjCXFlZ3yqDbe6I06tXivfiXeFTb55lUQJ
JRrCXxoVVJXvMPMhkGmLX3aBe3DLwOHZ7aKsFLcGMIrs6JSRS/OSKn+6uW5Fa1RjcKcONd/rvOi1
VWN2Njxvst9me2U7k4EQ9N+x7t8Z67B5C5z6//9Yd190bfg/3lvyhXH993/4+7rM/hsZCXZTzGMc
SxGC/zHcCR3kP8OjybXL+iIqy7+5Ft5Dh5Hr70r074FBA2a2ZIkFV+M/n+0Mcxne/jDc6VT/Sty9
gguMa+ikdPj7P2jKrt7kre9X2hXO9P7Cyi/DhobGkS1qh1p0D53LyJ35qYUsqohY9BG2e8SPQQJD
akY9MRsj4zjcUkL0Ka74MYibfFFciKyHmwQRJijNPeasHrIS+oyFUDMg2Cz+KZjtCyB5UXPEp66z
KDzuovU0n7IPtwDjngMKLrkS8vJsBtm1NfQNGThATY1qLW/q6vQ7CerVhLAEHOen+bn187vL5E6U
ziwqFDdXBCn0jewOOasD+upUV8h8fQuxBhWrX/SsOM0RcQabGHnAHjtedC9rUcBwvpjrOClmLJq8
nNe1rSGWDYtu1n9KaOpTTuPIMO3nRWPTF7WtlJU86bWzT1PjrlwUOXPR5jJEutwfoR8sul3AsmmT
LFpeVTn+tl30PT4wxcZZNL9qUf8iVplBgh7Im5VdcUlMtkpq6pgtuqG/KIidBY17NCjh2Y+fEqNc
1Eaaju4rmVfeMIVPiJnG45BJ+zBaqn/JF70yXJRLfVrWoiX3Xx2USBjV7hoWkdBx6ANbuUdvTZJu
Ew2Fo31gOxIK51jaafO2sxsE/y4vmnmty4ImOI1GohYfIO6zysyda5djzlL9AlkLzwDpqV0GS21P
28S4I/adcwwkC30zZotCiBemZYenZWELPrAxewb2SJ6Yb4BkClAiGy2Zl1gAqv4y1lrJNZV/Zql5
GjzhYN4VHG7r+lzEaYSNGKWRRmrQCyS+lIvfbwTsclQoGDZkFpzBd/UMzCBBUiwiLabVoC3qeLj4
OAh3OQKWCm4oR+j7Yev65LxmtnJl3d65MK0m+xEuW6Pfa3ibnGDD/jGl0QUuRzcaW51QHtUDK2IY
Uh/PQ5QDC9lWBNUByKe6eC6ccrwwy1FYMMWkCbZGJOICMkswepHAibbWuKm6m2jqtacwkVHiGbPK
plVrZ+M5YSfkrHK3+i7noJq5LRn+HbV8RDFMJWGGMIWHTz6FD9m1Fk+AGrNygvvWD3a/TTU1wO6q
wgIaSZvnR6GNYm8MevQ4p9VMGMjppvvaDxWmSVCKz0lEI+NKVsQrOFDDlAiy4KaC8H5jV5GzafsS
Dkwo8mHHL6CfZ72Rm4w6B0a2dN5HU17e2k2NLjtW2GxVJQDmWRPm+ZUAfEpjT+wfQsdG/CkpklrJ
hoF2FbSgwwVA13mlC9YAbU/NNakcswXC0YfGJtSb9q7rVX5bOWWwU0xv1DDLGzfugwc/Lccr6Ng0
XFdaML/894b479wQiTy7CDr//w3xJknfSGn9yV3193/0+83Q+ptlwriRBglVjnEuq8Z/aEcmIXnb
Vph3KVrAR/UP7chUy9+Y1u+70d+3nObfOD5KCM88yPLvnP9ER5ISSeuPd0IWqDS/kpXG/2VgUv+a
m637hEinzeyEpRfCFODblpvD1sxa5yLDPCwOoIQYXFssKnKTsCQCi8yl7juN4AYpg1GryxmKXuZG
PqZaJtuHbqrSKweuNtwRlJnXvo7Ui5ztnO1QQGHAEBueqyW1RxQhyo7G6GOnTVyKW/s4P8VlpVF5
E5bFuZ+6EqF9EgD+qKkO5tCAyk0dgfvSR8yee0cHqVe3eA2/9cPYObesQZQHNic8QWxqrY1p93gf
XLwE0VvfauE3bplNtqclkVqYsukSjtVSR7HfammmW+vuN3WLMgP8t9fpb8oXsQlkMEgZPF1oJrVa
ChapdNuTL1iUMwCki46WgzxwcOsaPthFD+kcj4zzmwTnp7yeGAqmrOOe5kuX0bPreyXW4lOSGH7T
JxIKr1ArkryRXJJovIVlnHXMCIvjKGeQyB1Dw7rRuhauXcrOK4rFZVyyFkxs0gflmjyaEXIlAR7I
3P999qdpcQK0WTBJrw+KyEIVtPpgZzCW1dcqa7WDjs3/VmcWWrHtMwHoWQCimjA/hJrW7wII0PeJ
ZrOdgwjITM4178K+F7stmc03VcbJZqAXkeTOFHoR3ttt72TJidHS3BWNlQG0bbsdRX/cIqu8sFc0
wXUHB/Oo6kDxZlleeKYdBjfswYF1hym7WAuzq9WSUojtoKBr3fUvdTZkz36uQcdJfPiUGAzKmzS2
H0FDBhczqJpbIJDqktIG+BJmxPsCVwDxLcPxwueh2FKSGT2lzejfpkYxPSdhqRnroYNG7ytmXHCM
6ppNuv8UYkbf47zV2Gn4yIBUAFJ+q2rz5Nt+utPIQc+eAIA2PZULx5bImP1Y2SK/byaQ8zCEQuxx
Mubuv46yWo3rgjToIa9RcfHlQ7ymwq89DCNgwYES1CeTJdGVywa3XIlSDg/wAeljckoQOF6Hl+an
GCwbd7vCAr4Kijzf4OkmrYOycss+Wx3qQT7ElfIaTgfmygJwehLT0pyIsz/NV34Npq0LAuy+41js
0V26VRtPvNdd2tSXMLXzpxo64q6H+fnOQutZVHW/JqTnHHmnqU4smZinpnTO85SOF9+mMxquav3A
3nf+hiUqA987jMZHTCz2irUru7yqMtWRVk93a8Xlj96t/D3x5moTQnfhHVTxvZs43Tc8TenzlMzR
szmAX1vLykmeKwzDeDz5htlaW+90JYwNCN92G5X21VBw+svQFHdxbU43OXX3x2GEjroiGR6X4N5c
7UbEiwcFUli4krYe3eZ+PLLBL8d6XXCk5FNMFiWUzkiAsdUaD8T9BK6oK+GPYWThdWlZG6QLYF/n
PNsMR3KauWdO0niylGbetFr9iJRwH5ea+j7Kgr00rXg4jOTAaWRtlHP8QOmVxeZp8k96C7QLhYFg
ThQcXKtR5wmBg69G19zPqZN6staLD7vjhFMOc3Fr+u78jru/phqSGioGg6HEdR9Yj0FIT4BdQeCF
DFaB/iTbfLYM0b20ADrzIqU8K8mgHydC4HUZ6yP5p+CtwTn0I4XNv2766kRQZthIexi9sO/Mb0bo
R3tTUwYYS4LjJwP8k2fBEyU+1hpUAyRWSOlUNbJOLQSLGYwOxYVSXYz2bPkJznSY2/smInhAEw5J
JlJlIDcMsol3xWARJcMXYN73re+8J0NGBqGLOkIPnwFE1JXpzsKXeSr6XL51siYwZvukTyb8fvyv
S3YqoHwImClWGVb6ln5GVxQPk9CaaxXQJsIGlPJNYUpAs00UHorMQVMvJ+GcNGEU19gIEj6isli3
+vgB4z2/E4O9lJT5zZofio0s9puDTEp31xLPPGmtARSeQq8Pq6jlz0KzvkdlZZyE6pt2PVWcSlmz
bCoCGnzJteSMtdM5u8wMp1CnK2IVzx+hbqBQ60uQfBwfC72+5+yrrx1RUwnpE8eglDHcRkJIEsuz
e6E9uNiALQnZ6TVDsyfhd50mfQA9NvK9Oq/Fc1RJaxcHUt/yff+I59y5qwy6xUI0hYdACa4gYU1H
IinOTV37Mj3LQlBG1uT9ucj1YI9cSZuInVGFYglRXPjkZl6uE7yBQVJ/Z1uowRiHMcixx3KeAvZs
R37DyTPQEtaFLNk1pYnMbjNfA0dvkM0UeWus9UYfoRzq0QnMisLpnBe7ths7z+rG9sWo69BLHQ7f
vUpe20a8xxUlBDO3xxPVJwGeSFZgRBsrXKFNAdotC4k1mGPzU5iA4zoxdfexbstNT4pqUwQOeWSH
lg1ye/59hAZwbeuq3Q2uiRmrieqbPohNsYlnd2nuIbhPgi3UDkN3RSo5XMucfhvdSl8r/M3bYMCP
SRWS2JDI4311nFeqjH/USdQcGAbUWldJ4lWS//KlclcTmJd9H7X6QY9Ty8MSwSjTRnhaSi3+cDH9
ce0MtR3BMI0ecj+9xESKj0YTR1v6/SoqmAL6CarU3Zvkq7dq5OSl0Re9YxvQX0FEBDGcjhiGW6Fp
DKokqMey6DemavKPVg5kTix6NruAHoEptPcg/chcyvNsDeU+tzK24SBztoWQH5VeXrrO4egQQYW2
cNlwidZY3AMuiOCeh6EdbaNk5oSRIv0lenGtyvqilgKHpoKlkXUrPUsIboU5boo2OcY08aGnlpSL
4Ndfkb4yVhZeT8h9wda30rOJyZxxcRx2qd25e6aewJvNDGhffgtsNtyyyCR1XVDNYac4WfpuUYuS
dNe0UM7bGUelFRQEF5FUdzkLCi7CyqSrfMRy52rqobWMaA8QuEBeFj8q39Y2copxlGas440I4aL3
0Q8Wf95lMASmzmyqNkrj4wflHgtwn0OkAYhOjoY6VImNCNd4dxhZiu8pfNbIqs3OMWunSxrJV8tX
j/+dpf6dWYpdm/PLWepUdFHzF2Lvb//qd9OI8zf2igwsBE9+m43+MUy5LBZBI4BLcWzxCSP7v2GK
MYtSJR1SGGEW5h0Wfn8fqAx+oIsthYALDdDorv+RMc/8YhsRAvWAqArjlGSHQ7bhz5vFaKqHjhar
+iDZisOUjzVxp4fVfOaGVG6LKnbalSyV/t5oyn9QoVsfpiz3QVhH/rFBXFyrVIlTodv5LrGYehCs
KFJxMAM8OCVsa46JErSi3roMD/F4I3Kt+xHXcH/HMEifLAOzc8n5iBoubGiFboWjlxuq9+qKVZoI
9HrYtZk27xE57Psu78Z/gWL64kzkFbCo2LMkLwOv6V8wZTFKMC6YsjygY4+3pEbcHYIoa6K2XZ4X
v/cfxu3b37a2f/LDfJlgl8fDC2laFg5MJfQv5CdDIywSJEl5GLTaXCDg74sPfh35vAa/fqRlK/yH
rfHyzEh8EgYR2IIEPs4/v7czRuIZ6TAlcISxhB0OTd+T1HaO6Uf3vZFau4nSz38BHPoz/kd+PigQ
GsxIfJiouV3+/g+r6ljn/p4hbR84LEzJSluok43OLtHrYHtNq18/xX/2aBL7FMBAx7LV13VAQI47
yqnMOwh9kMk5r7N5O9oEiG661H349WN99kh+eT3dZYMBpxmaHtuPPz81ctxpmCV6dKjCMSV0EWIU
8qoqW/obBIGgKRxvOrxCp4Gw4X5OVVtuooZetV//Hn99zmCc6Am0dOxmiovKn3+NVDSKwRw5uqLc
ABWvmRrPDnz/wbVLqK6/frC/foYksgM6oMM61LK+2spqXDgmpMD4UIp5vhRO3YDq5xtcgjgOD5xd
CFConNnoXzzuP3uSyhZsF20bv53+5bpEZnqgaLOMqcejFGzV824OZgeRJY+6+D97LAseCvmaxaTH
24ve8+WxANUMrCsp2IswC0FchZC0KvV6ugqmwXz89eu5/Kw/fIY+H0sKeN+Wo3SoCl/evDhrMUAg
DB/maR7EZwb+mEZmL7xfP85Xz93ynCTObdfmIsPH1fjzh6SzGZUJ2EYHX5d9jFSKWYGNLocfvzfl
fcgmC0mFZTpHG9xpPkiqIDz/+nf48tlZnispLi50wkY4079+dnB+JAwALb8DzVW4b6h5W+pdgrNP
T+aRUzFeGduc/sX1/AuZTS4PC6WTJ04Cm3vosqP84xWoD2ykY19FLKx985kyiOzI3nK6LvEw72qz
zBkTtYIyR7gsAWfkAUrAYbDz8Tshx6r+KFEujolPe2yw7MnAlPHHHGuXX786/+z3xBfP0UBxOnD1
r5b4RNJbA5RN2+umst+nqbPqdc8pm7eI7lcbMzX+DqQHTSkk/iE5670xsVfJff/QJYV15baufwDs
bl67mt2ord2HRewVoav63a9/179+ah0whdT1YuTEiPL1V2WXgMsoHaJD5upTwnTs0NSdN027+fXj
fPnW89Y5OtcYLm4AwfmCfLnCRprBi6I1EfHgAngEsJUI5kchl3pXef/rx/p6Of98MKUcg7ujXEiE
Xxyzk9PIBnILl/OiTrzA8XuPmFC3BieekNoqg3U5DtOVgIT5omV5sMMv0f6LF1bonwTWP18R0I91
BUaNQwG/zpfnnNYs9vhm+HvVDfV0UKnBxbR1R7OkkrWcL0QE9HfJymMdRV2Gf56e9ID/ToCDEKeX
V00AIs3tuukWzc3oVk0VlzXIhrYDoUJh1jkNG2LAUWXczanp/+zhbj85UzqfSQHDJ3Cr2l4yXZTz
ZY686qFglCtyWMadZOF8T8uYvgfLI05hbk2dp5eR9oA+NV+mwDe7VYqb7SajYOQt9Sf9nc50/0yg
AweOO+b+TxhhsjzmWUWyLScnvIf7bzX4MMOOKjBVL2eEIrH0FQobkCPXFx8wZ83HgZhwRXEoZcZr
tqDWz7RvrcHLqBcON40Th2dw99nRghfjibqP3ruQizf17/IntlXHgC3HsZHFhU4/+wD3odvqoW3t
2MZwGMrVCG5RdcYGaoB6caqhdu6Qwvm88e0Pkm1SuDw8jHbt4hgN10696dTLDJScEnpWWGr5tw0u
GpoepEktUzRQkqOiVHtwC3M6c59Jn6pqGm4+X17fHtqNkYf6pTSrMDkWM9u6gy8Cm0Fbz0KKxdys
o9wpjLGxfl6tWCJc1e3MFcoRo/ZK1SWfyEIfhU5bkpj37Ml47SYobc261vXwgRZd67mr9VRD4tTz
W8rm1ZL24+cMYRSe7RaOe1OpiF2COyx71noKdu4MN2tlSW4KFAiYj07e15BGDV7bzDSid5REY8um
x3rDw8YmjC8NSys/yuYL1YIjQbOkhgHSV+MN+DVK4pUlotfUbrk0zSJ9ErSxpRtz+RxmQ+EfqcUa
IHmGQFa8eYReSC1tMW/zPuWzxIJ/pkB7YqHgM3ohpTb9fMmkhit9zjjndGFDWDHmCWAxjYfZp6vH
0TYA5ss3oH46Rm6HT6+kb/oWeZT1cRcyMcAn1x5s1Pula8KazoGWxsfESTcuUjVgfmu8AahbUbSH
lRjxptigA8v1pBX1JSD5c9CdOr/CmW2xPUsjzzYa/SzMfD52kLL2rFD9h6BVG/pHqYuw8+Q88Whr
n/3LTTarXRKBV4RzMi6sP/MF4XlYlVZGzHwivZ10pqdr44yjkQZZ8Fj11h0BLVI9lyZrXlXjiQLC
G3jG0zEW7jYMiUkTdC+OyHdYubWOlWc2uKsq42mliVOvwyRJqaJsOxoVqFxtpfVSY2g/U0lxU4+t
Q0uoOXr9RK0yNxxzK6vo0fZtdudNaVyl8H/0LpFsS1GMaVfX10BEluw4eBAX/WYVueFdE07vbmmA
dIJeFWuZ6YHNw8KME+VA5fW3aoG+Ex8qEVtGh7taVxqvmWkdZ9NZapOja5Y5QOgt+6Hv/Sv6nINv
LZGrDQSR8RimGRdgazkjZcZ0bUemeaZboLqIKG2OWi8Tdsn2KVHV5JS0RMaKOovlIhI0P0iMl/tJ
FDHEKL/3qwUmFB9FYRVi5WuBOnUy5RcqUsskbDMZ86OcLZOawtTv0MoN96oVorrhoGRRVmwvrnyl
p4/USQeP+CGH+wlG3bKdKZ0AKtQ8nRM1mxs/Iz2Gfcb5HmdRfRhTezyEoJ54UE7R5zrQ7xw5DHdq
mKaNOXfdZrn/kHIuSsrE2ddmt+jq81rxTaPbC3e+sTISSrxoAdsHCfWZeZLbzZrdYcSlKAdPaPnc
EVgpq30ZM/oQcUq8jGPe1p11jHSIY4hspZHdNHr7pNK58gQu/qXa24nXAZU0sdfaiRVvCUyQry5Z
O+dxIm/1bmy29GgHz20cDFdmN3pt5A/HeOiwfxjgbF/NeGz8laSWPlr3XCcPEL7DI+FeejmMwWn2
c5/xwYw5OzAipNolnWq1yab6W067xRYEav/SWbnzs7VGbDV2LowHI5PqeRxmd97pcunq7QZYBUXH
eSwfq32JenA9apW98NKntVkU5VprK7Vngnb37igMWjcBa/8oDcfZlEM8HavWPKuMDbzr1wOWJpf+
QYlwlwS5ohsjdS+pX/l4N03fZPiPQ4s1RS0etEhj+9Cm7pE3lY4RCeaCmzCwBQiV1seIg+Ki6KE5
jFXewFelk9OBSuYTo1/qPwO5G5SWbm3ytThrIusRIm5xG7SNieAm4oMfV8aZVzDyzIwizd4Xu15K
PthufrZZH6z9zDVugyqVe6zD5mnpvV0hXct7X1bCAygMA0efy206N85b1/KUuNBU674hQbAGWFdD
/fKlswv73KCBZ8B3HjR+8JTro3mNcFPc6LPPsd810TjLBqDYZkropAb306c72GzqRSY2S5yiCq4I
aTuF57MuPUyaO/1oGcdPrTl0l9bS4IeaJR28uMNy7um0Q4NhK3p5zcROFJEcHgOAKI6pmFq+XW15
HuIsvS1t2d7Aohz3ZtWElHm6zp7Gx/owOOyhSTHRy12N/jnuyANaQZ+9JznW7A2aR/VsBbLa2nac
/IROG+HhUuQ9KOdglxSn9ZNqyteMH72pqwJvsitnA4eyP/dvOL5iumW0RjsElCIm3Fz1dl2FuaTD
m24i4U+sqwuiPrKLNklmfAyaWxIeLH3EMtekfDgIJvScrnhXIu+P8xhjpXa5B+LunHeTxGyGq7+9
FXrfvMfIrse4SrlrcBGoYWGte0tViXxs9S5XzQdAG8da6VY+hj9DjV6aNgI1yxe7Bd9lttrPyg7z
84iqfR0NsnvUAr9/t+rIeQk6t2ZPzoo59UZ9dlA65JSlKluzEcn3mm1NR8IcbrDJ7P4ZbQoQRpJV
nub01DbF1RKLGBKx5hRFmsqYlNeCQFybQMpgotDcy2/Vjnsrj/WzNUQp1IqBewY++Slbp11n25wu
i5DK0bga98JfuCSwwTqPfTf93RG1mPeOGRvTmgoTMCvuyG1EsB1aBHGXq08zaw/YlvSti3lzU3JT
2Jl62R7LOeo+SmajxXqdermW8SoA1nr1Yeqny0ZJP4eqNHK8AfW4t3XTf0LoNN80o9R+GuTKTr5D
iYrMqfITBT92tEb3UeRRv6ItvX71SyviOAnJlnjPIwdjf9PSCA3XobqzzaeAQAgN2Vxe6U7kQ5U9
6YChVrqj3al+TFaxynHSKWdrkWZY1TnhfiyQ2WrkcOIpRXGxyJFxHGZsdvoWa/8xek9SI6RymTkZ
8mVbcKsM9uRgDex5w4+Wcp0ds7y1rnAkbxM4Rusks5FgMrkW6EXwk7stFhWkMSwVnvL5OEPFF1eT
pMBwFiBv+MFh0Tk7Y6qSVZZN1DK30Xhfoc+tjc4JznHe/8T7Bcp5pkHS7ukhBD2nbxq2WceontK9
q7MeMMYe/EtZd7sybPX3BL0UvoTFXYeD0JG2J4tWtajawtUEsNKO8SkR4y6xA07zHLjWDNW0TA/j
zUDmkYrb0d7LugrXeoaC0dCEnqKKcoMo/NtRNDo2/ZjIbdv8aGvAjCX9hTthR0t9mftaT1q2rSdU
9BYxczXjqqZ56wL16C2yrW2BEss5xb0GI33MtOplyOabLvGPsA8esSOcueSyMILYcGXX88+4Cp6E
694pI9+VnKbXeZy+uXpERDlhSala9x3Jv1nP9RIh1oR8LNIIQHlhvI+u4GClBVzkQ+OQ2nXr4dPd
xl1JvEkNwDvsDxD1gDszttorqTERBJg1nmdz/hj76GBDyNxWKqXoE7Nr8KyTAKZTtXYSnKslPGOg
qlGBBUXMm76Kvo392OxxNp9k9ag7fUfqEPBs2ET3ygzCvRrcZF1XffdNM2pYfgMpTnyb9QkAnLYn
srR8zScdElqkvtmNleNWr2zHa8KBSsjKZj06wMhbA2gLx10BrWSjE4CimBxQ0antpVZvw2y8w+Ls
fgefM2lHrUxZ6MDeaxx9Z/TGYF4RrWkarBOkmTCp1MvPM6okfoPyZA8sLgiiHgK4Iy7ZnoRsCVtN
Cyg1KqTYioYIN7W/ctgrs1PaNU0YKvIaSsnpAXdZmiKxMnImlJ3XneG/OEHi/2x8IJcrHhWJQRKw
qjmKMEh5hlMwFgV87Duv4PLCnmnRNKai81+6gAHB1ypmDHrOqaWax+uKe9yTU/nTWbMkU3KktE07
VbZ+HWsy6jetOzF2dIrL0tDE8ErFMp2IaOx/xLMx3MT2JE66SOYtjdzJMUwG/yXINJbcgaXEnWhk
u7GpzS3Zd5G6BQFsyzNGtWXkddtiWoeybJ6rvOfoQPMHTePCrA+c7fnRmp1rNKoxoJP9IL+rBBhb
nfjJK7RSw4tqjn8omOWtrPFRgSiCXUmWYuaWfzCShhtpY/pHM5QsBUAPnJ1OsSNYlJrPx+tLS9tM
xNIOUFTRbJIU2hX06m+f/4vrZPRx2Yz9hYrdHQ0h894wk/KtyVpmsLE22BLgNbsZZo49YFYXrWfO
bdwxvJjQCCTg+rbafi6KS+w0a2NE98YWBJoHtqhOxW3o7jSXXxEKe3K0Z7DkdiabZ1p0eQIRFl1y
lON8aVi83MooFd+yTuddzxOd33kY60Mt8/E2GTnvzlqo7+ekm89jOU3IzvAAD1bGLryUjH1Vjy1v
jdha7TiqLTzQLlW11yf+kKyima0Iy0suBh1oa18HNIE7WlaHxKdyg8+/PmsAoYPyjeXf/7J3Jttx
G9m6fpW7zvjCC02gG5xJ9kkme4oSOcGiKBE9EOgDePr7Rdp1jkW5rFs1rpEtW2QmgEDE3v/+G4II
8gxEMVguwxYHTVLmwh5IBmOLBBPxpd71+TSJU9H05rVrTe5lnS1MyBYX8IrA6IvzujPSatmNGU/A
WfriqWiL5S6BlkebpPDm5mjASM1AmQIoQpt1Vwz6nhSQvtCfL3c8K3Vd4wJ74QFSroUllysbT1eI
a0Bx3VAtV/4c4ZtVTMGmrtNl5wlWQC+0b3g46l8IBe0hxk55Gya4dOKTAJ7vQ59RlW9+YdC97JA3
tUe/0v+37rlblqdYsJbjz1cjvwjSQRu6m2YyzC+J5Ypsg5lruE871n1iUF5bPjgraWA0/BZ+be+L
JQCVMlaTs/BLM2XUr0CJlUN4mz1+6m1MHkJrii7GJKpf4XCr2xkhLcyohFdYOAOzyamPLiJp1a+5
36E4hdnjECM6FiaSpCKy7mkOuMIK/fmAtRmMqXWAMGqPj7N9om9pP/ehvr2lWejobW4TURL2/ZT3
BEHqF9bu8uRbuZQSv/mUj1ZDN14U/RwdeyBXiPuB0b0uM7QbE0QO9jwa5xZ3fDbfr4PbjevESmk9
evlWmQEG7Azz9t3YklzQ83T6PuJlV7yB0TCHIBYVrJ2WCOQYU8srBwj8SpZj9AwvDkuPxVusyyK2
rZvK8aILt9AGvj2dj7up2A73JozdDsNUHrGrV8EkgeYgugApYAUzrvMA5fBqCgdWCQahX4kjkFhM
BUaNAA2+kA9BKNrUdKe7wWR/DAV3inA543GhIXj3I8kFh71eg605s/JcGV2gYNXexAS6HQx/CDZ+
4NP2BV4yfg88+mR8ly31BYq+elFjwBSqoyBvgVJlDAu8Qttmy4zMyG6srpOpHx5Tcwq+yVFE72mt
sCZwyRRYxRMnk0BHsZtdf8YkEG3FUXPxnjPPdSuojU4LJ60G4N5gpVrPv8PP/7Eb+oXdkMOkCMj/
n5PGn9I2Tqv0B9L4Hz/0B8/Bd3+zBd4++GLolOPAYuD0D3sMKOB6TslUGB44PRII9x/RxNhjCPRW
TN7+yh6D3+YEps9Y17Yhm/4rxHHfgrjxw+At4OMdX8e+8S10pfHjVCgYvbqu59g6BMFc4VI41gGw
acj7Vs3NKZ0cpBDRy1wFLhS+IE4+mcReroVJhk2axMM1bTJ7aDuClfmRFW1bQp1ukzmWly2Zk4/4
FcEmZGZ85ER4BHRSAehF82o6Mm/TDd5a8SeYudWT3eP+JUttrT6SHfDNjar6stZ+6KBe7iv2QriL
K5tkBEfC313Zngifeq82vufKV59ypy7Vdz1S8rOLtMPhCFfHbVtCC4xVdmmiKgn23hhVjEtFrPc3
YxDXQ29b1sZOQEEpeKQOBqnGLQpFbWXW5qD9mHluYEeoa6tVBY6Bg/HVQ0A7Xnb9GHBbats+WGqK
TxkAy5q5AEovrKPqbRRMkKvxgROrqEONWy7VZTxhG+wG5+hjkX9ps67CGD8iThb1ACbrzvREZzrf
k7tixUfRkeRVy1LewiI1/T3CVgIf1Gg8Y9SUbgb6+E8oSRJYV/DXaF/Gxn8iMw3vBd9TBAos7QIX
WWUROUxRGOMc7y+Y8dw0qUPymsGU8rFtAvE6SEFwmEeWyLOICRTyNClTTY6+y7nFvcAh2noMcxee
2DnEguhOOPSF1CEdvXM+bWqs4TvHgZjq953s6JQqPOQDd6SECJIQZ3WjbbCDnioyiH6PATj/a0Fg
zLKOpNd6qwbzNBzYk5KfIV0290+yIiHPDiEmrwlMip4yEIR07ep0kX4U7P9FEi/WJlZ4Vgd1Tj4H
ekDsqwcDM7o2gL/C0iS7w7Z03MjZXXDya8RQcO9x60+wgZaqwOpZ9AHAUKs6yhgctrhOHDEv7ZhS
dp2hnMJES98Uu2lFdtnnpDNf0EjwBSbotPGWZDruLmeVfIZozYkAGgEh051bJ8NowodeGPi1Z1+T
wDtFu66PzPjYy1H7qdcEXpxzGKDv8ec/3PnrhlCLIssILoBhN3bjyjN0tSKCShuAe/riiWTBB32x
Ecqt20nxXxZtUS28Ej8GdU4igItH/MFgrIUhuYgIlPaWk9w7nT8RIJPsOuIrnONUWKzNZrS5vwwi
oqepBbBdo/4knVpM9rjs29YSr1hdQQM+x2V5ZiufG9sidqZx8dIg0MkVd3E2kOLBMKc+pk7adtp4
AK/wxk75/bFDabcn34bsDoa5n4Xmrz8t+luiRB/iQzFjrLDGZZQv60qPVWagxrkO24L05iLvEE90
HoQHYICxWR76SWe+1IV+pPY5BYZUDbO77udQk4/JxZrbmj+HcwpRPMC30mOqhm1tXp/d9csm3ftT
wQ51jnwRpWnNu7SRxfuCKYSHbsHQa8qyIf/GrhGU+3oYMWv3rVINa6geaq38vJ82fWgvCBy86Z7z
W92OGRl5JLUiuzTrgfSGIqmAuxl3y1MfDOtausG8cm2jGVedjVZuYI5Ksk/b+ZoBG11mIV79PEwv
2RBsb5H7MqMmK9pOPvdi6KKdn9kKInbo7DOScneLY0HeHWP3bkj77i0zHMuBActrUYSFegg89Cag
QixsGz06F8MNOMH+MLi6Mq8deJxu1ekogsLZgAPDCOeWjctBha5/mFDdvzUSa/mtBUjtbLGhZ+RF
dYg3fKxj6Sp9f2cy259aRssnjxxlKiS7pCGiFt4iVbHRGfbOhHtKBHJStkLixKq1JUWQ4ALHiXGn
HfrvC5JiKPvzAhzOzxMbG6HF3xmMgL8Lv3QuorZPD9kYWN8K11+egpgx9A65T3ZiXJt+d6ACPw6u
Ox9liVUczhfRGoHkJwje7VNiC0acTd7XsL6DlBQHIwPYMYqTpYC1CgazOzMoZ7BMc/mOhWjOG4Cm
55J2HC3EiBZfrErMm5+RKHQooMgQW+N+ZR0HIo2vShfBEIMMQC4EJzZRZ9Hin9y4QXDblt9dN0zE
doFWh60qKU8XVa8CzGKNe1wnMNBA3wyzLw9GjBCKnN38juFLcgSP22NGqXbL6IzMKXNwYlSrq9wY
oluGkuwmsw/9x5DDvVVVXxyc2eN1T8h5vMep1DnJvDLtTxGpc09TUrQPmDzdJu7Y3M82qQ4TXq73
EbK3hwr/oBUSgD64aWCwHVK/kFszTswvsT1hZxEFj0tse58HJKT7GrFEu3enqg55P5ArHsZW6Rd/
OigZkugj7duui2tG8TJxt4WZmCe4C4y8IjrBuy6pcWuxgdmKjDh5sIQWQwJ8Y+QWu9/K3GCAMQFI
KhLfLTG4GXORYSgPSNIK4p0tRqeQpet1oMz+0a7y4DmFFco8KnXMmyETAz0NQwhitVjVk5O9KI73
SwROw3Vvmy9MtZsr2S1MGa1JSQ8lWNSfOm/JNiPTpYc5NMTlTHrNXW55/fuISOZlJjumeVW9WYx3
qddG8WXfLjnG33m1lk37Bfug6I6oiGiTe3kEAGOp09hbzrpALTr6HgqOzjFu2rb3tp3txDPpaeX3
Akjw1Cxpto3c2b7LUqY/QepF2E8n3i2BDi5OehNU/LwiB3oFaVZe+1goXplRY1ebZDCNOwEThPHy
MG25Xf5qFJ66kHRTL+nQi7Vby0+MGEnXNtunniNxm2SsU9I9ni07BjjMupMxu+LLNMU4e/k5UXRW
1FlgQ0kCiUIgJA7q4Wrw20MwTCjefcZJiWkN7Jq1VOI0JdhcjNAt13ZCkNQG8dqA/+lskLfCUjGR
8ZVTUOtAiM8RLrtYFXklJlG1oD3q842nCqx5JHBuZ0uBtIgEd8zO8CWLReOtKo8jfAeRGMsr25bO
XRAL75bRQv9Qt4Kg6bYaa64n6ZnGqh1KbEQSbe6uCFv45JkNcnVUbKhK8CJnVIypdl+WD6Q3jNUq
o/zYARWkG0W4Vae9X43V0Hsus9EOR6BStc4ud8z50cSi8nLuHPOz0fKDI4q2K3ag8ZAyrAIsKMM7
pzfHvWTWwx9tIS8dTKXvE7csxjWmRtOWDjtlWDzV1sWAec5dmuJ+0UbYbfcZqpk8nj+ZXRF5GI0M
T9BAvmSoS9ZoQdH0xWqMP42MeFZ+pzAiaDoHsKNUB2XGEPfDJNh5g8dz6FGBewDdZrisIXLgPjTn
icubUPY5xB3GQyIdOB2LhDDFxi+LvZxQiMiQCx8RVj1EWe3vOtVE2ZbjcDoEGcM46FcA/LGBN0tV
3ieRB1msZSi4ofnvLmsxI1gz8cW9hDNQ7ybbVs6On1HMGBHU0GC747esGbz3oEimbZp74GdJ2Bdv
OPU0hxAHk22hSyuY0fiyjXOzWgT8h3VRZt42NRq5BaansR6C4WqSlr2J5gL9ztiMjKB9+xIH4/F6
6QLpfOJ8y6/6qnBwUisZrtwSo054Tu7W90OpYu++QB65rF0jxIEK569VQDbS19yyzXgXInjhBTL1
kNCz8htyPR7isVCnKu+67Xy2fMu6ILrrKAOubMJk2HlnJ8Ywe0T/uGjPuAjzuFi7yC0RWDI2Wsmu
yYf55Haue91UCe5DYdMYm6F2hwuc7vpLZTXzPjh71bl995hM5QUWVpcyWNSmCe0Gw76aiRi75R5P
pPYCqXhEZGHwRKE27fwO5M5vxV12NsxzR8LOdpkq4+ICre9k7dJwQRcync326qLCeK+0veUeBzr5
VeUlxnxseQWRXRXDOKciLqVyouWUA5mXbzOA+y2jzeXGSJY23cYydYeveN0/MiWscn/V4h8a2fvS
YHM7RsrbM+7zoQwVn6VTqOSyKho/OjmV+dpPoWRiRyGHI1czHHNMnnjO2ZxvgzxL/HuM21zzc1ry
b+20avMquq0lQlTAzhXBXmtXTp+XhMGRcNog9m9jWzYwA+ZjX3KCToc/dfJ/wUf/wH8/550HyAgc
bfILFf4D/wxPoGHGkoKAnLYlG8ehE3XTxH5cZp+IuNb6ZcryTyQ/E3l5ADvc0QxY+2MkOb5CM26R
XX2oELCc+oSiGMMm9zU3ethAdj28JQUk3et4DAbn2LaeE83rDh1feZW5WcHOx4u99RpwSnhnRA+W
hkeoN5KC8GlMekLGcxIaVmKpIsq20uu+YcfjhDT0ol8ebM8gmg62W3tIh4EyU5KyVrvj1D9g9u52
uwXux9StK/il4mWhn4DHEygatjhyHWr9WIdssWM8lr5DRmcxd99YMtV7sIzVg4NUCnppw+6xPoer
myViuhN8Sd/Qe6dJg2UZ0R2Bb0O3C8kY6vZBTBrdzF9sb0QtLW/fJmCu284K6udzL3zO5/n7h/4T
odP0XULugwCvGBNw5sNDz6mQkcWa9YERAx2dm2b0BgO2F/Hx7z9I/6If2I36g0I9xQb7cOyPqyto
6eAa0p4O5/Q+wAlC9LCJ4fnw7onXLtURb3GtaEIWTtnfXSD+aRrLz5+ueashMhoBkQFi8I+gjzRm
yzdnWGBtJu1HbwIzTQnxpX4sWu35yad6vU8TYJyDz/7+0q0PXgW8Wb+zWbHf9p3wp2ufMtfA9qVF
EW5JmsJxigdx5eeN/VjhYF9uhAW3kjJmri/x4KdGNdtqoPGrYr84xEJZj+cv9B948xfwpm1Ctv/T
s9u89q//B7vftJ+vX8vv//1fV6+Mt1+rb3/2/v3jh/4X3kSr5WN9QY42m4XJSvoD3vTBMEO49iGw
IrWfzXb3v+imj3CCLGyNjDq2CSb5D1sM/zctI7HAu0BGYf86/wq6+fMWDn4PpolPVMg6+yhgqMwh
a4kYXg5+bLkLDH9RnWJFmVXigLiOY9f9hbLo5+3DBExFusZZjK7t41sNLSrBrtSbD0pl7Z1pjOPa
86ZfnRQ/aRi4JC3JwqOeo8m2PxC0e7eDVuom6jD34BeTrZq7vG6RSuH4tjWNCXOariUrrsmM+24C
HP3TGviLgxGN1E+bl4VsQUsYAptn/JOIYpjBkGa/P+A/x7mjpmTZFT4jxxHrDDIskvaCPBEdk4ij
nLWSkMg0SSs1iHk3HfcBnptFchlslCv0whoXoqEDzpryHT0pf7eoZyA/pzDAlpTMAATcqGMG1Afz
/N70c37vZAFERxVQRgpXez94DYw0PN0jYnr2mh2Nbjy2ZrzYG4fgFqqn5WA27B2eY8vrFobPI5QO
dds7Q3QxETH1yhacmmtcF+f3hMppN1bF+FQMuL92mapOEQr+dRultDlTbVcAWGb9kqQAPYjx+MFJ
kbLaMc7aIt2J7sMR0u5m7CQhitwqfU6iebM4M4Vw9qRgcJmm39lbf0ntx7kma89XdXLjNkt1qgWI
F/6b0Hqkn7Z3dTHiVzjinbDOerI8Oi+BpQ5+cmAkq8PF0/YiH+zmjnF0dLEMvtp7jVUcm37h6zj9
+JTBM3lqssV74OnY2wXp2bay4bMOROm8zTVKO3TnrKGpmjGGiepnPHY1Iigr8+BNIe/QxNzO6avw
5OFHfCDnZH7HaYGepeVHiObpPnt4Vp0iRZRgE/fW4wAH73PWT9VJ1XV4KsuAO4LXvchWopwMPDeH
BZuUApihk6QITtVob2EM5vfSS0KO3dhb4//SvomIP8Y5mk30/faC/F0F3aoSQ/OmOl5nBM3z3kuH
4lgHPNzZJylRDRkECADDtsJmEt2d7AL0Awv8WB9u3t6wovweqATPmiBprqkGQODDePyemzgZVn2P
pwkhwWwaVv2SqmZ8ikCirsJm5Fc5ybyXWDavLMUVh5MhryOc+tee0bg3RmyOECq5Fk9kpNiGSbmm
KGcpjkwXviP+mfeY/YubWPAkojEMyC2S86aEHUMGEnX1O9mY8hUSprvGyzGDiwq4W6FgiaJ7j8b/
DeeZ5aqakvmTzQG9B5PLMUJu8h1Uw/6bmYHs41A7bVCSQsUwuLddzHMk+YBbrZcoTnHj9xmf6d2S
U+UyPOBJCOJs9xjpze/4Q4Jkx350UXT580RRhk6iJcYseIdXZI6r1CiJPOqi0iYCwH0xYVdph+zh
KbZZmyvbyFMAWRgOAnU+yusRaiTIBTUli1JPfFXCg/J8o99FjZA3Ev7zTdhP7s0wR6RrpgCdg+vV
Lwasue3iwyhp7ah+cUp3vsyIdH9QgeY3GxljZRq4+jVm8lqtU2c2gPzDfHO+uCDhJaB5Mu7VLKt+
ozDPu5qCufsMszO/n5laQPmOuT8WHhUXivTmtTeZ6aGvQfXW+Make1elaJ9IseExlfnga45+g+o+
D0+ZOQOJEnnXXPeeHQf25yAPrdx7HmuAjbe0HcRzagGwxgf075U4pP1iVFvHNKfham6mCMuT2BnE
vZPDc8KvYv5kBdA1ak8nxVmA6sgoF2/HOnRhhCF8hlytSI0ch+p6qKFB96ywC3Kxb3uzI/XMLO4N
d7gWpSx3OLy6dwuckJXrQ21t3RiKbERT0MCq93mJYntJjqWdf+qYRG6xTB22g5i/pgGCCzEO3wBf
y6NRxW8osJJjsnjxqrIGeaqxbtoWLs4/8Gb7b8RONts47S5V30Q7/KqtC7Xk4caC1rwufDcGD4rT
a7GgL4AyOs7rFgKIlwUXRo43Qlo01bKSYdQchW1iXW0o6H5m7K7KNMehuCyK91iSorRyXE1N7sS8
JizifiZLcGuXRniZJbG8Is152nkJL2yTldZlOkdqO4RBjJ6QB2lbIy4PMJQPpQ9pQ/ZOgE0MxkGw
K3ktKyvbJ6Yv19gymZeTm4YHTBkeCIUNYYr43cmqQqfY2tz7t05Ok4e/TWgsQME8Q9CsfjzYMkVo
Zk3oUSLoZh1ExMo2h2M8hRYE0pAEDDfSEUNR9+bgUIMhU8yZxwEe7MaEY44AvR6Qw2vukWJbuNvl
3S6GGAUsmoNSh4F6CVAsrsg/UpeVisdVUOT5c0gp7a895c17tBDQ6HwP1gp6smTtj8KhQnSaO6oz
WJmDS2K5ZH81NzObCNGgubS7leS9uhJFBzy6RAt+/qZ9xDmm2zhJwlvVbeGNNKuqZgVClnUvGNWp
TwuY6roFdCFLtTpMxYYQ9Bqeq7e8ysJ0j/ZcLo8yk3W8trrwoBY3PJZDNN+mubNsxmhoLnJsw+kF
i5Llno+rgqg8eP+OuPNxzqQ4mC3cJdupxAQj2DXGWOJTiCJnYjK4QUieffG9mBmYOU84zxP/O4Sj
scMwvoZ1WN4VlsFZDpvimKYOnF0xjpvYiJmHBLG1L1JWvOfUiTawwkd3isRVHdYC2Ac4Hi1VgE3O
Ml9oDTxR32fgvtEYPtHl14lG9cMzwC/OYH+hcf9SJLmGlK2jTErGAmnitZeFnhUM57GBfx4hENna
XTLrYLAA9Gh+l2VZFhvhV57amJk5HhccxNeyNNo9XadLGz2k6IH0eEP0cfdWOpmHwqYT40JbBGzi
PtsJh/OU5F26wl0b3qGhmLNqxO1rTao7HiaTrgtkc6dUX2y8BqRqG4xleolJfpGvotnPyLeyy+TY
OmN7CpsOYJZRKLA1ZiYplpwkPxA8V7s3s43DEDNy+dWWUH+QUMy5fjbwWnSJlGUO55AWYWVY1ZxC
bCrZnGX/LUAjAfg62UzrzLzjwJHswu8VabUbORvRvUQowjuAuuzkR6YE/nY1myZJSQvEKOFmSVPj
3qilfA7H1El2A04jxNiS8rQuKfKSDZg3aJYcFrlN9MSFNPFgNQ9Uhb8XX01KaHNmAUowxsqCDZnC
2sSxhMrMMGbGkxFTqgeFgXK30gVjtbWxLd9kiV0ckaFWp6JdloMwO6R29cRm3GZMvIh8bqJN4nYc
7mFZG/cVLkZPKej+TVxSaVSuJ6/j5fwtwuaLg8t7uooaXE1XLrqtd3DfAM2QT3kCJmjdsg1W3+A3
1OPGQK7LqY2E0QOWj/TEjEMNldc+IXzwKUnhbK0ssr8rKMTtvAfQmS9NUpS2CdjkJo45y2uKrWcY
teW6m3X5G3r1s9+r4gjb3Fw5MZPxoFTzezCTv6yWqEb1l4bwOSckZrMbMe+vQfGOOXbQv1L5/lUP
ofXPmnwSwGH/IMSGz53XcWz02CPZzUUUshlSDvvVusma9g4FDuW90wSbkQfz0pH4vqmmips99O6v
GhrtjPwBjPn9m0CBga/nhx/gkIE48BIaVn8QKZX/2lsG98b3MLaNGfFdzIKCMAm5s30MCc+Pa7x1
O9c5QC19ifGyuzcqrP07Z5wvq0k2X4ZBiJsxtdWniYp79/fd10+EHTyPCR5zsK1gfOuB4fyI3QR+
kPuj4XQHnPlQaXWQTGfJi2ZaGfb9A6uOo4gFZo2s+Lzvgo3JOaWFQvVrJqmbfQQdv1C0n1vOH+Es
fOvxtdBfyv8LsHRoWCNp3B3K0kEsEcJj3XTB0JABiPlg2w7Jhq152c4OzABoCFRQGEQyfE/0ayrG
/D6bRHOBUTMCzsitv+GP7t8FHgZLYd8sh8hoa0y4tDfa399OjDh+eviYgQSAFzTVBB5/1Fa7g4ES
Dxu3g2o40zDhl/iBlSSd1ajzuJfVtAmBtN8RmTPsCZx4Z1j2a5DJzxMz+23KsGZruFO8GWSJ12Vr
i+dRh8yni5NfmmbpvNgiT9SVjGU1XrZJEsAwtvKNKSCVpvBz9yVbyQGfTffGtBiAtqqkXsWR90QB
CTtbOfOlSKjm22aYNrXeYWwxGPdj3HoPBoRAtMSx6a7sSghiXvDdomjxqHunGreRgQ0MAik1O80y
fUmc85cIC2OFtEhY0aTpWh134eYOqF7vKaEu23MKegJ1MIwnp+ZBQHXeYvBJihwQ9ikbYI2PqIvX
8ZiMT9q7ADM51y5eWgcK1EVfLD6O9tEUc5NSdG+G6nq1deM8MZkMQywyDo5DfES7dm18+8SGC6rs
pzoSzAAbqGFH38OH6kgyQboh4pP/EFHQRxuzw1VoHaWeFYwrl4r7MjRF980v9HBPTNT0rZlkFZIs
TX+Jq5ApM5swc21FKe8jEl4ZeEytaafNA903W2wgus9mRqvJGNBddy7aVuZGMIhVS+MWJEJ+nbMh
37Vpn+6HkerKzCdWJATtfpNU3vDUp8WLD+9tjW4XIstUOBDbZi0n1PcuzNG5XSyL9gByE+O+zWzn
aHFw3OXEk+6xuGLTI2+kOPaIyV4V4tpXQXQv9X5hY5WleJ4O9KRbOtHgNDcmPLyJpt8rqu5zhfj3
M/b+DsQwdqNe93ZVEhYE/vYkKYilUIgoCtzRrCUuj22X0bVUvrOidvLvSqcdnhjk2kiw7frV7Vro
3IIOS1p0z1jVLZwAfW11n+0MQKlpCnmNGsHnDRbsJn1UYd0W9HRGkRC9j6/cwjvSoeCyVsrif/bm
0rzVmsQVlAsaabrDlUsO8qFKOBMb2YDKEe1DPjW+1OUqKdkuXeYrKxj9zRdyjIOTNQGzEKIRnmJL
thfp7Fcnj6S9fcsBuofZ4K7roBqf4DnS3k9zug80AkQQjbwuc/AhP6VNDqZqeYfFES/bNFjkM77v
t6PCJhN5Be226ZKXWgm001PiQTjgl1aGLpz1t1ZCS1UJWWZh1IV+BnBCjpZ+VZXe380cXzXEWfLF
bdSwUy0zy1VmTvaWNFuQEd28psqkgU+UaO7MquXJ1BmlyPksllWs/RZjeyYcBOawLnrBdRykHgCr
XF3hz5dLDCNajaBr52Vo60golndjHtRgzFciBvFwurm5OyM+eKgXXIpPMK4FctIQOnQsGHIT6UdB
VQTQ54YIxuEZHjDIKP3ai4bOFsCRW6+BvCUN5l0uAYSmJHlvA6S8C69btVZzTDEC2axYBzHolSlV
ft9IoQibgYVNn0JJNtRIM5oB+lBS9TzieCL/SC1cEZG++EWSxU3VTzDTI9MWoP44N9FUD+iciLwA
zgC4m7ZVyRsTq9K9sRkX48ximphCemOH9BZqKXtY3nxZHAz5V24/NW9xBuKCnHf+VGEltYrstjga
GlxBrcy2RkeP8EMjNVoBtAooNZBjLim/qbQBe5qFLc6x+PgzfnM+JBUjSsAVaJdw776b5qLLZd/g
8RUlxVLTmcRdn5cmisGdFEBD5AZE96ZVVCdZ29ptED4lKq7mS21RpqPuAVMbdK08ERx+Mwo6Lcjz
MMhaw+6+1UVYv6iYYqc1m/A0+eyz9ZRwCxMXBxazcngg+NlbW+YkQDke5Tkj7PCk13PT6m24i+oO
W5ACRDJMfWrevOXHOUTnyxS/s8dEo97UJfoUoEF7sQKWhFiG7tvQoDOAvxLf+Phr4G2g108uaADY
iYjx5XIijX6dy9sgBCGN8yq/L8ne2mnV9cbD4PXxfDZYPRCwZgvfQOHSuJOO0DJccePHBnlD4RQG
pyakDGnm3H6E2zWuwxKOPoQ/BN60w+vEy6xH6Tkd7po8yBCA+DgXZnVanKE6uTZFLDzLeptQHj53
3dTKXbvUFOcTJrM2stineaJMljn4nFkX9iNOJWy27GNfamgCz9h/oUKJ2PbPkODYA1oGNoz+mEBP
xBiUnx27iVzT5uQ77euya2pFcdLT7JyJpL3jgIJCX6vIJR/rF8JkAKgnMGMH3tdBQIw9Ol4zbWzA
5S2HPYvnvM0qn7sBcoSNBamcn+nqZ6TRdqn7CRw9LqCcYNIAaPMJcgS6AoK1ZvTLIzfTZHtLRt6j
HMXtZ9MbJT2ew1ozzOheTeBldqHK9FiRPXQxwcp69fVW6ZjclDZ38husOuFReqkL6oU7gdOEnA8J
kAnvZAs6XfXIWc5UV6fxh+/QotS+56tjIJDz4qYhTQjiGPm1K1tKjga3yGNW8ZKlMk1u8NV4GUeX
u4Z/j3O0g4RXZcy5B31h0g2NU/OFqiQTq0GhZVkx/wypWwY3vUY2wyY7oZl7quuICnIe58048MDn
IF+uchtI/fzH84s5lxlHjIGk/c2dOFOx0hPHaunVrbKNeVcmGczpqeaFTqkqY18TlSFNxDdC+ouL
o3C6XElvoSOb/Hmnuvx9EEvtISSkgT0DxVopLWw600lXAbOCz7jBg2HYAyRwxRN+NNl0GALxjCwy
2Sx6EtMDqGwHVxtA50hOL/oIouG5XP3PqPKXo0pXMCX850qMq9eue31LBvSwfffjvPL8k3/MK73w
t5BETeiMLmgXrvlM8P4xr3R+c03PcV0s3RgVug6Nwh8DS2Gfp5Ik4RAcfZZx/M/AUli/2XqSzojT
gRePd+G/MrD8SAEJ+ATM1hyyUvmwnwZroTN7gKKGPOCL/Z5Q6u+NoMZgODCn3xfSP2UA/NUnwYiG
NOcz8KKd/LGLLCpRCV2uHvDunSBLyhdZ1WTCRMnwi5noX30Sn4E3AzFBUCv0/397vU+ruPvv/7L+
L3F50dIS+3iArD2g9DJvupEsTK9Znv70wG9/7zb/xkCS52IBJNgCDqTHZX207Bz9gtaFVJTDzPuc
F/k7UcrvGf/8dz7GDQTkBe/n4WfP6K1LXCXpSadwGwYMF7WZ5DpX6b9x61irIVN6WNYBKUcfbp2E
/FInXNGInclJYT2D6YdNDVhlv7go/Zv+3L/re+cxP8DrU/OdPqqA/BG3IDIj5SGZkIB6w3w/x+rJ
MuYnOSJO/Ps7+BFuOX+Yg12aT+J5+BP7BAV5zbtZywNQIyAfR8khQ3S8qo301QxAq1LROitrjvp/
fSkGnkCgpf0hPUrNH++n19Z0w6CXB6CH+mHASRXrCiN/MjL+7e+v8SMT4HyNQCLsCr5p8lb/+FHL
kA1zCqp0MIamPWD4Mm+J3o0e/v5T/uLdCmBK/M+naGzjT++WZliMBkO9gxEqF9WlehrLqbogJvff
unV/+qQPt27CURO+LJ+UFMMMYzd7xfm5WP9/vF5nJ9Qf1yKpYUHAyvBDYdsffTwJhHKDEt3TQY52
vZHmSGrSLDnbFwE1P2TsvrHC1to1ME8OZqtqgq+ckFpGVBfwIvDfmOg/toGKh3XLIO7tDCP7WeQc
tT/rbvDzdwyenCPSofFK+rj1YCCDMsQOwZhqyV8hf7Hc0ubbjMcd9+Crpryb29D+DPeZJJUoi17G
kgJlKpV7iPyFecWMeBUqdQAfVXkxgCv5h5C2gZDGhtqy75NqO+RFte2pkh56IxMXUHSntyZil7cI
WLkYPYtPyUR9iUvQmK0TP0jq7SwK4qnzBH/6ju9j2KF4LSMuOscxZlfDq4Ol+v/YO5PlyI0t2/7K
/QHI4GgcgFlZDaJnBBnsm+QExmyIvu8c+Pq3EClVJUkV8+qN70QmmSwTEQjA/fg5e689AdwmtkTS
1/B9AliBvCra2C30DJ/KuNKZhiG5dHGml9oy0/l2U8bCBR0Ks1ibGwgoWFxCzI5rKdkC4MAJEmRw
Oi97JJJ7K6OMjKmwD2Bh4LrOxhnXgyNHbLDxGIS9fVCBiJ8Dt0gf5EBHCYEy7iCZGY8+371cOAO9
kTKzcOpIbIDknjil1y5Nc+Rd/+ln0jjLPTQDrD2KbkDjWtQ++9yaQxhX5aXs4ldd8Jt2sTQeISO/
qmbwb1s5FWfEWfHpSXY5jKSC0Kuh3AQ34RHWeBVHUt3EMODOWNHbJdKQaNsHqbmgDECOnRpdjo0X
yuMCLXl0DGD2wDEI8leJa/sILIub2KV2zmRyoFt/euxTZPH7SSfrAFQXOR6kVD76XQhtwAK9kVVl
cOdOxnxEd6Lk2ZvwIGfEQKx8O4wZ8aPCn5bFVMt0C3ZdLy8EfSVvJUO/fwr9EuseA0tsVrDtcIRJ
OgbnGq71R1fL7TumO9krGa/Fnu+IVYWp6wLBULWz4CQ8FKRW3plghuKlTYUOJAJ5DClhYdgXm07R
VKxVaS6QS/ETtL5CJq9AOhYLLUg02CnSe2iqmtfOwuUPk4ctbho9d9uaZd8tbDyC4UOba0G/hUYf
v3gDEZpeznskHRIKmGUASWpweVI3e/0TDsRka5ddm26gOhvRJi5Ne1pPiHeqBbm1A4kBKhFfJ69s
vhsT7xYBEqNYkUvT3Pdwgr/gLrIPzogsMaMRZi9q2rV7xGgRQ8ABEpZI+CXsMEieq8DI94SD5zRQ
G2MJuuSVA4iHbgeWIB8EtkaQjSttbDiPhMgXjgEJ3msiu71trPELET2R8A9WtdDlBG7DXLyN+xpy
WFiq8EeOF2OXE9CzgGEHDcQS3VPZjP3WzAqM5V7HgzANbr4nLBQgR0S7WmuZQYp0S3rBj7arnVXY
qFtQbMgL+q9dOEb7LJe0ibA/HtgKneuw46Vk2IwZSKT9Rd/W3jpIeM8tt8VSUjrJowvc4KB7agPW
iiDeSZXtMhuSJiGfMybcp015qFkV1VWYIirJu9i7NCkqGdPx1icdEe49uEn6xPG4nmpWN4g1/VbM
+25p8b2NLH6JGs29dBFqvqSqca9NfCzHArHMXUxy+151PFEJC+pz5yGd0NOxWPUEE6ztZuI1ykCy
XLZ5N3xrtBoUSdCw5oRW4l4LSRCKpacvts1CWdesHzLUnOspwlRPuMS4wlBFM8w2O/faL5Ka7l/H
SnaqtMA6VaC9sm4VjzGLmNEVKzlw6ZrG3C5q3JYxvxi+hXZ+hvk0XwReo/MEI3Sqo/TSLNtiEw6m
y4+QlZdNNdfVhYERAhEqK3kVEo2UCWuZONydyPfoJUgaLadVF5HalzZxxQ99YLXq52fE1idxTPw2
Osa2CjY9yHDWOCqJhaa19pFwj03DoGXZFzVh4cQzbkmkVst+ksU9ciLvciLMD0CVU+PNJPqj4xcm
chmbyS5gN7jry8BfuvgRYOx2GYYD1h4tYPUYPF76pIeu3ZMnuzFjvCoB5oij6Rv6V0907YFWC/Vo
0V26SZPuGoktJcbDu82IALto6+jShKz8pMVxc4lnr73w4+kx0s0B+QoyNHcsItIChb2bIM3STq6y
y1KrCVxKvjhVna0YwL4WgY8LvI3ueZ8f6p5IElgz8FmCDFQX5u5La0QDwbYIHlZaXzW7ALnosOkB
CaWdFoVQQBH17uucFUfPXARLugBKgoWSbshpkZVWU24mfoMNZy/oWFKhvXEtwqVIL+p2GY77ekuz
e2HQih0WbePF8KnSlMUs5pBX8YjEHsmegZ7MtGwdXhNiOngpdVbDgKzI5kpLM8oYhGJJQ54xEFtS
ZsZ9kxnZfqhMWMykOpb0l5ErEN7crTqRjUZKG0wVjjyMgwFshc0nrVn/MqIJSXEZGNSARCE3xIr6
LCTDxTMJ2wUT0bt7ZDWkV8yOWIKcqcXrDnm3VzuvzRiH7sLFNPyjtBHaiChwzhQ9bMSGo4eL1qxs
nYajYl0fXTxa0bKt2/YqlyQdkk/UeSQCuUG8bsuwxpVjdqJn6iuaZzfRExRFKr0dYpOcJIT0NJoo
rhE7lM7Y7/M0TlYQaL5abgctEUOMNuIDs2wt3BiS94uFo78mc16byZ4aYjQ8PQvNMsYt76lhLoqY
aXFHRvPOqLqWnrj/guOI/NXBSNYnERhxwdBqWkMdCYaENUmHU1/lloEvGQDkdOR1Db4F5CV0i0Q0
Gi1oADlxqmlnkbJ1d+MEGesbvmYW/YDqhNOSNeBo8VJ7VfKFdwkTEWY1o/07wPNpDP2mGCVLAkWy
DvGAkSupum8r7GaaAvy2erqjM8V6Ywz9RRt0kIbcmjqhpbQ8EsIC28yYqCsSrwZaUINTas0MdYrw
fndQe88Od+fPQ4dAOHQoOOzO545fKn4HHy3vAJ+nzsRDp9NDTFhTB4c0jrS78Ue2uc+PGB9Ohp4u
dI6GloXJlz7HfJj75YIoTewsoJUIR4siLPdx/Z1cAjmZggcNjf5vjBHiw5lmvqBjMyjAmmACunh7
wbymwLFkkrKgANNZsEoUq4jgo3KFmPsFQjkuU7C2l9J2h6vTtoOvFHdIaOB1Qu+nEZyVYl2Zqn6r
iK/5zcHO/LvPB6keFdase/9wKC9VBEYZnuguzDJr3/VN9lqYFe/U0A4NuDvYo2qdAhQimSwW7bGX
1JqCnLrLUlBoI6N8oZTJ966BumE0OHk2EdarZTp29oFIHO88r+Oajj628BbmGYgFJuK7wGdVNhUH
1zU+aP/WtHTrBXwJshmPf2xdTTjXaCfZgP1RpQ9kMsbPp10xJxfKXQ7TnFH8+bMh5t/i3dtBBoKE
UyKljajs3cMRdKhT2b2SXSvhK9haUywg38GVNq2nCnjYjtk6QjVUNBsbOtKSGPH95x/hwzkb+4p0
DQSv/CQ8pu8+QTtChC8jRlukh6HV1ILiUJKv/Bsc+YeOBVehUWEASbEMx3nfiCHlrMfyWEQ7aVE8
n4AKeSnhY6JiCRZyNtATjwS4l/jLp8+/oPHxHlOioK5wyXwglOb9cZiwAKuv0yHcESYW+Izw0Ehp
vu89Zx2lMSQ/e7z0NJz+UMgfEm+soBnaA9i23sYGXuRhNK+35LdXEAZNJC0l5aSFzYv6m2EwkrHv
WPJB0pGhxsH19On/06/+Tb+aMzG/4//drmbFos761v6reP0XE9wu+/oWIvTzz/9lspF/0GeUc1eE
Xu1PK81fTWvnD3rZbAi6+Vf7+a+mten+MecnQPBHkjFnLLGy/+WyISuJxZWIhVP36B8yhD7skWxJ
tMWBchjsSdI8pbT/skWMIk9EOCp9l6himQWvaaBdMt85Q9w2i7Z22Cr2jY7M0u+eRKItYrP5TUfx
JHr6dSGaPwIdRWHynlqGd1J4/fIRCro+pYsKZlfUo37s3NtIeOBQugbAVkVKa6whm7BS/6KECbil
d5yvB+OL1RvLKVzlJdkbHHc5D7ibFqNz6YhjFUqfIqgnyzNeaT2TVb38No+5o4JgyTwET/4cMwCf
/3W0rAUn0vtmKgBKNosGGpxNZFrRInYKCKet9D4fFxOtk26h1Y2JApte+GjmD0y3FjVPw05Jd5Fh
8rAM88C66sAbnq4tWDrofBmvudoFJRjD7BbUbpOcQ+649smzXSek7hma115L74swtXUTOC9TwyfI
YoAjkgxC6dCR8LBnhzjQ01WvMsiRyY3SfNJGh5rdNFvTS+IwZ+jbKO2ugsY5xCL/OtFsaeNkCRcz
3aLHcdni2tkinH/LlKVvkxiIyagP33ILkbfsmnNc7jZnmHJZyoaLoXtITJSQ7Aj/WVb+neQ1g8Sa
Tx17xx/Dv3YvWdlgx/jxZgz280/+taLopE8TTSGZVxkUOH+tJsYfNj3eOWPExcZ2cvP9NQKz/zCp
dmiZUXv+OR37czVhOibn+QTVmiPg7P4zz96HDR39JWsZa91ceOPfe1v+WZpUQeUy905yO1yaE2+h
IYOHXxbbf2dUNF+ExY8OMd/zwyCA9otWsjgyzk+MaqGcZlqFTu8sy8T6XXTLe7Oey6UsboszG4pZ
pN41zgt6tRUBEpB0iJpcROlMRzRMimg63Kh+onaXiVpDfWtbiGfGYv35N/1wO+ftwmKDIICMkeZ7
p6+RAsAepFERiDjcGZnzSCzGbxbfDyeE+RI2mBtP53cz3ofg1LU2drovqp0thjtlmw+Nh+y8w/y7
QP7FU/o/2+Tf/HLm7FB9W3PimDYQdlvSchB16e9OZBzW0Xp7TbOzBlS3QZIJTugegUSJTSBR2lv3
0Ik4ySPVn0/1ZkGkJCgKTvvZ6eTfFH4EITuAQhTShzxjraVLABfFq5YI4ukeNKdOglEJugoZ/YU6
9rBExJn51YiHbdA37WtuuXR361Y3HsbGg7Y/el22ShACH8Oq8/BOJOaK45l6GGP8IJEMhmBhGg75
qRbJB3fSToNHtGwFsvHavPYDxPV2i5pG2pg9iO6GrRm0wbHDm7IIMg8wJU0IBGHwO/qOGOoEcnUX
a/3GzLJXy0lvyAT/Jif3uq1JyIDoke1hmTwHdHC5BBANzebvxD4wrZJyqrZJNfeGc3LHm3j4UYde
deagHy4ZQK8ixqhry0DXOgDoPSplJkuSlPy9EZgPDsa5fRxGFL+wLBdR3/8w6ZTTlgYTMoo4Pk5e
Fdy1EFaXnZssda8PQFMGyOwHn/S3KPXXsa7CC9LRl11I7xob6HCwA+i666HGyYdPYAy8s5bwc7WJ
QDHfVQ4zyBDT6NJwI6hwehzrh7wUvkAdCwjh3sod7TFM+voS/RV/j6uUcVeIpD+k8Cl2uomuLaIG
JlcU4+zBz6r6osCngu4R01w2eDwiWRVfVaAQwZ/lYk1mvbHpo1R/sAqcBrSL1FILI6P70kUgZYKl
DulYm5zgLiIVcp1Hc4QG4LVVWEl6FQP1x9lE0+wcJWp9XU5ks2d1c+57o/mFkIn2zurMZFfBcr0Q
ypS7LOdZwOsVbbo2V9s8M7+EKLdGurpdQCqQCXG+ibxrne7NllNVfTEFWnE1t3ONpiO5RRUlLCrM
N5t6QPVfSJvg8EiW9JKUHW1rz+oOuDCYIE+hvIqcZuP7yN4XfutQJ4jgGY0rgcvSfoQ0w7zHr1aq
HK4xeNzHyNYWWh/T0sqQMMPlBeER9s2i74LhWvMHsTXMSN8JnTbBmLXWmQ224zAWOjMGnFzFZUYc
j8ETDQtgofmBfm361fgC1JrMHl6ac2J+Nbz+0uCE64VIWzXmLXGGjyXxCUSv9Iqrga8teF80zYSn
rfyNX4YjYeAuDOykzTHWMkgj7m84KJpYS+Brw1J6Wsg4Qsc+kWTaAu0ABZbfqSXmDG9hgjzcT0ZI
5CZwzo0/Dz+AYcbLLEGsKZ3whfCLR09MI6emVr+J1KjvjN5E7Oufa24a3Cbkci6Ew502o2nfWkW3
JLO2RpuotSsfYdyqcsVsKIgvtKYqr+PKB9xfTd8jjFUuECUCPlw/6M9IX+nWWJau1dhtWlUEu1gj
z4+wpZnCzl8bYB67r4XmZCxPg7aCOMU8xyjMF3C/jB/DUq4btWHyZN7ZdjlDuZIaBLbTN1edVpov
rNvuWZQN5haRebpUfYjnJez4hWyrnI5+mrQzewI/byHc9JwFaToTijj20rC/1AUZ4hjCtcXgkteb
lr6xavQQfke+DdkAFlmv9+0imLWhaSbyI+lDZ2lv3DM2JofaF/kycGuQ7q5GOo3mr/xEcy8CP/nh
KyIPpqpZOx0xV52O2hpdeH9ZWk3mMW/i3WNJkGQoxerckwhZGSnWO9ONklUxTMNToQZzMZtTWUm8
eByXRCzl9CdzFb96sZY+Clq/d8xorWtziuXKTD2xJIo1bhYFDOEtmHSY5BAWeU+k+g4qXbtMqhyx
MnbSpHbiB5uJwm70oiIlhgD6mLBwKMbIUNapW6XEDDjgrU3ovEAvJyK/GlfbCSqbZUW2N0DWoCU7
i9+98u34zI1d5y5tFJHIdpStcQuMGPXGaGckGF2F9EICrAqaiKoj4aS17UsZCXpNWhDg/1vTVBy3
6Rhy+/tQ3QtWLrTznrvhJqV3Jt42BhPg2BZEPBu30LPWks7oI455CwAxMy+JRe+xATLNaHGIFnFZ
18dOlO0myWKePLxgOythaJNKHjI2z1fIR0DAgaFuyNJsztgfh7M+NlkzfjbB258tcWNuj/+nyP+3
inwEalSR/1MVfcByHH98rV+a5OVNff/zD/1Z33tU61Tplm2hrtEplfj7/qzxhW79gUKKjp0LEBvH
0/+q3AhX1mlyuzQ2PYfd9H8bBpb+T1RtJDS/rdmgClOZCAvdDSUitO25Sv3leE5IgKbP8PJzkGhe
H14QLAHZOFmYMCpGln+HDPMyO4t6P/wRdppbse0lw50NJuesmVr/Ns1cn5w8Pv5FLWJ5adSNPFfU
ZQDPUg3jLuEwpJiQI79B0909sXpkx9p1KoB+hteBfHOjo6Fcc5nYNS8k4VTGuhRhAwXfNo8tbj0k
EHBy9d7NrpKEmLh2GLobj/lsvJhJkA/1OAx7S6vdbgGVJ3/S8f7SgQ81Y1G5hXeThm52Uxvtg0Sw
eoZPRW2JKAiuJCaHWRFe36jA9Demx8effOww2mC2+6SE08YSliyRf6i1FVq4H6KkSu+6KFYvjpNV
zDYLn31rApBMD765ko4MHyu86KR8FHG5MoPe2HihI24duwpvbCXjda/D3Fxoeq7O62Awzt2quSeh
DSyuEJSh+GFNgKEsWHd521GlCfU1USA7FmafNDvIJdF5RdQ88QKl3TyD5x/wC/Mb3qeg1o7u0Ics
OeG0rzMIJYsQBtoq7YlniWExuosY6d2V4TXxTkuDyyGJY4ClCkdfaMfLBuXPTqe0JOk6785R69M4
FRmlQZsN4y1Qk26TKII8SOAyLl2m+Tva5PmFQyPn3GryccfB1nyJLbPYx55obzmUpGzpiZaAtChb
Giqh4Z5hL+4uJgDMm0oAmcr9NL9mIG/etqPVfoFLlL6ORqPfGUAyVzJROSu3rR1JBtkEtt4+ca+I
1KtU7l0xm8+ezDrqN8Il1j5vDX095Mm0xTiirTWzVt+roWkuRVsW57Fq1ZKZHwKAmAcHWrvmed9m
uxPhk7WgI6RNZs4OnIbJ2pJ5eJ1ToSC680j8Hn3iIDO96DcuCBKItdZLb/TuIcdKskXZVh6tmuKz
y3WAysiRl2ETAGAR6L/WvebF5+VkWbs0KN2dzuDhR5wH8ZVewg2IkmC6TOy4JHrM9rVvbjFb333o
nxhEBjAuC46w3SGPpEPvMwz3BGnS68n8mOZZaj9FItMfSVBR4KETnSy6pruInNJWKKaq/hrvwfQF
f5BhL7S0VAcU2cEdanH70q0sUMwlMNLeya8ivWlvjLn4SGyzZW7YT0nGMwl2zy6qDqNDq+yVJO8N
+vaQawOtL+mfmXHsn9H3I/NgjDHuuhW5D1BWMdwsYHFmDywj5RUAc6xFQaWv+y6z1xGxPhdOKMjq
Q19TLh3M9us6HAHqBVlwWYeWgR1ams8pcUvMF7VaPTZ+6AQL5XbjrdajTVqY4CDugRKInS05X3bQ
zHCMkPPpL3toH/0GdId+ibhMiCVVa5IdNc5mD2RgVYieZOHjS6sqeDB5VE6rKSu+p4xT3EUnM3Vh
Tk5GwE1iU83EY689cLhk7BPTh/GX5OqolRmJmKl4jGpkoxQRRYvSLdW1kerisSZHkMqwJGKm2qQS
h766oBPhKnh5ZpB1ytjUyAgybz5RSTdYoyBt9FtIOsYo7wMnK9ub1sQuvCNDnrd9T1pSo01QduJM
lSu6o8lwW8cqcL9hG/TJaQqRew32fdbHQ+Ws3dLWQI50XRt/h7lSimTr8hPVbFxsbv+ZIfxmhmAI
Mfe5/+864CL6FkbBS/6mDvj5h/6sA1zjD5Zf5rZ0aEgLtyUb8591gKf/YcEb8n4tEf7q9bl/CJp/
BiMHk5SwN4WAmHt9Ok0zxHIM3igf/vu/3ojOm3f//atiW7zr5aBbpWMP7xDFMeRCaoO3dQF5JUBD
0gZCK+YpUOc9OZxqV9ssdhg4cyixRThmrKmJ0AZkMzlg83IMyUyi6WK/OBEhfgKaRTxLLOxYTryw
uZUCEg2MOZQVOz3zOZIIYVH9cqf/pg/1rulF+Bwf2OXW6gwfbUaPbz+523SEYtZTfcBIqm5EmGtL
G6nH+dg7OmaWkXPV5xdkuP+2iOKSls6wZw6GoEDknr29pBalZql1RXBA2XxOBI0WL9Oe+fQ2tuh1
AVKqtGonah1GwlBRnS87q3esnScZXm7sIBTFGenftK2m3uGu5NKfqektVQXsUTg2RU6wUDh7xFJD
tNPWmhMY4kaAhUQXypxZJH4Npb8msnhpq47TeTDk3GtN9uqGDE20Y2KyX9q8LBqC9OYOmYekMSAT
wp+FS7ZPqTBIDWWj5BdBoNM2XbfxoVySCwsFqxYmD8FgMr6vTeQUowWkdT21paCW48CydDj+BGsM
o0OwRhhK/lNopUBywsC4E1giCWB1Gr5bU9MC0ZhJXQWcYxiAGpGr1qZtkCbQDzD9JYlc4aU6RQ14
VIBnCCc4T9V0h6YI4Z6BNTEORXMAUuwYxykhtXIjnVGWTwYGtHDf1iRROAFBUuzDjt3fTHWOycxM
DfVYUvtpz6bRcueiRvF5RqRfxVk9Ux6XfT3z+n2Jixz9Uc//LTsyTNdG3KMCUBOzIuq2OA5nwy+q
5KLOZ74FJSJkfpriL/GM5+9GmhV9R3IibjryBVdVJK9DhKpE8DUVN4l4XH4FaWGXeQoha5U7ayK+
af0zJsGOTG5LRLYvpCwbh/3tOBX8rL1hG+IQkH0c7mlGGXfOfHO8KgLLOEAQP3gV7EigPa3mLKce
CG5ILPC15uqAahDZEloJVcLFKhwJkpcIqsM5CBIJkZJ0BmdV9EYKPd6hWrQrAXx9UOMdpIX2yAQb
fVcW+7hwJ7sD6BS39sU4BvJB65nHDX2ZXplmErwYCCx3iM8tdxkZufOSB0kPbJbcP0zOPLLhAKWh
H3riC8J41gVlqU/apKGkjQedfuKDRnRte21E5BSubA4f06KvHW7vEGWyvtSpQMxNYwcaVVrWVaaY
mPC54WSyR1sayZeZ4reLTIQGr2M8AkvlX7P4lVh0dRNlIFBjmUIPLQKekQbPH2XanKAB246fh4YX
UGu6Zvy2GMlJyTgBPrkzvFxkRPFSJmUxp0RAMG+eyFtWN/T3eRFoN3KDI6M05DbBO3ewITiVVEEN
msE+Rvcc+4a6okysdl04jQrsbsetpxXGVRDaQmiF7I28GDwh94UZCV2TzkazRIKSUd8l9Ga0B61z
puq8NWqtvhrpAAF1QuI03E9U5959ZOlZcuP3McAEMDUVgmrTPJsI0eoX05hxL9GlcS+VPoedeKfY
kVLH4uGnLqxAi1Ul3JeVg5vw9CAnSuOHK2D71CvZzy9FW2OWpFs854/kVmHcRZ0G+Q0HSyifVOp2
BuUWhlYMyCIpvjnmIEhMnjNb3DlKjcFsEKud4wd1/FyLGgjBwqaZ/t303TZ5rFkhaMkpn4CHyyLL
c84dKtB8b+0wt67XPxNPdB6nfVORXox1sRbHuJ1M9eh2fpX8sJ3cYGpkjVXgg8juDeMyY/+ZKpyM
cATO/NwgLW5RFFLXz0LDZPJgi9kjoEWBDkpu4oBH/++YM7J7svuOgIKJo1sfqGEJ87q7BwaorSF3
hPTNy2ZpdkF4RtvKh/PnR8T8Rf2wEKYYbYZWmb1DPSoHkIFxpUVI8ZGrbSxEhDntw3IkaTolArYs
Xf2hIS11aWb6M4EiRGcRor1IxpyhVDgodycSI/iaNr7zYz6ngvqq88s2lefdUFfjmp6QupaFEzzb
Zp+vMzapFdIR8wbjTv4srDADo64jWXWmjKw7AtKuvIAYWadMUDgZU5JeRGWQ3htx4yw8DgGbSWtp
0/VKLUkFJd0xG8rLPp2ycxuV5JqpTHrNsl4+x14X3vZWejU4uoq3ddVYm2qsFHmJRb7tSYe8DRqZ
3g+Z1QSbus0BD7GBEctaTWRTeskGjiXx9dUAszx1UIBGvVncsemUT7lNOsEqnpp840Z68RhKOd/a
DCIByokuX5KQoo6lVCbBiX22CnyneY1q0t9SGC87Y4qDzQCl4WgzM6f3TyDqCE6IcmA1xwYi6s6K
rZtW4+yUMYszJ6QmD2xxHftFuWUK0q1qvuMTJm1mTcro5VmOhqtfj5nTHavW8m+9MpRbrZmSjU38
41KLtcndjKOURy1sqwML9rjT83w8G7R55EDaHlnldb1sQWosq26M8eA38q6P+um7rqfxAcHIdKjz
2kt/Mwf8UMwBgkW36px0gkxX301uqyIz3ZjW8F61JZJMDtxLfTDZhOamyQq4VXEg77vefV4XzVXP
L8oPqiIHLyfjgxmF6kAqf1sVWYwznHCwvX2FLfkL1EMWhrI1qDE+vw59sQ/XAVdEqhTV3uycfHud
PiwQOHiBv7fQ2rOm6nX55US2sJXP0vPPL0aLDhgRBTKH/He3ksSLRgsoAvduigGjmAkEJ4/hifD9
+aU+FrJIgZijUovr5Oe+HxBXZKSXmtLl3iS783jqM9gDABH09MWhcWDB/OPrMYVm+CuQF4CDfSfv
FG7Ba5tm9n6a02J+bkE5gxBg26TODKsmGrm9n19zvl1vnxG+HKIGNhXkMx+K9TELrJa4CGtP347q
yoHmQHSUh94NvMoc4GehuzKXWtbPUwR08eofP6SYiWzus04YgUHM2tuHp8itSlcpZJyui+rdMGCO
V4Icoc+/5sdXgasgwfAQQtkQiN89NalvDLkfNXIfgF/YjQTXbR1mq7+5mX93FQ6Urg2/HP3E+9dc
tiYzVI3vcnJvSlJilkAs/j8eE3uO9DAZ9M9alHd3LJkbEiQZ2nvDB8lBgCoPRT8CM6ZFhhmlLRWJ
VJ/fvo/rF2s6qwlfy5q71O9uHzHY/jik0tprhS+fBPgKLF5zRFeXojnOoYYYC9lMPCKfX/fjyuJ6
BiI9JIN0HT+8ER6WAQLrbQOCL/x+v2CdbCUDb6ZV7vnnl/qbr8jDgT2aGhwH7PvF0oHOyaUyA8bE
TDWYM86mBpdVas0i+vkEp+an5vOL/t33m/U8mOOR4X1QwPSQb8yQ0d0+lVhh8wznZaq74ZaDzm/f
9JMS9+2rjgoFrY1lnWYYH9602bqls57g+GrAUsQis8n/dPT0hpZ/fSyAAmPAGCmT1UBdh39obI7E
iDBPRshscbgoMD3BKfrOcIDcMkJ88RC6iSzT39yWjwsvaCrTmT3XBuSA93b1PLKHCPQhT3hmcqHI
B2Qyh8AyVme4aCxij7L+819CfHx3ARXwVs1yZhdpzbuuRZDSL/HZ4wiv06h1mYdwfmjhQn53a8GW
Sczu/LzHEfrHLq2+APMgXs+MPHVTNQbDziroiA6kSoJ2AaMq/MebAwYD6At43U1WyZMW+pc5kV7R
9CYm1d5nk0vRrdvxswgw/DUpCWPQQfTftXE+PJsS+ThvA60cHlF0RW8X5ipq5qJ/nPYkrpK6AAeM
GLMq5zFVsyb/89v/dxejb4SODi0v28G7i+EI9fSg8hAtBNjzmJR45zphMkzgEU5Ev7nYh5+ab+ai
+xU6hH2WM+PtN2MaIsrG18e99G0Olj8jG3kROSV+/q2MWXD15pXDUg9wgR2BL4eicP4kv/xoBO1E
SpbOQAVRh82VzhmOiC63aZN7n7C95lDGPZ2QU7RkOISYh9LSMWtEWfM2WFTqJowS+gTawGEJzxJ4
ronMFYZQklYWXS9zo6dz92MgR4eZCw6Yq5bcMcQrn3+Tj78PM0oPbwf7GgCJ96VQlEOUdghR3xsT
NrhTPCU8sGgb6KO3/vxSH15+aQueAcJf6fI6H0wugCSNtldAkmqd8EXXYMSyqAqi7AmCKw5Wrn7b
P5x3r19+JfTfzHRP+lFXoNZ+/yvlU2aKqratvayU9UNKo9/XFlmZp4aIdBq6OtWU2vcF0qnfrHTG
+0cEoR7WCSnRH85WBvaAt48Iwus2wq4b7wXc7GwCdevKhHgASJuMIQflu19BIibWqi8aQVzjnPyS
m2Tv7ox2zo89paLqXUYXcUrmfk1VO/PBoqv59xNrqCbPJoaZK6Irpx21nL9piOydh60Zt1vimsW1
HTdYFefHi4kx1cPY1qLc9/VYom2RjbqyB0XaY+PjQTskNI6wgVY98ZcuA9Tkwta1pF4Rbp9dD3Qb
yPRrkW1akbwqRqFN28Ih2YguNjRr3QGyfE5bWs+XDVM1lIakL523CZnaOObLCYzjWE0coKdoP7iR
WIIOszvAfiKsmNV1VUTc6QJoI2BzVCszmeVnUGpXilR8H2o3oSmuQRJceqi0aIYyoQ6v+pEk2rWj
VVjiZUGLEuex54c72SecitAd8X+niojQU/FJ3DudFy+d65qq5F0L89QmXgEh37BMRFBzcB9rBrFn
gaupm1JNWXiF2TktzpOg6tvrBg8x8pPS4e0uRFYmN8Wks1/UXSuqDa4ydZPo4EoCKYvkxilF811h
pZvo8Mb2hGwwJ/elrsTcijqFcALJ4w/y1e0XkgVpSpbAUbB7GbF13s94ZDoaUKxRlbfklsoSkuOK
Pgidq3YiG2jrZqM01zAQ+Bs73PQYywczP6tU3Gm3qoi4dDVnt648HfdhtQhTszEu86G32xsRaeS2
JTwu4RXnVVh/YnSAFkMhsM76vm6cZNW1vbacyhzYnjRYwu0p4AnKEQ8Bj3AGpIlW74vhLASP57Ov
Cly5RZ3S03LLriF1NuUMu8DiRZcRE6Gq70RuE4jqRjYPWB6CaDlqUc3ecKoD6Nnz9IH+o9UQSpw8
ezC2wEARKigkEtNYqFevnfwrd+qhY5xacHba8WHMUIk7i5i/l8gPQ3/ddA1sl5+vlZyd//rM5xoc
UjRe0CHRehvsUdwJJUKcVOyK1dJo8Wcua2nzFFXuzDELU5v7ajQZ34Ggs+4rgJOh3yj4Clc/RzOC
MGHCoOZCIrCo7dzCAVYh4rkTi3YNwynBTjsl9DlVd97+HNnRZAzpXTnnxEcz/k30SMUb6L96c8Cu
zGualRqTBoJhubEWES7mBtlHEF03p7QkQbJzvSlTo7nJGfarZ+JATQ2cuGMnyQ26DNVd2CoVdzKO
c2vZEeAx/nA1JhlrmDOGdT2Kki5wOFIbm7x/A4l4C5sxQFgsQtoVPCsW0xzoElZrOo8U5gkaCrtu
ASMv0qgvkev6Pt7P5Twlj/dEtNKtH1Oakv+PvTNZjhvJtu2vXHtzyNA4usGboImOjGArktIEJlFJ
9H3r+Pq7IKWqJGXdkuU8a1KqkoLBQADux8/Ze+0dHbSVYEqBaf5UqupCq40O+eDQIFtHRqjfdvx/
5qS/nZPiPfhh+/2LXupcV8On6me51GaaYm76qR/+//8DB4kmiiKJc9jWdWH3/9eYlPnZOxWVObPJ
zZYKj+bfeikXvRTRQiqlI+1OazsJf7dEiHdYLxm50ininExr6u+MSbFS/bx5c27Ce2Fs9iYaXRyl
fimxmrXOSdeQEACbBvlioZTcdpRLpm+2Vi4PNtnXFVD0GPDdNpg4kxyj+EUaJ1/6yFlJ0gX1C8tQ
TdqFJIe2JEeit63XFQx3CBjRwb9UNvK6bhF9PKeraK/rflW/ZEa8wAMnJXr0VJrYW0jJNBn7VLHq
9/Yw2Pqxb91pOi1EPc/nrrGqMGFtxoevF2iXpQUTnzXcJyx08EgEvVZH2SCcbxyCAbJq1YNWdh+n
UafxriewH6dFlb7MQC1QQI+mh7BI7FwnQjASzZsjRFhJeiYkeD6OxWgflG7sjlNdkrTYpdVyN7XK
Xs9GPah1F0DzYuwThbx2bGn19lvJNXtezL6hqW40wciIJHE11qRs1TqS4EkFigaSGYtsgZNtdCb5
sNXGSK55rn2Eq/mqeXzzXGV1HbXbVE/NE5SH/rZv5sy6mgHIvXJFQLniIYi6x9Vq1iMDjZ48WbuL
lzzMiLtlcASufo8qJiFVYtHnM0xEMgmKg11ITVOrHUr+csL7L5JkMA5ZuiTUyYRYNtNoX63jQvt2
9bUeLdcSwv4fM9RvbtzRQT5qZa65CN9nUvQsVhw0pbgc2MJtuwFhaIKnBgh33/dMRwtiLJYvbmU3
m1hW698kzPfZuOiI80tmEiUKe2tIt1qLXd5+acgjIGm+dKdr4hryEzs4xZPdIQ7xZTFmx1S4lRF2
RX6naXUXqilklCjJ55tekjC5eZK5LZe8DiS5bkxONe3kZHlNxoS67oD85yRzJzdEkS/3gzUK4M9K
oWNI6BCfFO0QnxxnsIUvDK62r2dORO8b5XFYGNI8lova7VZ37T/VelO86kOrGTs3h5Lqde2aeIMT
OYUXg481vAqTyqk3htkTBkmZWZlm2kFU48cko4bz11qYt+ipUtOrRRN/jDuhXsGiKXcQn5T9ZIiK
uCa1OxeW0ey1VVvuqnrQ9smcO9mN0CIb4I8zwzPQVQw/WtzCK9D7KaCTUB0ndGOXFN6H7hHJIK4p
J9dTFa0qaZiqDPIx+cTvmO0cmJi7sYgvVtKDoRmFdU2DkXnukkcfE0wbO2a2RM5mhgjzNq9Oo2Y3
7ylzL0SlmHfbnX0Tab0aIMsE7NRq55UsCtTSMGMcozEZejQ6WkCjUd9qDRlTbebxCxGfDAhawUyJ
GO5DX1jgSXGw7LNsyvc0GCP0wBuvB+rMnjQQ9yEWiulZKBquYdM/rbp6UxlZ65NTbF3n62ReN2mr
HMCNzM9mC8/Wy/IF9V9q6B/I81kWb2T6TBR1oRr3FnOLUGOy9KbAvyr9gauxy9dsOEIReuUQ7/pd
GoGPUUaJqzGfLPHQGPOS+Lo91a/CkfGjmYlY9eDHmJ+HEtt8hV2In9EoR2aQjMDQUXjtCMp2Vq36
lEP38h08A2QxURAbVewcFsRe3gywfRNqUZAMZqxxo49DeqW5yfg4JF3uF1yfR5JyCfLN6ntHlyRB
weky88g9KFBAAXoYrX1ySB8GjCwK58uC3O/WLZwUol9dfbFT1Q0Klbmw11AgWKGsBSkrqgYhPrsf
ys45SiaLQc7d/aARf4FSbpY6Xncj8udhfe+oGfKXxSQf2kbddslo8Hj1qBof6yLezEujEiyzJjJA
M5b5AWIC1iQAQvf14qa+sLv5OU96wiiMrN7ibHOaT/bySoLIFE66MbzF5KEgmcXhUhdJz3FHN150
zpI3q5a6NxNIeUR3Zr3Tini41buuuYLVoz7YGuAnH5BU3u7quo/Dvm7VTxTBXSCWsb4HGgBZTM6J
wYh+VDyhDfHbsuLfrabK/oB0YsUowK0Vriw5foKZ3fLACc9BVbPyO/iEPNuZrLPerrHPE2nsRKzp
7+muNFfObCan2u2a21ZLpmCgz8iVdRNJons3PJhT3GY49yPSwVRZcArQ+tJHSmh5mjbpx7WTcvQ5
HvxRlimB90uNU8TU6/OSNZkPFby7RmUw3xW2Eo4yd88tMzgcZTJN0CnC7zyTjd0Gmt5mH4t+gojc
F83Zbhz5oM5az8yTcLN7QYDMYXKG5VgvUSrIuxGgcoFc3yDZy59LUHTPuCu624pgJjDGUXo1onYk
PdpZ32udkGGC9ncvu0mGEZJZyNoVA2PBp619gM3qcEQMOcHWtsf3CItUZIZoZwMlNZlqmgJ6NZHs
KFttMgxsTB2nalYEKKl8lldmJsscUgXUYKcWBtdxmF/EYpueOTGNlEs5JT5elvWkpZr1qvPzFb+O
qvSWyQOum0x1n+VqoiMWKxu9QxDjBn/v052V4oYmYqHBkTF1CJTpTeVeHDmpCByS0Me2JtAe5W71
T3H8Lanzd8Uxvn+qxf9bRHif1F/++J9j/5ecz28v/LNCtrV3GsFP6KoJrdW/OYP/FBLyV0wohep+
FwR+BxDgC+YVtFaJK/luNP5eH/PjsARslTbKxL9TG5ON9nNtDCnSYbqHt0Bgc6X3/0ujs+3isStd
t2bJZSXLZFITuaAPRFUDKAxT3XyZy2k60/PB7jI2L0VsKkd1ti8kKhe5X67JhnwW5Z07ldVtMapP
BN/A7mmKloOoIBp3HTksdxqDLiEVe5fRZdn48ZemgIMGip/j+tx9Qkxzxih/RiqzjwYijIbOdP1x
5rRXTCMxc136NqpjeikRVvqt3dDnqQBOqoqD2sXUUTqr61XtqreW1kPo6+ZPeJuQNeYdEEiJqn2A
K7fBmsAEyJDJ7AVX4J6uA3Z7cIVuXp1nbbqPFgjrZLzvBD0FNtZbkckrNeZfdZniLUn6CZhmHdTt
+moOOYZZ7RWY1Usr+11dMLMnMdV4JpTvkHaO5c0qeuS638wXCqFYg/GST8UnmzbPTo3ne7XLz9sV
GErgkhiH3rIGJWRPjbUzNiycAZoO35+deAiyHmNjvneqxfJpF8bHrnBf5yiHfpmIQxxTM+NnO66b
ckqZey6MqvrCTE96Mur+ki+PViLv50a8JEZ+ipfiU9dmYH7Mi50YdLgt0YeCD7Th9+pB3oqC70oa
A5zQBiibyE+rAF60DEnpUdOjPau5UKRhUs5wnvegHyQk08OkHJVtBAcVLvxKq0fb8mnUmKOqEhHP
MGMR3d6rgfgQ0mq7hfpzO+hozJP16itGT5nUq8auwSfmyZtR8M9MLT3n5LbpfDkHmhLkQ9BjobSU
T1hB8MwNVkGVayhB3vNGEwHpQQLW57qjpVBL2pYCymNiLo+lagaLrGa/SjoshjXcpwmJALJDFP0r
cpCYTkTSpZe8tV9InfjstMaNix2VXEO4pvpwQFzXHdplelxb85BSCnKjGoe45DtSVAdu3ICTbxzX
K9Igk3BGg4+bQTNOrs2dsKwDIBkmVl7Tq09VrL26xjx45dJV3kAdrdnTY9uNj2Ip3ko1w6BCHzIY
y+XRiLQEVw8sQwid7OuWkvh0a1P/63XXKuvCWPalbqtsx8n60jCp3Q3b6/icXrLY3IqG9ZLanTxY
iLeAvyPM0RX0QZHi+niXJREKgMqQMdRBsaBEkq0wfekSztdunLO2Nqdjj83kuEwKHr9EFmHLMPSm
Uhq5U5NiOpVJ2/u6UhivA+Q0OXXWtebkgPg8moetCDooTlngliQoEuoxf4rsmkIEAX6xiXDb6gnR
y1O5KNYYrKIHQFLqCOGS6CKq/GNnkHKQL0W4JJb0VzJimkGSuC6WhJYptGR8RkvHCaceoGPb7aVQ
ktuqZqdmY36qFWwf/WiaWBvMT0slu9cKYSFPZZaEDFZxb8jMa1bX2pUpjERd1tGtNnCAjStu/zXT
X2uQA17flo2XTCqRgbq2M2xwdPwWqABxWXlwgNRgIebpRqj2uF8IN/Nkbr/YinUZ9XY+RlP3pszd
lbDy33CcfhmIsIrTe9kmIjz6tvkXwlKaWWLM5rw+ADTGFza2kFqd5ZKa7XmF4Pn3Jj1f342RK9p2
BiGQr3+ZxLliHiuLJJlDzKMeYJU96YyxOMKwoP+wmd5+G7D8KHH/dezC59qaNjZvhqCe7hK71w/D
sdkmezOLmppBRv7J3fzX23KcUcb7BqCY+sif1N9M5Ghk/TTq+fqeDuBkA33/9t8/v2dsVG7i4A0h
H9pMgHJOj/XCg0287GHeyJDb5y0Kzng9C+B//7jGNsn5ccz09b1dejNQsmgI/Sqi4FQ/r5l0qgNU
b/SydencSjJetuXiKquz/AC69HWGY7jLZ/pG2dTz3NIzwLMlXzfkTlytV2O8yR9Ak7obYhjjVKg7
89VssXzTIm/8XHCv1tm5srpdifZ6KeMn1UzKwFoE8B9aX1vg8N40UYTF9Od81Lsy+O+f9Jdh4XYL
MTdWddwRmmrqv06O9SIl8A+O0CHR0VvW6i0059tyBcb3m/f5T1dU0PxDmwWU+i96G9TdzsJfcq+6
BTIwxg5SS0WoFizCwDOzoHdymISwo4tJMvxSS3ST7KFijd/aiXV5K1WynAKCZtEVqR8RivHxETHh
xeimfeKw3JsNITBxTG3fLvryEpu63JcIE8MllRw8yHa+r/LladkouqOeitNASmw4W0jERJW+RamJ
kiqHc9ctTr1H0fsW1euTE4+7dYDFC3H4kEjzkCRV6sflCn0Wi1hug1HVx/XWlptEVOdn4zD/2Jk5
lmjtt+C+/7DCQE/bSCibEOwvMhumhHUrFKM6rDPJvpQTCysbili02LPxG6HF1o/99SkgTAJ524Z/
gYv18xPY6RJZlJDVwcyne7gNp7L+3YL59Un65T1sC9kIk10m1nSFf34PsBP5QDBwdajdqdn16aL7
iCFft5We6Dm5H4jrznX8H4p+mSM3Ce2qOClL9Nxn2WfHolGgl1OHZjozDgwj2GRdVqdGlmdNi9/g
sHIuRG58KAxrxTIIgZVE8P66SK1wcpr3DuBt5FAk7AqZ4ro3qVtQdYAFcdtmp3fABg231ffj0gye
qqdvSGNzDyPBeVpyWC2xhG6bUaBqCF9NGC4AJVN/Uof7utKTUBjr79Rx/+GJ5btATAlDCfPOr4qI
zRq6kCtfHbSCg8KUMLNJ8b5uAXh85oQrkFJuBYV0LqVpNX7UdzTktPJmyLiXo7wKFfqduzkiMGOw
tDoYE/VlhmgdIPtjcjVZl2i0LR9a4yVx9SxgtKf4SPnrwM7kE43V17VXcaikD4tBdei2fOCOKHIi
kp4khZjXREmzN4p5D/bhPjat0cs67k/RsPD1FqpvV6GVQ2apu9fB7rpNN/0myPE/PCTsGdt/NAMH
2FfU24/bVdzaxTBPRPo6VUCJs8A05tcR6uhFTfybbwQE0V+fE4ddmGWNTjX6kV92x1YY0qDfVx06
va9CzepBy0fZKWKncjW+n7XmlkSMgUFDZ5nKMirAuDhbOQXgiErPqyvgO2k5taFr4Y1Mi37wkHF8
7nPoLJNzU7hl7ycu1f5S1UZgNEToZivpivIKXi+bMbdZbOSfonmrUuHrZ6t6bkfgI0sNQzwdIKNl
zm7gK/16vFzFYgQot3Tf7Wh/KwOvaBiCNtE4eMU6JEB7Gd9uh6CI5L5gHnI6K+P8mA4cJB1gbcAu
OOqZ6/zYoQLBWEJr0JgesR3cot8/0ZuEAG6PQVrlMtj+oBDdSwr9dkM2Iw5kAQ14e4z6xbzU9vxo
xdsBwoTe7liAtouWakmNsvPSws6wG/51p5gvbWbyiA1Re+2ay2s3DME8bkPLIj2neEWREVCK45x7
YZJwD77T8o3aPOBIOgF+OX0NC+jQ83vDUJw4FO/LiJ0lJZ6W5N/1yZqHc6GZHxMsu6dcMy/EVQWG
3klk6DNsKyScM8CSKzgBl2IQL3oHcvu/75PWf3i8qXUAUTEt4476i/pV0nIGUFgeelu+Yqm+71X2
vYljVgQ5L9jqr69H7XpwiTZwqfS+PvNVMuzk3M/khvOytjQCYDJZ6JJg7kydYUPrj5mG604VMkuW
h2IDFE+oWKBuizSEFBK/YjV0z00HuWaN2RcRIwBxZS33V5tZisIakw3yaTIot9TOaHxLJSpmiXGq
k8V3GWMOhuyHiVHzhTApgMREh3liBQUncN85HEndsThP43gvzJFkq8JawpQ8r6Cd16symR+zqHSC
EhUKJmr5ikiVNDTMvTang0OeWpeJTYRD5vhoMKvfqvnB/r6//jN+/l2HjcOv/sO9+pfx88bkO/+x
pK/1T0bdby/71wR6g28IlFHkJNGxI0bqu1FXU5kzm4yf0YZ8M/H+awJt2LwI6h5FvmZjvti4Gn92
2AztnYEfHsgHdgwWcsqHX4y5/82oa27FxA/Fhgr4eYPYkSFCvYtn+NeFmvEk4qEqu+70MZWfBOOx
HnOWPVCIJq5S0SKf4U7JQ4rho1SOtU5qd7eBuqlP0DfvcX3KL50Rj3AL1Mb0F+zu69UCv/wPoDp2
AHbA6tb2UEGBYmLn5cUsxYOCHtQZUX6Pus7EqSCzEe2KjKmVQ8xqWeLeqKky2HdTPU6aETbW0DXy
wfgagGPN06B+QIlBB2YjMm1ylqRWWdKgac4+dHWIUBMDKLo68WrmS3JNVdQ2zkOi2+w8ma/SeATK
U4oBD1dWNWX/2DuM6UMH+EShPqetPRAJVzWTo0NbV8tKvYJFnI/hqravidJ3O7tt5C3JuBV2STln
vNSSyvqxqVQ7/bZ3//MA/u4BJNiGwuL/bnHfdH/E9c8u+W8v+f7wofFADE8DmxM6UtYNIv2dlqOL
d2wntJjxyeNR30A6313y1jvd2jzyPF/MT7c+9veHj1A4KqjNDkVDA5296v6dhw85+C9Pn0mBRFcE
4wjqSecvsui8HzEgj256m5H7mLm+oakL+SmQZW/cqBHiTqCs79kXSIoB6+bSd/fmKbX8PEIosVxa
7llgFIyIvX5APGfcJxySi+XZdOi20AsCjOg1U5Uf4rVS59uhaNUvZMLN6uzRVE8dv9MSB5DXqNVx
gidfz51pX7siDmmZZactjfHNIDkTPFvfOp8VfTOAQpw42blocULGMG4GIIUMIKN9vNZrYLiFepPn
aT35lWGNI03FrqTWK5oOdZQhlPe2qnzm5JsE5YZErGALMQaf0mPKc3+9kEt6tCdz/Dgj9ggFiBPL
6yorue/IR2eyVy/yFlBi5CJ5mMsuNBo+sefQ5nLCHk4JEsAkuWojPOxTCic7nq3PKQvG+x5KVnYx
9UXBitTYN2mnglCUKDBS0GKSiE87AfcfuYs7eb06pBLqzjBUAd+EfIkkDTUF5uHoSbJoHhDjRy5t
HhRkPrEx0zG1ouSKunp5EWmqmXtLLOoxJteVAjaHOEaKOzN/m5Q5PGYoeZ5RYHYczdus9x1i2k5K
X6mk9ZgMU/0yWolpwZs+ekYhuCWyNQVXZC8JQNPM7HsstaQHfxgYlcP867izfD2fyiVA2LYEqToa
Ya/SO0dOlLzZXSEI8ODI16eCc05s4I5uU1Iv6sS+ayl9gQbgw6G3ONR3JM52J+bVGKbKVrvDvk1k
71Rap0jYUvG6zrS+zIiVgoUd62JDBqDvKOsyYbGVrkN8F33Xa+b0mTyr1ajazQkE2uw0bBpV7zgh
F0I0PpNGwC5E/SaMBqpUE55qwACovMRJrc4by15cM0Qg3NhLKjjYnGDhUImAdJzUuBv7mO+KmC/7
oWwqkjlsZXGbJ/I6bGCaNcoIiTOF/C81gZppLIvdo+yMe8BCddS51+ATky8l7eOGStnObeo1WSrX
E3CbfutP1heCctLrqRqSKyuq5k96maCWyPt5DCUGAnlcYpmQKl7rVQcYx1KTg8xogB/YbwvNGzQ5
oPIB5Tgc1K60d1Wcpogppbb6STsRKVMDt+HJjhx7a5rIdAi6bCMbNhHBfNcrrKuWYCoBEjHh2wwa
Ysk0X62UjjM723J8i+Mt7RnqjKV9RsE7X4reVPddzskiiRkkcccJZfIzBtQBE5P0otR1Me2mKCoS
fMuq1QVl4cwvOhSq/eAuLXBItb9fF07Fd+6ovCqrW/FMoQhbiDHPpHkZaqNfd7Cvy2EXj7J+Wcif
F54jx+RxXR29Bi3RdNWe/xPnJNXDMBxYieQDaFQwCbppoVZOiwKbe6Em+lYPk91m1E33Riv8vTni
izJSwoYeplwHbDDnG9uiI/YgcBpFuzL6XqVrnOl3pBJveSvCzcowi1nNTBJlkaW12X5dDOeUkQWd
M3hWluX6qybaNvoKXXbTgbJxoj4stDgieY3vqt7FzcoxYhXGHQMDFfLqmBQBDTj9qrYq8uecDGe9
kjYbrWHT34JiSgMVIgTfcy7i7HPX2tmnTB2U90ZXTB96dZm6kAxgwbMmlilQstUIS41T5bGLY+GD
Tcv6EO1P3F3xD8ToaUqDUYCcgkYSO+AgyD4hLTMpPqSwzUZl/FmIKVgQPyPUtaBdmlYX0yecmumg
tJ1RhxGQrXiAfUh8AMLJhsmkg1X3EQW58TTN67PgFqYV0i8IeN1K1Q+WM9t3JE1rASdNGQx6AisW
zZgakrirh7A6iQLaRpX3VdSLC9Ht4+SVnV1q55lspvM6rFa2d9raeGkHmovLMrk0UFKU4loKFcCf
6Pr0kKCyZTyXTaldVqn19yXtYgLX2b/iO23BQYIlShRylYfSsAcbkBhZYfhx8YPPzkU4+Z/JJ//U
U7+rp7Dn0oT+v+up2z+qatPrfap+Di3gwdxe+F0yIEAFkVZg05zGicSf/lVVOeo77C+a5lJAcZqg
dvp3VaVTVQEWYlrCyYXRCQXX9yON+46ZAuMhzaE5xaRI/J2q6huX+oczDamqQnB4oocvoGOjHPu5
gUr/HDNno8oDhxR6LdQ23OIk3HFkJ1+RaFc9AzuBCKgrd/NgITbTMdYfhVNr6m5tOe74SaEyfAQm
QhBRAopR8fCG4+l3X5tpiG5my6LPJBmqMY9fNG8tHVNjs+17EF+SmCar0OFVGL2mhPbKWJ5xNIyc
sMuSdY+Nqn7qeskum7XJBW29GtrKur6PdMVICTOwk7Bz1SYL2bvahzgnOOdAajwmTm1RCQHIMFjg
46i3XQRdB/PrxkU8MC4RncvqkNpr+odCr/d1XpX0vPCaF1PW2RgArBPXCdQUnDN2T+vPNlyYa6MZ
62GtzOat68TF1QTJ8IYwhOE8zb2y1wgR8yM1EoR+DRPxm+zKcIvjbPJNLoq/LKghlc6CwVCWZLq5
TaR6U2Ea77EeGj5k25y30HFuVuSrhJVtwVfQ2zjUXa68SIV2mle3vB0Uw9rRey7v1LWob7PR6W6S
yBG6B0SvOpk286HMWSM/nxN7R+NcHfzOKc+VTRBYKG0L+WEHAjvzK1N95lg9XI+1eAH3MjxoMF+d
vdOh+2dTzQCHIGvI91U3Gk/Yt/UdaFoHQwJ8EYLcougMGxrotaEiI8HLQ0LD1N/DfHOy0MJ2d0IK
or6xM1ahKLV7e7ot3QIyxCzaPYXPrcANXm+1gXHRlH78oMkmft+VxnIz9ZnpuyXU7i3WzsTM59nJ
UO6NailOMBSia7fJqjswheIMN/Y5nYUVACPOA0l2766CTPJAnFAbWgoNsRlYoFprg58DYryPxla9
GZXeDqJFzMfYqglyMJywFPPsJyPpqhEoINBNUx0dMjcyd6Dq8jd3nl+1yFWQxIgIb8RQaPfc5LCW
wNIB6dRKincXvRy8eQSLugisyryrudt8hENXsKCTLRnQCrDZvOCXoMpfYColpAshDHf4LUlV9uOR
Ybs2aim6lER54YgVH5siae/NomnOEsn9yXb6FiRhIsOObcEvRJdcjKnlvuG2ZZZgSX0PI4yRNgMF
sBOC0ruxRjPEF7fcy3kwvSlORR1Te5cy1t7jwFzSHXrg2YAUo62C8X02J3Hi3CPTRv3qS8V1xgdd
z835wWRbNQUWEYqOJw1tcBZiU02vrE617wYniZLnRawlEgoN5MeucuuNNWAhAnE2OxCIf/3ZNZpa
9YpM6ya/i1A4hEKradKCoa6y47w1T7yiXjM+Taauotp3tdJND1OKie4BuM5oouuLlcy45IY6ZR/y
fOjWKlinvGIQkZiM3GRjuWsw9frCyjamcfyhJFMODEmiUQbnSg2BwUDKooYL6CsOdVq68PGdWW5s
pqyiAKcXOuQxQ2RHfCC2bh5e7RyUk/WBa+SyxRfjUJ/SoTJgQFYRp0riw9NSYU5JEcsdoo5D9Fjl
I2oHteXQ6+tDp0c8WHBOv24//+zUv9mpDY0J9H/bqR/qcUj+x//U1UX6swHmz5d+36uddyY/Cskf
Lhd2cVoZfzZAHOPdZtjEhUqL+Nvf/Nn/MMx3Op4PDCnEdQidAJB/79Qo/xizmXTjNxLF1pf8O83H
r1iCH3dq1wYfTHw8PxMP6TcJ4A9TqTHVczLR0poMDVubQ5dwBQRQVeruE/p1O6tihuRDOnXu3NSA
Q6UDMbjw7BKRCZWXpFHiEOmRp8az1Sfytrb06gHPXvSR5I7ltlkNzHH2vJqHptuIWC7X6CrdlCF2
jvUSfyqH3WBQlqz3ErqxxjW9hOTC1opUpSATCSpoW7Rh66Yx+CspGTBz23PCXqeseuvLESqV7Uqx
y0EM3CRattzmSSR8pV4mJVRbHO6cXqrS4yuoSBsyEj05TgvZP1MtETmTI9AwSeEQNMIKYB90jCMD
G7UKl6KdPqgUxG7QltHwB++iTV4nKlxC0YiKHudhSyCsbRVEZ0tYbkuEasLPGd3nAFJnJGAqM/PQ
AA73lvKFH0yAY5wazc1VuqbRl9UyCaXNtbl/blYFA2vEb/YMYap/rmY1v4cGu9xGS5rczGNUPTa9
U98MPbrkK/TKsRmIEWEdJhDWbbb+Qos4cbYsf6DLnLsl5/dqmVsxItGiqNxO99GCRmbZUmHX5qMW
O85tVDBE9RgjqVoQuTbeC7eY653tkLVkrgRlNiS65lrr3poE4yTXGS7vQ8/12014qq9Zfdv9miTz
dULG0W5JJnyM6KDrB01rnTsFCQMCCbwGrnTMQ0lMMJ2VTnskgVYcYTQYJwVzznEZ7fom79pJeVi3
JHLLzjSOX+yabZGPgrGgjuR5VcqBz4zzBGRB+3lmdPahG2v9mUqTY7qL6s7yzdgEMKGU4GiHZEDa
DlntbqHZgENJuA+Mx+K7xViXmJlTR4VpEjpAUdr3jOs57gVDosyfnDV3/LzX3OumMex4N0qVs/mS
VSmR5O2wHscR0Os+jUblWo+UafZn3S5DA/MomVU95dtwJKcTPkY8N+M9wB4zv04IYLhtCBMksxBR
2vuKOvWc9Io6xz49JkUlzS9DdOlbSPyNfUwkght5IHPmRnoKFwLwjEmO1oeWRBUo9KAooUpYRsT3
o8yTJ1y0XXPo2I6zizFj6+MhQkQ3nAarGdVj0bYyfabX7w4nqE8mOE9unxdgbsqDnPFg6Xl0tsty
ukqnoX9O2vISuUZ8TcJa6r5mdAonDLaYlIVyikvVxqUDKve9aajpLl0l8zdOo2HUyXynWvzPwVCL
Ix6C+Skd9DRQ3KQ+91nShj3jsww7NqjDTSJiZ7rmeDn30BOVXWwdeLyVxwpQ2r7uOqYD2JLLhoGB
1gRpprcbUDqGkK338Re8ODq5GBhbx22QMQYS4sYVyMTsiFXDDKRbYZx2roesJzMN5qPvOvVywi4/
hjYsX1StNLHaGq2vIpQv5spKA3vUR3+/XxwNE0BKi4HTg33B0/UwrD2BK/G8d4bMfNK6TnrZSIN1
lWN9MzvqPS5DiuUOFY7SM7KMRcuApYjY/Bsr3kVV71N9Vldq1fR/ZNK+qKsefcDKMR+WuS0eKtg0
N9lU9z6hAivnkH66xd5n7FqYjFQAidwLa72krUNSgaD6TpK+2EktJ/cVugmJ3WDh0q6rmyB31g91
ZKPSLOybtenOw5xHfqMnCCWNutuDlut2maWo566L5hur35LQ+vqzy2q7pxnohGkko13dDVTzkdn7
Na6Lw1ozRy2mSdlcXRqJ8HLyRsB1dar3QYzDmYhnSZy7O9bMROvumbyU+aCW8fAeqdnAjTEr+7hb
3sYtoJ1cZxkOHdnXk6ZHH43cVEpviSByWRnQR09B4HAcLYQKB6MkkLGCW7RzXTw/HrHq6R64pzg5
2Nj8RVHsu7FJ3H26sjVlZQ9ExRQld4W12hfZt5Clp3xNs9Bp0+GeVnr05LYmj6xZ4uGux4RsHaf9
TCx8Tat8SfOXxi7KnTai44lS3dmV/eDua2wfH5o5Up/JHVfCYcJMUc/VeqlovV3JdiZL3SidO4O/
OPfWotyg4nmy47ZUfc0Fvh73q3WhVNMwZi1Drp1MMj2v3bx0XOR5ZusXQzrafq4zsPZaGjnQScFY
m+SfABDVDJKoKfZpTi30PGm77m36l3ub9PKT0sVF0DUx/X5lVJ6GRu2fueOqNkjHublSje7eirL6
Dp2xejH+l73zWLIUSbfuq/wvQBlaTIEj44RWGTHBIjMy0eCA44inv4sSbVnV91ZZ/+OelXVb5FHg
fGLvtcGdxj5xMmBNuQzsaa/P5hBhUt9aQ0SrarA15n5e8d1CwP99rOGguhkZAxHd94Trz3aXc4NC
C9bk0oEVZ4j13AK8fsiCEjcWq8WdoGG+dIn5rgXjjzxv0i/MLDDpLA3Z7bbz3NgOmdnrUEamVapQ
GZxz69Ilz2lvH9B2vifu+I0sV+eAZ1CGa7KqiAn1l0UtAezI1ow9r//oamCLytJPJd49GhdTfIcl
qMKy0NoYNFtxVCZugMhcFxttdGLcVYO7RfNN5X1juDdNKpsL6sJxR4wyXh6TrYWMpqyfxG4w6vUm
XWSyY0H5iRX0CQU0pRT1BUIwA920wlhqkPyEsQHqQbAdrni6tmKm8yOJoARmoWbtMuhhH2ZZPmmm
i3Qf3M47m1BYq7nvfe+N/oEd6w+yk8g+zska0ry3BpZ53DkyP8yl7p2DJVkvQh9tJgZEEKXIEOgU
zqDyE85OIXasVxm3pgpL67zUJ0sJeO4b68g1nvNpKS8V13wIg34zzw+onAqZRcQ9HXpViXMr50d7
zQYwr0CcKrXlRxXrp6T+jKQ1to9M5FWUDyvfdVJbC1IufGwOCvRwaYZ6j/OsDnvN/5ak5heDHvlN
7xzrls0SnFffucfmxHXlfCP+22DNNKLxxyp5hQuwvRo787tXTxF1wSeCyy6L8Q+KCKPidPQFk5LB
FvYu7xi2KN/NDlQs3oOhLSnYhKnYM/Sdb4HVJnc9VqueHx1H8SHP9JtsGezI8QSXKOYB9hGzGRNx
YdxYonieS+Fi6MjGg4BmwiDGbNqHMRvbqECF4uFrIyy8DW0e6RetG9x4cNcXWeSHrdjsjOaWAHNi
2qcAgUn7g63FEe1+FWaafgt/9nataE0zyXoAKGch6ncsGU24DvPTNIx3wpC3UmuuqdbyiH8YkZ9M
5gh3XEkNOKbYtLnNHZ/kDZJicgeVvGc7l4bYz4tbd9DiWdCYi4dSAIXdemf2Tfmbguy/jd8/NX60
b/Ro//eI9un7/DH8LDexfvuL3/u9wPoFGqFpsQkm7OU34cgfG2/d/cW1zA0fiKx0m9v+azZrsSbH
/WVuFEx08yzL/9Xxmc4vxMnAzMNJSO22JUf+Bx0fGzkmwD8LTpADOjY+M5JYWTFZvNafh7PcL5oi
jU0/TSyGX5Vme+FQLd/82axuVkPrdpmGIXdGV/vgTf71MAj1xVVF9yha7bHT++EMIZuqiSRJpnSj
dloSy00OqgXvMjad9jF6W/ie2+rd0fYTjwvZYfF3h296se5tOy/NmhCpyvBOoAF88wY3jt4+D1UH
5JfreW2tgyjJUr72BZMftCLsTnAyEwAtaxskSFnYe8LjdQ55MfV991z5jWRS4jX0QOcsmF2oOyYc
452X6fawzyrbFGdpp3nFeUiKiq6Hs7lAnspRLBpnr13MF3tJB5b4K1YOFtEEjTOtNEF0nxgkOqSc
leiOi6dk0TTmM4ZXqi7OWqf9KJrE/0zJ6AYnY9IYdcRgQBfCiDXgQX6ksyJGRvIWhgMZvuaVr1vr
EI2kUV0lhcETbWLhMuxh8BRqt7YI/GM4nkegCuJtbnJYRVVjyWOhzf5ugvD2Rvg0Cz8rzQivgc9b
VWAC5rG47jjAjoU5vRRtbh0KOTFiBvNyLKeUuJOuTrPXfM5pPRc2/Z4/X7d2D9B7HF+HtG6isRru
rHpmN96ogO44db/JOZnCfpzeVhbekdkFeGysUzqXLzMspnAJjAJogP01zeERWEk5PqIoQrtEn3ag
P3pBEd6GnL/TYfAYGPtmc4AP9qDW/IXp/A8GKxJGYov2tkxv1qyDUT7Kt7YezrVqm2MpcxGzao7Z
rZrhwNjtSgjd2AMcuMvSugUAUL4IeKPxyKm/K2v13c0b97p24fZMQeuiIZi1MBg3ia+VxCWn68FW
NsUyWWImM/xYKTVHqYE1j2Dz7JKMVX/ty8ncbZGjJ6/Nc1IQVycctTSL1k1/kY+mOtRsqb/6WTcD
e1yWnQDa+UCijR02Rfo9sZL21tFwQ8t8fmRRXR10wdCXkJL82JSuGxJzCEeoXRwtbBySwRDInDgX
sn3fm8GevCSeWpkWHJQ7fQcbUJ9oZBkdc3aErEBy8vjm/GtrbSWh09QAHnD7Bno9xG1rkWHXkPPo
wF+Hfacqku+GPPTN+clwGj0EH/ECQOm0rg0e9gH5qyO1Vwc2RWiVc3HOOoyVGv67H9bo9O8EsPHs
RB1cTjYCF9W5NkABvbzUqhwJS5Dc8WPvd7FlrxrWQBe3ifKZBoct3NGUhbri2bbg2yKETR8fmKBM
3mNll+LO1U1QKV2Cn05gXNpT8Pq7BBIGbQy4i6fBrWUkdWNNDyAATJS+ac8u1pK8GhdWSUQNY1NI
ilakJ0rd4XAyWHdyWaSBYv9PTuXy2QkO1V3q2ct5lHmDU2hapuAgubTInFxcfY463i0hf8Mkfxhd
R25bOiXMveZxzCDQDwH32hR0NGN6J6YblNbD2+BwtZDMZGfr3lC1fpU1QY1bFIFFRr7BQTfZjHcl
y/WlcA9e1nJKzOiaW52ewaE3QG6wpuyMOmuXBOuGfiQ31fTXLzMQvRc83PNNVWhEJJav5prrITjx
dld3dPJaZ8NuNMu4r8ziqtHyT3gNfQy4Pn+p+6JqQ5d4oGvkwYpt2Ahjne0B8uc6ee4qpEVQ4y2G
GnbVno1AYlKz1IWQJvFgW4H2WNqDh87CyeO0JLJ1rYO+wGKacRtPswkmBirznqZPv3ZR4+xkIun6
pJQIH7IW91zeQJvXl0O/3bU4idx7GBrWPulIB2CAkZEIqO6qDG1vvgzHyUCBQEgm+JDOX/0QM1Nz
P1nLWzOij7ZVHXzrzeHem+1sYvlnqaPlyy8uZDLsvLq2My11Qj3gA/Wg70bwISTeGNveFZrUrtjR
ZHtfjUbc6GuwE+2ch6gb6cJBiISDv9zkk1/erpqurpc8QAa1jGglgRaH80AukPLMcQeoKz3gFoWI
Ppl+FBTFGAqjPyxair3DktfByKmFJWTB40orpMu5OaFIANkxIbZKjelhhE0ZlkRD7FobFRafLTh2
83zQli449boCUc9OkSliUH9bRKt2uobTYzQ0giiHknUMVDjmpr45PAV5AWPCZ6Ha2VUQD7I7sU8k
/0ETP+bOe66hyezWYBr3+iBgOi6AbDQbl2PWzNl+xCp61srukz74mnJzvDLI5A3Xaes6Ta+5xQ+j
X1hqtLtGX4r9lEv9tDKGPmqOR5CVgMFHQFMe+SnrRNQdJEyVRYXVpeS869z3daV7avDr7bJSvptt
WV45ImHnRHZUmFjTggOmMC5cA8MBGVQWTWX5Y3SrYD+L9T0V/KvlSl+N0sJJrpPWSJilFBz9ZZB+
rYUxRXol+7ukNJMoY5ZzM9m+4uHOnhc5xltrOD/oOL/bMq/2lUPBoGb7te7HDPLC0L1UW3LA2tt9
KGi9f/SjjcFgwPNtc4iixZuyO1Iri/vAbMVJ9831Ao+Mr8Er38c60WMO05ZTO1evREnzwJDWY56z
BiZcADPJjKF7dPPqq0mEWVTjET2Ndu3uC+UtUYMQZ4+Yv75gC5l2clntiASsr0OWLNgvXC+cAt4D
tKFyp9M0vwy6ud6VFuI2nqYsv8PMA0zEFyZ4+0qWxRu3fSkZ6jQ+Eb4Of2vpy2M/JifixqYI0Xx6
Pw7VdOeAwnnzCvcRlNYUgS65sc12OFogmC38s4XAxJjwRTPbtZ+ZUiLeRddCqoq/s9fENdnAe+mW
JTYtMXArUBeuYgCetibDt7lhxMbvHJrCaG+VsSK1YvV49GbHf5/KQX+DxPetEIm8XXVLIzpPZepY
CGndOrWrGIIXkKNQGEoVOtmCX1kFzLMdhytCrx86P3Ae8HAOesSpqVFimKQsOPZQ/Rh6C7AWN2rK
b+rpyPYWr3cPQhgOt0zDCP5Ik0uI2wibLEZ/84jnfIw8qV9IRi++EJSnfyXO7FxNWYKgr83SqEut
z8odHMZwufnNIDe3jthYBlu6xDifxNTiQMxLqCrxDFrnmw7xJhbtODyuU9+dSFfxrtmsVgeSDe9W
t7lKaBG9WPE4mI8YCEASKVd5n0nq1VFmDt5tIJ381RG9fW2MuRP39VTtiI8BOtCKlWFOx0y5lVb7
0Ft2n9Me6sPNXJo+s9akdUJPijGN196XdcziYLlt/Lw6pEZf7BNvknsD6+xO8L4Osne1Q+HgZTjg
QspfOc3KVx5x45dqmvXHspDQngovP+nORMWbdO65axTa0BxPYxkuwBdeUjPHXqu0pQ6DFbwq5jdu
iEyfyp0g5O1sdqxcQdAaZTjbjYhdhShg1Yf+XqJoe9X9dfx0xKSO/tCytC4KeWunWf/cWk5fcv+1
hYwtlthl7bCjpbrChdXDGCpoH4bpKUXywrTesYkAXwNh4d2qxKJ2ecH9QPKCvQXwJJX7PEFlc7+k
JROaWPkQYJCm2gE3Yj8zrOhdJv92abs3rlVmb8qbUJa03vhYrc1ixANpU9dVM+dvSe00+z7xyZ2u
17li4t/ocUEUih/adqn54VBP9auezMk9QveGxBaOV2gZj1NNbczYbfza1E3LTt7Ddi/XlGAIStKq
UZ0MJTj8JzwyGPl0zzxMfl1einbo9ksts7hNuyoS2lqxgulBSU3E7N2zDOv72FlZ5BR4ZHaqMMZL
3axjaJtFcxy9Ob0zhZUsD75X9O3tnGak/QXprIOxQ9/qmhQLRHIEC+nI42+if8rNfPMAlF432Y/t
7/4AZIW+1w8IFDJygnEe4CaoZluLwMAau7TDfhzbRCCHAuszGYWDax1l5jqvJIhjj8fMILwjOhBh
fEWNlMRQ/5P0kqsttpFLuC+wHKcb5pPkwKgk7o/Th2j1i5KaOBIEYTzMnaQXMODNrQ4qZQV19sxs
VZx6rklQoVZ+EQUh64k5ej9qZH7f9GYbmPc54+rDXIunoQyS/A2CCkpeO5iYMrqbW3ddtwBE3//e
kpp4dEky1EKDjU/UkTzygipA3+Uup/MOUU65H8xh/dAprK+mRYAaoT9uPaEfWv7Z82p28l6IXIAM
s+uHaTIcQv7Au5poa2MnM1j5G1lt7dIS4xwaDaqDDqrXXKIi7VGa3th2tzFWDft5oIrcsbkIorUx
il3Ks47inGiY2ezlbqy8E7NeFbc07g8yzYN9D/z1w0G3eKzLnpgiVmeoGqBieaiGDnlqqbhvnU3K
Wbv8vEM2fa0CTR0q07615iz4RM1+q3gnkE90k7WAuRw7o+oopcb0AmrBn0PYgtsyye32IpidXcdK
AiTCWumhUeTQK5I622GbzuhGtPJ9oKYnU9urj1qeWLE28SRpJrdBAlkxBSMWYonsAt40NCYgIYGn
3UprXR7ERCozq8rruWSW7iDX7qnAtWpHEnP2XQjXviaZJ+eg7VLWWRr37sDBP8KLWirCttee/KUe
sAYPnWm5z6Qe3Kg5BQbIqPNYujlB9ChdQ31oUVToxp0P/Y8A6mFuo1GkH4PHVrhpFwxjgo3lDQlS
fTTXerkzqsQOC3Q3byn2Bkw4A9TyOs/qN7Kj3jrLA1yq/IPtAF0Fnqs+9ZkHqw9p5rTUeGkMGk+y
cRxJqG2DPGRBuROi2nJjd60+yA/OdiTsgElp5i9ECF1lqR8va/fZFNWXoVDb9YZiaEdmfcmC1rJ2
KPuINcuD5AzhxPkoh5ns9ZQwbGpmQ4+2WO5q12PFGVG0Qpl0i4arZfAOQGG9yCT66VKlaXnH/EHX
4xFamL9TQlc3g6TeBgEMMXIb/8z+IMgl66rdOqn1yO5f/z41tGiFLNQRx84YT1pn3hfSYyIg+m8y
m+XZA/MX6kDqzmxT4ixbxImlV8cDWAMB4dXqfi2zdJ+yuKVfoxRbGoyK9lrUJ0iHqozI51xeWS4M
IfOeawu1wAul1FOudeDueuldZS7ShG5eKRzb7JRM6zZmH7U+btT4HhgdiJ6FvPLCfGk0jrxCof4V
bu9Hk2P5r8iG6xDCGAtu3VeY4xPnCfYn3K21NK+aJbvkWvMmhTcclyF77F1sF5yk+2mhOmpS0Txm
rflmZcSkk9Jkfw4OaF89hcQgtPpl9nzrhxC1tu7Txkfky9SD4nsWI9sat37wF4liuE1hyknhJ+9K
H9l4zMCPGVAs00NnGKBEKz9hm8MAYto7A95vin/G5XY1O4dytIKHhgMLK7PltC4fL8Gb4PeZ1LgT
yCDTy/7MGDyc1jydaXWSmJ9KeNdl4Yhb5doU1gbipC0wKjdC11yrZqd8PJc7kpbFDYAq/8R/8H+V
jf/DTM0Hu4AcWPp5dg6EXp4Xh4erYU3fklKM3YFMYGJP3W0j4QGLdqr5vOZeya1uvPQ8kqLKkALZ
4TYLFA0j7WAEpWe4LHocSZW3WTSwWttROpgcCe7cq+mIAP/oqe499dczLhcd0Kpgs5Nq10nA7hWK
ercrAP8JQ8k9uX3ezivd6iwcxn9doA8RmeodcTc49hNIq32q7oNi+NTrnCs+WRyW/s19Z29Jw/Xi
nRq7NMmskdmB3oUB4lprt5Npv2KGGK5kool46l24CmQkHDJdEP3X1sZxLmjOemccTljqdCYXsg31
0vlkMRjcj5rOGC6ZcoLplvcStiHirMXae2UPJEtaXxNHGY+T75QgNdi7w+Bop+/O4KlHzj5iUFzM
fZ7ejee+YxiFaSUyEs2+rnpfY86S52hY9bI8Bm5zbcsKr8Rq2UBp8ilgpw2rgnWDnpXnjuejEazt
vswX8TEYbQuj0LZqBGrr+q1EDTuD4S61jxa3yS0pHlAkeeCRygtX5eiXRX/BYWRGCJCLjOySlNUK
piSrXpav1FncWqmoP0B7+rcteXJI0bPxm5a7P5AeLKTTYdE7d4yh79fZTiIn96YmErk+PfuzM96Z
ZmavNz1ICxFOHkleTEHrLAwk6Nh1I+1simGPVX8+4zLKmz5CYiD2MDUBcOmJdgN/00H+ysPgmCfq
aUmdZyoE57FLUuwE3SKP3AcISfqBLV3gv0xQ8UORNeZjqrNcGjLr1jeG5KOe8ZMXdeIjpTSRKVQ0
6drVhMLfulSs6cNOquyKGkLO+9TtW0hfuTue7YbzJ3QlGuFDmuDlZ0iEqWNiFkZNUyO8bGhuKO+m
FkcmutX+pRd2d9V1vq/CjKREPRwROB8WUYBT4lx4w+QRWDfsovQnvD6GG/tkNr+OkChCbuOEoRED
6owt8TJcW6MYLx5XTxfpYpI4wJv8sgohSE9jwBPKfkypmFBkhoYpUUz2cquEOGXe6tL13hF2+tza
YyGPwsda1mlzR9Hq234TplqloLpY86MzCsnwSWdTFtKG+fwSWvACDxzhRZYWadykCTnKzNSWh6VU
cxlZ3Gi7tZsXoI0DjfcMeDiiBK1FrCzxAx1qs2NFcL9olPUrcs+zQC4VO2KcDmmedPdzqszXoqAC
j1HVoXvtHeNu6Fo8SMix/IfB6Xmecpa1d9WqqVfNzsezhVFuDGsW+NekYsrXUmj6jU6k4sEUIBlo
XgfrfoAk9BBoCe1Lj9j2StMy8+tS5eVZDr5CgbrRAWaT2APIBxyrYe34DXT5IUOo4gz4JbwJLFk8
TkwFQ6sHfHDDhH9zpwW9VcEdMhcH9fTk8EvXAE9ln8IGLYe7NR1ssFOLMLHKtfOTvnrpubA5Ksm/
WX5U2DLeQMlSqK2uxGvOgAnIBYK3MC3y7nV0gYBOGk/dtCWXc+KSiml28p2eEssgNHQnIaPRqz6Z
vQ1/K3dicMuLMHAaUNkb+qXFcfssi4ZQQHfO6xiFkx25RFRwnEjtnhhBcQNjxD/WmQFPVK3iMA3s
uC1RcpVo/SSvfST9X5jeajzEJvGkU99d+rab9qOk+mec6TGl0bIHJB0q8oHLM7RvCwK0h/p6lME3
jTTdHYdTcnQzR8Yawthr2CpOZBUQSfLOOrWZ4d8BsJtP0+Kos6t5sEDcpIK7SdcxUjFGzJv785AF
47VGpuiFELevjT8bO8Kl9H3hLx/pUmPOsXFIJmB/Ed4mNbOyfnnRcivZezgtd8LECKRxoR8yJYZI
9Yt5KoeWmU1bNovJoG2NEWoZMWgiL5QOZAtNX/u3HOZMRKuwHnENgmfxDNa4vke0KIVeVcWNY6rq
YXbQRS8ZD5vC2YQkEHrLi+Z18eSwvmHGShzz0mZ7UjPWMGiBCZcr/7ue3A/WvNxOkigeU5UvwWB+
sVIOa0drdjkkDRKr5o+gwU8YpCw8JjTU8aBVetzA3tmbRgl/yq6RvhcPqy9oFXCbQzbQV8TM6y0x
MhD1i+5VDF1xhwfgmGgmpqVOHtRqq3dtZg1iWtoXC1D7Xl+pkGeIGQdE6FmIlOOjDorufhq7e9R2
wMf11ufRboimZwWv3fpWsOBPQFjZYWoiqEH7tDVvvP7Vmddz/ockc8K0sKHQyYlde1rPFyXEDKew
e/2vXrmRuVz+aW2NgflvUQkv33uMEvJPi+vf/uYPobLxi+1ZW2aTbvxmHfqXUtmzfrERKesYQ4zf
VMz/Wlzbzi9IdmF0mB4gBJt8sH8troGU4voGk8a15gPysr3/ZHH9F0yCSR4e9ByPd8iLbDvyP2+t
UfiPK+JHGI/EH4FfzkggS4Fb/bTKv/tN+Py3TDmCAPiMGNJh9PBNsKH/mSmXjKpDepUmx7FoGgPf
C0FnzJDa9wbjzV1NRsiJNG7Calqis9/+/rW33+vnxTw0V6K5XNIUmWThjtngsj+/eEay8WyVfnBM
7YAsKWYwE3M9ZNS1gxiYBwzJzUEtMD037FeGdcm/zxqhrFQ5rhWTpUuYMgFjB0lZH1md1p3HDfk+
+MVW41QJe+2lR9TEkXA9Dl7yULvVFP9/fAgPUYGx0WK4kP7yDeq9Laxariw51tnczXa77mutRuzr
Tctzh6ciSoySSHSthtmI2V68Ubj6sdOmmwGcODQE0kTItUxpaARX9DYBazbll9UJWziJs2oynup8
BC2DRxK9ABkL/xCqxCX7b78Dgw2CGNleMxj7C5FjsK1xJKAmgLhBHA2xfhWdWr+gtSt+/P239Rf6
wK+/OPNmC3UHBJB/y3WlExi2xUZwVGTdYwfp+PFcvzv30urudQe19N+/3l9uol9fj5g6LFtc4iyk
tivwJ7W/aQxNU7McOGLT6e85UQgEH9PgH6IQ/5fvz8babDk0vVgY/ko0CXqOi2rSfNBThNmhZvgh
rCA/loP/9PcfZxPM/PWXckxD52DazoV/OxSKFJ3NxDVIXDB9+eoN5i4LuGaWhR9uqfECM4PDF9e2
snxAOOFfROWy8UEQ/5CN4BBrx+nu+8VFUuoq1FTCyPVNiWgx99jydtuqQebNtflMWlUDWHLVbbCk
xYQu2U55kVnYYEx8Mz8Opju8Tu6aH//+Q1q/orp+9mhwhejw3fDXedQ0gF3+/KslpAoBwO3n41Sg
OUQZwmY5TYYTo6py35YDTaPV/pirXosdwqTZ0HvFsaqLca/Yie4Z0fQ3oszZbeMoiju3wZwHRuLG
Qcr27k11TXSAu+uNyXw0ILBWYT9VzCgpvp6IWAj22Zo3MW3Q/JyljUnVny+HMt0bhUrfOc7Koysd
h9QlE6pV3rZXPF2yYy0S6t3UzY945ZeodfJ6lyFJOgxW6z/1iVOcSNmqIYR2GdzbNPmWYZ+JagyN
J1sg0BCVMXWhWj37grmtOqjEdXZCmZSuNoAGF2FwFUkjbY9l35YvEsJDBTIqpLHXbp1ALJ/Lsmyq
/kwyg5XWwUlsKvfCzcxopaWJqTDteyez9CcxDvWrl2blD2FkBIKVerCwjSIZg6SCVrfoCLL5i+c3
ZezVZn90gqA6FUsxX9YucG/dChyY9PMN1VPn0y0jO5TEReV8kLq4A4uAmzUpv2tsDa7RPWkxSqR0
p3n9ua5ZIFau0RHEFWzw3OamTQShbDOeMKp6pkOa16AfKS7b94mysSBfBZQj3ItpQN9jvTkZ9lNA
t6Auyrq+YP9fnrWqlNSltb7eGKNGJtWiCHnReb7Q6k7WAUqwfxqx23/0iTvcFXxPrK31Eb+tN1hP
pb1vMsEVoVB7jp1lfbQQxvZlZmqxxdCf+DSYC880oiNV8zzx08yoNOc2PU7LuM8y695M6nHH2aZO
6HSXcNHIZgr7zPy0en5zhmvifumr6zwhdgbvQhmrtIKGwSA7BG0ATUinNTRBGOipzRQ2mNNHtDXX
2APeM3wRx0xK/SEx1mVX9O4r01tkC03DtGYgR6BwgxfpJP7e6nv2zfM4nRunDMJWrXNU61ZKDGen
hVIh6/LoWjiiwD4YdYPvvWg3/0AaHBivNrgT/YRxb7bwZogxBc5iRzik2hasRae4uJCzxDyGyn2e
+i5ouylHjZS65qEfBu3KQS9/kVqrRz0bw4+Crup+zAfPR2yA+SvUzULcruwGOKYGo7taFsM+sayv
joaV60QPcbu42oL5NIT3uAI/MicGIKRygx2WWRLNetF865WdfikSY/x0vWH5Yql+OteMGU6lCiRC
LmFfel0Th07iAECnrE4jurNbbWFiP1YLy9GQ3d9gnHB9eSvxCp1b72o9RYuvrfOzrQjNsbbqXi9T
sUM6YiP5RlOF3SQ/GG7XXHIm38wJmDM4UKYvRTOWeDXcuft1cBi77bgcNBeTUjfo5T4p1PJDyX5q
b+BNVXHCDDpa1YI6qUXZIkyAa3nKk8NYEz809VHsmAibOz5xf/ZcuAgTJpPYzPTlCi378Irkwb4l
XVa/WXIGZ3GZwHhBXtOq70bRTziadNq2oui/ZWzJ9m6bey8ZnfulcTzjSdOpL1ieZDBzJqoTRckH
GkEP3TQoeHfV3HU4TqFVEfRRPlSYOr4UhVXGpU7YIF62+U5zBIaM0rBOk92VTMaC8aWVA/YXJgef
q5bpx6qwOXt6PmQnKL/cqk3OK8LH47JY4sbK1uTsDbD8lglbfeRajAcJ8xa7oFd88hILGAqvKXZG
y9xhQILL49jp7eoJ5uWsvvgbM6iG15TxIUlsFu+kHAP9oJTkI2mukeLH8Qj0QDvg7Kwgc24NDgb2
TTglhDRX1r9uFQXeSAo7kVxAUNwAKVfVn5XL9WpYTCqogdVLrnrO9dbszgAxVBVS25hsGOrukDSa
c8UiT3tYeIEshslCeYFfircNqeV9ggWfhhCL5YPuCf4LMdtDr+Po6b3M+IK28Qq2ZHFg/tsehsKk
/6detK6cWT/IjkPBwCx+o6yO2SPau1NdYnxVVZHtWyvJdm0zPjEpJfNSyhy0/+TsEGAiCm+gCbF6
UIdeqCU78PV75bfe9rvs0g91B6BlYaqOcmdcWMz2etxbOCAuARtgwcm6DEgifdPObtBwzfV6+vXx
/l+d9T81rBAsKGT+b53164IVvkn/1LD+9je/N6y/Rss5lumR4GZSIG3xFH8orQ0DsB+jafrZ35vS
P9BiW78KAOMPephFSfk7BMPWN7QYA7GNPUeRDDrjPxBa/6XUpotzthp4y7wlMTuwtiL5p1I7GScD
3X433Yz1ZzpUDEq+/vRt/C+t6lb1/VQV/tsLbL3FTy/Qz1ZVi5kX8Av0QTyUx+AjVzd5gAjj8+9f
6ld+759ei1ZoY4lQZEModP6KWocZY1QOCZvXhYP6rwDeoJnAFlG9+WbZOe9DMaf+twwvktSpVsxB
W9EaOUvenHVL79L6s+0QFaQUiXYGQ/iQ9Kl+gGU+fs99HdnAZeyh7dhX+hbqVg2/Brz5BHZducQZ
JU9LJ/fFFgg3MAy8KwCUI+Yrkq6RkbmFyPnWlidnKpd0C/BsVsBMuaq7rHzsCLRUPSVjo7w25k3w
kGLFT+OD+/HcGyJ/XuZqvKqSDt8VT6Fq2tcqr6z6ypOwTR2GfTe+gZXznec4AlwtRcvrS7OPiDm2
rVsmXWK9KiQLj8cJMbLd7CyVQnPAVoyuZk4QPfb57+Ha/z01/vHUMLeZzN+cGt8H+f9e8j7Fh/7x
57Pj17/8Y9jlMZvCkk+8xq8u+u0Y+MOWb/7iOtgzbBeODrRQkzv3j8NDx7+xZVX65MhwhGwnzu+H
B7zQLXV6a0Xhi23swv/k8CDl8s93N/uVDcZjOx78HE4P4y93d7rYxPYWaUashjdetX7jgJrCvHtl
LSiSKltScQUoCh8sj/1vncLuRN1P4pkxHcusR2uXQMze9zLoH0HCsWW2quAl92WFnpUpvpWPQXvV
zk63MUhkCbY9c06E0Xj9fizGZI0cjShFbnCnckK7dBDLB1RdjqjnY5fY58YvMUL0C0LYtPbTZ+xa
uJWV0ydR4BZfgml6MYYqQaaVDMvzKtWKxr5a9rnS9FjaxXifTq1xlm2Dh37G64WceNs8kQQJkmTp
8gt/8j/cnVlv20i6hv9K0PcyuC8H6AHGsmTLW2InGSe5ERRbLVLcd5G/fp4S5bQk25kOKhfE4cxV
2ymLpVq+5V2g/MIAwYYvGd3583RdnHmbdXOR6xnaV00bgwDUlYcuz+urNQDITyQ/+rTNC++D5hY4
d7jwWU4RhgmKiRZZ/pmPcMjUsk0U2r2mjT6uPLCGmr5B16bgx7Rd1Sus/T7DAgW965T1jWO0lJzC
cjzKkG9ZwbxGlsU3yo9BurY/AFLV7+YoJgODoqGiTpO2EsA0Z9SduRXyhOgKGhMtBWhjtVkINoop
1IsSm8XEjZBHt+3T+UanyxekFyr0ettAYkWtvPc0wOvyTGvRsjuzyd7GhtmAvwlXnUFGkQtxaFCO
eDZ0JYS88sJt4vKzURDlnuIxqE5GNScUfhgQAvIiNvk+zOq6c7SLcq18hUZtQrIDbEyo/J953CqX
bpN/boPWgKivxN+E3uyl6qVYLbaOR1UBvx61NFEvWa3uCyPWMQG3k/DGWUeYqcQexEU3jDz7NI0S
i0O+sECvjuYC/FZ/nedz7a7lzJ6YK2tz3XbpstSQxyMJ6qzJPPNXH7pmXVxuXCoPa0sf472xQVkA
ZmOoWigqxaP5naqXXxAPBCJU2sEM+tt8ddWUSljfbfBezhaouhXflCaDaArP+86KUvNK1Ic/BliK
no3MuLo2iyKzxmUdMWVNGuU30N+/NWi/3Y5obJJaKUsjjiiINFCpgfRls3qNMFzo68p7WNRqcRbl
rfMVr7zqUzcSRMF6Hk6sjOoMUHng1ReKUZlgL/GTDsdh3DTfPAQ5lTO1BWGPjF+GQx19dcSq+JYn
pl3ioYWatoLEboc5EKZx12mGjCo03BZUYap9aEz1a1e4X5W8IuPU3Ulu00ul9++n7tggDczPQc3A
OFhp1gMZ76fVPF0qYFsgpmOGPiHKVS5MCNvOexhIKbgrR3gYWRpKMrp6zwhIYeqFd1tk/hW1pwb7
8hjlhwQ2ygYcUdFoN4VbwMFw5hjokFmkXyN/lBK3l63NRyqm61E1Rw4UikCeBegI1WDPEPrcTCuF
7rahe7OALlh2p3UaSkTVHE7S2Kna9RX6Omt0MoqUms1GScybwtTnE1sH2+NhjjrJ0pIGoA3UQk0t
58HIo9Y8Lbsr5H0RwikL7zxwQpFPaKOpOYeI7iptM42FgSwOVsGXjQlNNYJ/fuX49tSIYVKl81YF
MwNW7TTI1+Yd6l6AVy2QOEhXYVRZk96vs4jUJqDlllRVel5jMTGu1Wh109Todoyrddd9ykLFnJml
k99sYNP9p4GJWoV4eSDgGYVFGqLenjiTzUiPpuv0ymo3X1CYsM6SvNBmG2jME5PfugpNJblRQz0j
WzFGELqzJNMUUjxTt2cBUgCcVHl2p9Ne/kT52KP/iZCkZ4IbRYOoa8/nIxDGYzcMAhhaLm3xjd1c
0TanKJ7X3yhKrUGoVR4+Z7abT5GY2zKfbsNu1f5FQREcQm3bU89cISwG6QRXonnxCGsDiQUbFvep
Z8UqZr9KNaOPGqIXOM+v/bD6xsViTZsyrC/iLmvYpeDyOkAKTUP9LvLLRy3mtpnYhl1cG9HcndYr
9ePKpkyrj2DL+GR/4zx21uf4PEanVDYvipQmNqJ2DuJkCX3WeFRfwGlVZkpLZjt3A29mNcYGXRCA
clZJcs6N7UyLlHZjhboGate2D1oyvJ8LMq1drOzzJnVBusIv+gtZbfQIWsrip1HK2duodXhGcTyb
ZVghoOa5gmehbPQPuZoI4RhN8KeM9sZLV/6tDwF4HITI/yNm7Z6Zmq9eUqifT2mHXgH6zSZA3osn
M8lhkkVpM1nDyLsudapMHcHuLO/c78jMR7OVmT9lLvprVdB8jyKsWBW1pbNdcd2ouTdz8mJ1UTWh
jguFc1tToaakCeE/0kCuVrV5B/wgmuajAkL6+r5SitFd460/YN/lXOJ9prEbw1ug5d10YwVwjYHs
mBQxEOOZmh1ytQY0CuxI6wrRNrLaz0YAg6OpmNf7DBUr6xIj2La6aQtllUw0bk4YxlvhqlLRW+RT
jK2kFYjOTplg3552HwFVuaMvzVYIy7dtOueUOzTomlutrE2ghqje2qWqCnDp6mMQJPYa3Z6OUKYI
QuO2DtScZWUiiKLhEQuISs2jZQsfxjxVqi57ryXayDtL13n3oEPaeIgSZXNpkwLAGY+L86wdNeW4
juyNNQbKVF9Sn2k4+sOYOai98qKlAorGOCemE4ysBd7XWPok1fqSvl6lI/Zpg8zrKjxkBHsOxcSJ
bbsNVm7O6gky6ui8oF39oWidbNo4GZ5ewIvj0yjmeA0ynQlCb2Mz9ZTVCvroHLLiWkBtsHol6Ih0
YfNHd/1MwRaOMnIFqJfbjaoGtsf6VZ5WAGjJI1LItlpbUXXi5lKmiKAhv+C0nrMeFzYI0i4Ivcu2
UGPgb05RV4D0WvIVLxjRAMgsAr85YMJThdTtvWqOrHKclF3mT5EhwF7QcTua9HoFrn6VKVDXUCk7
Q/psfed4eXa/dilKwtVt/XGCSA28nPlmmqMVddGp3qaGxbapFWThc1t4UbflQ0gKfTYHpH0drR3h
vwhh6AuOa8YU5sS5Dq0IjkSHKjLSp43Ov/fnyPDB3VqhiIRqjY9jrb4ZRbdGC2dWREBg3SN8MWfo
ECoPqFsI1AiKdujVQXWawqqMwesGpYKwSVl+4fDuEO0oLOwc1e+AaGAn2KaCuhHxFiDoQOD4MBAB
oFxW6xb6qqmNS0QNU2FvjiNdVjjU1wIPcpfp3aRmg6QIkP3rprLNmeU5KXQdHcWCIsyrYFKYcXhu
IOs0cfnSLqG3ZvVZGBvt02bueN9cYu7PWmvZV3PDi62x39b2daEQmp3NV+rKvcFTUB9rrf2lRBLz
AalqtGVXpjENR9TitI2pzHKt7XJkYdbWVz01UBIqYD3TebQ5B0LNvQmpzi815FjHdAfVBeepf+k3
I3WCB5/1pa6Doh2jMW7PpyPUqOhDoCmDEXeU0x8t9XukN3WUDBq8i1s7mKDt7Z67G4rzJuDTq86u
G9RRVs19AT4RbnSzGYNc0TB4Tr0FeiYIX2tJYkxVH3Lnaaqm+STTarxsBZ1On5cZxj2eNdVqxX4i
E99cp4VPvpx16ce0UZGf4TxfQwxVYa/FSvhlpSrhinLg2sV7EYVZvJyUSyWdZ+AjzeyKUoF1p3cl
ekqUb2caWv+TUSdA+raRTlqEJon9MXM2zTmtB7v0Ao7mKJ42Vmqer8NRPNsoxOIpGlafkhyNwJGS
T8o0Q01zBaRrvY7q27Vta1ccEjWuNB6bxQb3XNScfDoIzbE3ylKoxGtsjcGfJeOgbrNTKMns9dxY
X6UAiSZhBLN95eKZ7QWW2eEs7zVgmCqLqnbSPFmwqJ1xGrqbm1rTNvq0yY1kuk1q/9/k/7sXEYYd
ky185a5a5u39sqhA+z9X1cRPPyR+XH6CUigwLr/6Sz8f6N0/c/ElWT+W5N1+qO2H+dkY4YLPXD0t
//wDvT7Tof+MmF//oMcbJvRB+x+PXBtNiG1R0eZ4FM/+t/2zafj5G/bz+fPfOXiDx6SKS/E9QMk/
cm2gfnlQVXljDo5G2JsDl3ekR62YlCoOXh6PFZXZAQHUv3tf9d1bIW+tgZ+/2C+//OKJevKZX5S5
/1jul4ZURIpll4BhnOhoc9h0sPu3pKC0PwtUcSgruTr2aBSNmOkhvb+iyL6+DtYLbx2UoN1+BzDg
/us71gn6JaifKSg8bJ/hTYLAqfyTLXC0jv7eApaB9baBbieWPtuHb3p/Eqg0nmiiKaHsTpwhrQEa
FZKvrxu4lePkoosJEM/RFnA1UITgwkAD9tNDzXNgG8GiHiI7C5z1mq1rhkC+7X/7jnmiYVmpcE30
09OfuINaAy+Uj964Bd7cAqwBrlPwXRSttw+H/f4kqDTmOCdMbGyplfP0i25Ak2CyeOWXABJLNBfU
3TlwFA5QyDixaFeCmN1dFkPbCPgbc4tLHYa6QzcVpAD3Xb/bjydBIWgyQAha/d0zoCWAI7AIYqRe
f/sVo9eliIk82AEm762BkFUUY5g7gBoHR5fU2+PSZdpchJRMXv3ybcIFoKG02Id3B7iaIx0NgSQA
8Q5i5SgMclWuSNCgmoPtn3gGdwc4uBpKfvk6AT8r39JwGOmfwx1gm1jCgb/QVcIF8QxuDeCPovZZ
yuPm/1bL5EeG9gs5IWgSFQ6BsGDpt8BRMGiTD9iOCXCln4ThLQVVVQRAXOog0FC/F8wN9BAPF4FD
MOigjshm66dncLcARrzCLVDq9dkKuqbTlNjLfQ8uAxEO2ZwHYBG2f2pIt6C4oWTfHyyFwTmPK3y/
yo/CQQdiEU5BtgGaafsMbhVoBkAmyVngKMDh1aQAjxKReI5uBfaCTUoI4vf5LBjcWiAvko4JOBCp
jkAG2919x/mRS/bsgGyFCNM/Q5sFjcBd9kSgToQ5lu0CL+xf8ngWTCIjxaVOuPv58M4FA+VayR3B
uSjeD5b77qs+vh0wgHVU2kzuLn4cXJwkTF6kd4RBQcQSSeDuXHiRIiknnD6GCyFxaHuB/N6RDpHw
srEpmgs652vn4lZKWVFgWu9+Pry9YKmadLjsEAkZXJDUhrbP0SpwHSrLVNAprvebpZ/2AUUKWNcY
/cUtES5rJ1REiAQ4/V6bBZtACUS1jubO4LYCWFHpEME8Id6kMLb3Je8HipZ7ggAPcFR7V1cb3IGg
YUsleyCImpEongpnyv23ty0CJKicurt7++GFiZzispeiYbEGgBxDWXh1C7i0F0TzgPLq0LYABQ1h
3y6VK4maESVR5IX6yrDCW+4vAtc9oaYiEomhtg80FUEFyVkQjTSA6lQG3oiMKB2b0F0MbVdWHdyd
SMQi3Avk1oJ+AiQeAP5z/fAoY+I2ABlvacSP/VYZ3o5QKXpIzgLHISwAumX0zrfP8Y6ghoIghkiZ
+sUyuLWgv2Km8cstJXRJIFsYDvWo7XMcH1FjobFM+LSrMfRh+ZDiIxXbDsm1YNgnBD9IoFAr2T5H
O0JVOBjoPWs4emz/1JDenyRHOkqma6IDn3DFrtq/FmzKBtTZHeGvuX0Gtwk4EAX7T+pAFIVE04JH
KCw6xXO0CTDZ5l5ghqi1Pv+cPzikRWBwnkvOgqGfuHzTFIl2LfSjOFHVcD9Ha0jd9TCG9PqYq0rf
B9QL8Hijbbxb6i/OAOtEBWeGgGk/00N6fwEPkv36yQERmnKfr7tjgImICiCqKgJfsH2GlyZA5JPe
BBqbwNUMAabaPkergPYa8SEwvGcIxgAPREuTXgs2nQPImA5Ntv45vBY4BQkbBBRlqDV1UUGULRvo
HIjQvjgVdrHR0VpwFPrNNFeA3fSTNLy1QDLTb1OJ2pF4S4sKgei5i+doFmwbBzUHxzO6LNtncBGi
jn6KdIiATxxYZg7/XX58FCgBwUQ6D2DSYHMmbvUXkhC/mi0gOshXTOf2DRAiFQRCBAHTVHaLYWjR
sm7i+S55U8JGJxVgKbD5X90RzonFdnCMZ3DW4CAYJP4v9Cx/eS0Y9BdMjf8dHwi0pVkiuE/sLo8B
vr5jSAcKXJFb2TjUCrYPVZn9zKmPlgXkdVdfGFzQqBPIyDbZKKKAS0eKkP3w2ixwRSK7aRM0/315
DCtz0i3LkT0QaDtbrHWOlueO6+FacFzazkJj1f11OM4/yDJ+UH7Gnh8+bck+/rJ4je7z1i88c0Fe
/nxHcJk9/fkHSjs/VDe2vyjURPq//TcX6F8H4OVtirz3w+eUef+f717w5Z9+9UM9/8cLf5kvkBRr
t6/b7j7m7SKCMPTvcPF9ES0OSCjbsOXvT/LnHwefc+9C+B8DF8HRuKI5JT1u7ndJfDiwK9Di8gMH
i7g4NNSFaMpRJDvyeBH6fyX5kQxMD++WHjsJk3zxlDx/SrH4esy0/MhxvHws/ceqPBh8i8mVHfxs
GS6aRb7cH7kHfEqPvKNVvUv+eoeyUxV9P1TfEXWr57/6qsTPj+rYz1Y3Mny5/3S4CnuQouznP18m
SAYdjtzj32RHvmDGff/53cVC2cHLZQeePS28gwW4o7FJjxuGfpz4xcFH7vFf0kPHT/7i6BTp0UTS
IyfN4ZfXw1Nkh716eTb1iA/pgRmgegzag0nu2UeyQ18nSIi+mOYe1S479s3Cjw9ODxrSv+N6uVnk
bbiIn/anYwcokP/IRbF49KpiWZYHa3qHWpEe33/0/NXikE3bAwXlh+YuwHviYGVrPdJAfuyi8Pk/
DnUHk963sH/H6AlWKUdDi96N9NCYGBydIVrfX5Md+Xb5PV8cRU87YIP80PXi8N7aNYXkB27eXSyi
tPD8w2t914X/HeNfLvNieXBS7fgRv2Pwm+XGfzy4xhhcdEp+x+Bfkzx4HmmbH/Tld+mhk7z03o0X
OQ71h7cZZrKi0/l7/sDZIjje+yTEZIKyw7/3/MMZ7zHu0sMGIRHJYVYDfF5wnaWHzperY8GCbTtR
duAPS1yQ0CleHKUJiGGJsrTs8Pde8rR8Nyte3G19N0x2+I9J9cZC3DUXfs8feLkQd+hn2eE/MfvL
olgehBS7Wrj82JvDrHKHRZEd93O58J4XhjhTdjQh2WF/Ys/ztv3PP0qaXhVD7WvMsh/6YcG9E6/Q
6DyYEXwEf8Mh+PC/lFwl5+XBLx4T5M0PP3tfa5OemLe1q3/6qV+rNP1AcbysPz1LoLz2zw6La+I3
HsPlIv/XfwEAAP//</cx:binary>
              </cx:geoCache>
            </cx:geography>
          </cx:layoutPr>
          <cx:valueColors>
            <cx:minColor>
              <a:schemeClr val="bg2">
                <a:lumMod val="90000"/>
              </a:schemeClr>
            </cx:minColor>
            <cx:midColor>
              <a:schemeClr val="accent6">
                <a:lumMod val="75000"/>
              </a:schemeClr>
            </cx:midColor>
            <cx:maxColor>
              <a:srgbClr val="FF7C8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png"/><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552451</xdr:colOff>
      <xdr:row>9</xdr:row>
      <xdr:rowOff>38100</xdr:rowOff>
    </xdr:from>
    <xdr:to>
      <xdr:col>13</xdr:col>
      <xdr:colOff>590551</xdr:colOff>
      <xdr:row>24</xdr:row>
      <xdr:rowOff>76199</xdr:rowOff>
    </xdr:to>
    <xdr:graphicFrame macro="">
      <xdr:nvGraphicFramePr>
        <xdr:cNvPr id="2" name="Chart 1">
          <a:extLst>
            <a:ext uri="{FF2B5EF4-FFF2-40B4-BE49-F238E27FC236}">
              <a16:creationId xmlns:a16="http://schemas.microsoft.com/office/drawing/2014/main" id="{DAC4F15A-F777-07B9-3A57-87195BD81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495300</xdr:colOff>
      <xdr:row>8</xdr:row>
      <xdr:rowOff>171450</xdr:rowOff>
    </xdr:from>
    <xdr:to>
      <xdr:col>6</xdr:col>
      <xdr:colOff>485775</xdr:colOff>
      <xdr:row>27</xdr:row>
      <xdr:rowOff>161925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59847D1-E758-1E99-2873-0DF8033861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 y="1695450"/>
              <a:ext cx="6115050" cy="36099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600075</xdr:colOff>
      <xdr:row>1</xdr:row>
      <xdr:rowOff>114301</xdr:rowOff>
    </xdr:from>
    <xdr:to>
      <xdr:col>9</xdr:col>
      <xdr:colOff>600075</xdr:colOff>
      <xdr:row>11</xdr:row>
      <xdr:rowOff>171451</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32A3A6EF-A86A-EBB5-9030-12656210C59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6724650" y="304801"/>
              <a:ext cx="1828800" cy="19621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21</xdr:row>
      <xdr:rowOff>28576</xdr:rowOff>
    </xdr:from>
    <xdr:to>
      <xdr:col>10</xdr:col>
      <xdr:colOff>19050</xdr:colOff>
      <xdr:row>30</xdr:row>
      <xdr:rowOff>66676</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19A565A-8368-02DC-247D-2BC6E04ADF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3225" y="4029076"/>
              <a:ext cx="1828800" cy="17526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600075</xdr:colOff>
      <xdr:row>13</xdr:row>
      <xdr:rowOff>180975</xdr:rowOff>
    </xdr:from>
    <xdr:to>
      <xdr:col>9</xdr:col>
      <xdr:colOff>600075</xdr:colOff>
      <xdr:row>18</xdr:row>
      <xdr:rowOff>180975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2B2CF21-E8B8-7BE7-62DD-3E7F74D21B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24650" y="2657475"/>
              <a:ext cx="1828800" cy="9525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8</xdr:row>
      <xdr:rowOff>138112</xdr:rowOff>
    </xdr:from>
    <xdr:to>
      <xdr:col>6</xdr:col>
      <xdr:colOff>180975</xdr:colOff>
      <xdr:row>23</xdr:row>
      <xdr:rowOff>23812</xdr:rowOff>
    </xdr:to>
    <xdr:graphicFrame macro="">
      <xdr:nvGraphicFramePr>
        <xdr:cNvPr id="2" name="Chart 1">
          <a:extLst>
            <a:ext uri="{FF2B5EF4-FFF2-40B4-BE49-F238E27FC236}">
              <a16:creationId xmlns:a16="http://schemas.microsoft.com/office/drawing/2014/main" id="{E67BA156-34DE-2E40-AB1F-F55C0D5C1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533400</xdr:colOff>
      <xdr:row>20</xdr:row>
      <xdr:rowOff>114300</xdr:rowOff>
    </xdr:from>
    <xdr:to>
      <xdr:col>15</xdr:col>
      <xdr:colOff>76200</xdr:colOff>
      <xdr:row>39</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147D3DE-DEB1-7700-118B-569152FF93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3475" y="3924300"/>
              <a:ext cx="5638800" cy="355758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95249</xdr:colOff>
      <xdr:row>10</xdr:row>
      <xdr:rowOff>142875</xdr:rowOff>
    </xdr:from>
    <xdr:to>
      <xdr:col>6</xdr:col>
      <xdr:colOff>581024</xdr:colOff>
      <xdr:row>28</xdr:row>
      <xdr:rowOff>119062</xdr:rowOff>
    </xdr:to>
    <xdr:graphicFrame macro="">
      <xdr:nvGraphicFramePr>
        <xdr:cNvPr id="2" name="Chart 1">
          <a:extLst>
            <a:ext uri="{FF2B5EF4-FFF2-40B4-BE49-F238E27FC236}">
              <a16:creationId xmlns:a16="http://schemas.microsoft.com/office/drawing/2014/main" id="{7683EF43-9292-D64A-1E17-4FC04C2BB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20</xdr:row>
      <xdr:rowOff>23812</xdr:rowOff>
    </xdr:from>
    <xdr:to>
      <xdr:col>1</xdr:col>
      <xdr:colOff>1143000</xdr:colOff>
      <xdr:row>24</xdr:row>
      <xdr:rowOff>28575</xdr:rowOff>
    </xdr:to>
    <xdr:graphicFrame macro="">
      <xdr:nvGraphicFramePr>
        <xdr:cNvPr id="2" name="Chart 1">
          <a:extLst>
            <a:ext uri="{FF2B5EF4-FFF2-40B4-BE49-F238E27FC236}">
              <a16:creationId xmlns:a16="http://schemas.microsoft.com/office/drawing/2014/main" id="{95AEF906-56BE-28D4-7B67-0C759C140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20</xdr:row>
      <xdr:rowOff>14287</xdr:rowOff>
    </xdr:from>
    <xdr:to>
      <xdr:col>7</xdr:col>
      <xdr:colOff>0</xdr:colOff>
      <xdr:row>24</xdr:row>
      <xdr:rowOff>9524</xdr:rowOff>
    </xdr:to>
    <xdr:graphicFrame macro="">
      <xdr:nvGraphicFramePr>
        <xdr:cNvPr id="3" name="Chart 2">
          <a:extLst>
            <a:ext uri="{FF2B5EF4-FFF2-40B4-BE49-F238E27FC236}">
              <a16:creationId xmlns:a16="http://schemas.microsoft.com/office/drawing/2014/main" id="{8B16A72F-C46E-51A4-8813-19DC63CED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20</xdr:row>
      <xdr:rowOff>4762</xdr:rowOff>
    </xdr:from>
    <xdr:to>
      <xdr:col>12</xdr:col>
      <xdr:colOff>9526</xdr:colOff>
      <xdr:row>23</xdr:row>
      <xdr:rowOff>180975</xdr:rowOff>
    </xdr:to>
    <xdr:graphicFrame macro="">
      <xdr:nvGraphicFramePr>
        <xdr:cNvPr id="4" name="Chart 3">
          <a:extLst>
            <a:ext uri="{FF2B5EF4-FFF2-40B4-BE49-F238E27FC236}">
              <a16:creationId xmlns:a16="http://schemas.microsoft.com/office/drawing/2014/main" id="{A8658099-3CF8-7ABA-39CC-E23A17B51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371475</xdr:colOff>
      <xdr:row>20</xdr:row>
      <xdr:rowOff>0</xdr:rowOff>
    </xdr:from>
    <xdr:to>
      <xdr:col>17</xdr:col>
      <xdr:colOff>0</xdr:colOff>
      <xdr:row>24</xdr:row>
      <xdr:rowOff>0</xdr:rowOff>
    </xdr:to>
    <xdr:graphicFrame macro="">
      <xdr:nvGraphicFramePr>
        <xdr:cNvPr id="5" name="Chart 4">
          <a:extLst>
            <a:ext uri="{FF2B5EF4-FFF2-40B4-BE49-F238E27FC236}">
              <a16:creationId xmlns:a16="http://schemas.microsoft.com/office/drawing/2014/main" id="{AA0FB0EA-FA52-EA58-7AA9-E741AA9A6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19049</xdr:colOff>
      <xdr:row>20</xdr:row>
      <xdr:rowOff>0</xdr:rowOff>
    </xdr:from>
    <xdr:to>
      <xdr:col>20</xdr:col>
      <xdr:colOff>19049</xdr:colOff>
      <xdr:row>23</xdr:row>
      <xdr:rowOff>180975</xdr:rowOff>
    </xdr:to>
    <xdr:graphicFrame macro="">
      <xdr:nvGraphicFramePr>
        <xdr:cNvPr id="6" name="Chart 5">
          <a:extLst>
            <a:ext uri="{FF2B5EF4-FFF2-40B4-BE49-F238E27FC236}">
              <a16:creationId xmlns:a16="http://schemas.microsoft.com/office/drawing/2014/main" id="{A33180DA-4F33-CDD3-7C2F-91EA719AD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209550</xdr:colOff>
      <xdr:row>0</xdr:row>
      <xdr:rowOff>114301</xdr:rowOff>
    </xdr:from>
    <xdr:to>
      <xdr:col>29</xdr:col>
      <xdr:colOff>295274</xdr:colOff>
      <xdr:row>3</xdr:row>
      <xdr:rowOff>57151</xdr:rowOff>
    </xdr:to>
    <xdr:sp macro="" textlink="">
      <xdr:nvSpPr>
        <xdr:cNvPr id="2" name="Rectangle: Rounded Corners 1">
          <a:extLst>
            <a:ext uri="{FF2B5EF4-FFF2-40B4-BE49-F238E27FC236}">
              <a16:creationId xmlns:a16="http://schemas.microsoft.com/office/drawing/2014/main" id="{CAB03B26-A491-D1BE-D38C-618233F93C65}"/>
            </a:ext>
          </a:extLst>
        </xdr:cNvPr>
        <xdr:cNvSpPr/>
      </xdr:nvSpPr>
      <xdr:spPr>
        <a:xfrm>
          <a:off x="209550" y="114301"/>
          <a:ext cx="17764124" cy="514350"/>
        </a:xfrm>
        <a:prstGeom prst="roundRect">
          <a:avLst/>
        </a:prstGeom>
        <a:gradFill>
          <a:gsLst>
            <a:gs pos="0">
              <a:schemeClr val="bg1"/>
            </a:gs>
            <a:gs pos="75000">
              <a:schemeClr val="bg2"/>
            </a:gs>
            <a:gs pos="83000">
              <a:schemeClr val="bg2"/>
            </a:gs>
            <a:gs pos="100000">
              <a:schemeClr val="bg1"/>
            </a:gs>
          </a:gsLst>
          <a:path path="circle">
            <a:fillToRect l="100000" t="100000"/>
          </a:path>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800" b="1">
              <a:solidFill>
                <a:sysClr val="windowText" lastClr="000000"/>
              </a:solidFill>
              <a:latin typeface="Cascadia Code SemiBold" panose="020B0609020000020004" pitchFamily="49" charset="0"/>
              <a:cs typeface="Cascadia Code SemiBold" panose="020B0609020000020004" pitchFamily="49" charset="0"/>
            </a:rPr>
            <a:t>ADDIDAS</a:t>
          </a:r>
          <a:r>
            <a:rPr lang="en-CA" sz="2800" baseline="0">
              <a:latin typeface="Cascadia Code SemiBold" panose="020B0609020000020004" pitchFamily="49" charset="0"/>
              <a:cs typeface="Cascadia Code SemiBold" panose="020B0609020000020004" pitchFamily="49" charset="0"/>
            </a:rPr>
            <a:t> </a:t>
          </a:r>
          <a:r>
            <a:rPr lang="en-CA" sz="2800" b="1" baseline="0">
              <a:solidFill>
                <a:sysClr val="windowText" lastClr="000000"/>
              </a:solidFill>
              <a:latin typeface="Cascadia Code SemiBold" panose="020B0609020000020004" pitchFamily="49" charset="0"/>
              <a:cs typeface="Cascadia Code SemiBold" panose="020B0609020000020004" pitchFamily="49" charset="0"/>
            </a:rPr>
            <a:t>SALES</a:t>
          </a:r>
          <a:r>
            <a:rPr lang="en-CA" sz="2800" baseline="0">
              <a:latin typeface="Cascadia Code SemiBold" panose="020B0609020000020004" pitchFamily="49" charset="0"/>
              <a:cs typeface="Cascadia Code SemiBold" panose="020B0609020000020004" pitchFamily="49" charset="0"/>
            </a:rPr>
            <a:t> </a:t>
          </a:r>
          <a:r>
            <a:rPr lang="en-CA" sz="2800" b="1" baseline="0">
              <a:solidFill>
                <a:sysClr val="windowText" lastClr="000000"/>
              </a:solidFill>
              <a:latin typeface="Cascadia Code SemiBold" panose="020B0609020000020004" pitchFamily="49" charset="0"/>
              <a:cs typeface="Cascadia Code SemiBold" panose="020B0609020000020004" pitchFamily="49" charset="0"/>
            </a:rPr>
            <a:t>ANALYSIS DASHBOARD (2020 - 2021)</a:t>
          </a:r>
          <a:endParaRPr lang="en-CA" sz="2800" b="1">
            <a:solidFill>
              <a:sysClr val="windowText" lastClr="000000"/>
            </a:solidFill>
            <a:latin typeface="Cascadia Code SemiBold" panose="020B0609020000020004" pitchFamily="49" charset="0"/>
            <a:cs typeface="Cascadia Code SemiBold" panose="020B0609020000020004" pitchFamily="49" charset="0"/>
          </a:endParaRPr>
        </a:p>
      </xdr:txBody>
    </xdr:sp>
    <xdr:clientData/>
  </xdr:twoCellAnchor>
  <xdr:twoCellAnchor>
    <xdr:from>
      <xdr:col>0</xdr:col>
      <xdr:colOff>209550</xdr:colOff>
      <xdr:row>4</xdr:row>
      <xdr:rowOff>66675</xdr:rowOff>
    </xdr:from>
    <xdr:to>
      <xdr:col>5</xdr:col>
      <xdr:colOff>466725</xdr:colOff>
      <xdr:row>13</xdr:row>
      <xdr:rowOff>161925</xdr:rowOff>
    </xdr:to>
    <xdr:grpSp>
      <xdr:nvGrpSpPr>
        <xdr:cNvPr id="27" name="Group 26">
          <a:extLst>
            <a:ext uri="{FF2B5EF4-FFF2-40B4-BE49-F238E27FC236}">
              <a16:creationId xmlns:a16="http://schemas.microsoft.com/office/drawing/2014/main" id="{43844FB8-139B-0ECB-4EA5-A782BB2CEB7B}"/>
            </a:ext>
          </a:extLst>
        </xdr:cNvPr>
        <xdr:cNvGrpSpPr/>
      </xdr:nvGrpSpPr>
      <xdr:grpSpPr>
        <a:xfrm>
          <a:off x="209550" y="828675"/>
          <a:ext cx="3305175" cy="1809750"/>
          <a:chOff x="209550" y="828675"/>
          <a:chExt cx="3048000" cy="1809750"/>
        </a:xfrm>
      </xdr:grpSpPr>
      <xdr:sp macro="" textlink="">
        <xdr:nvSpPr>
          <xdr:cNvPr id="3" name="Rectangle: Rounded Corners 2">
            <a:extLst>
              <a:ext uri="{FF2B5EF4-FFF2-40B4-BE49-F238E27FC236}">
                <a16:creationId xmlns:a16="http://schemas.microsoft.com/office/drawing/2014/main" id="{70861CC9-86A9-6C24-4036-BA3397410BA3}"/>
              </a:ext>
            </a:extLst>
          </xdr:cNvPr>
          <xdr:cNvSpPr/>
        </xdr:nvSpPr>
        <xdr:spPr>
          <a:xfrm>
            <a:off x="209550" y="828675"/>
            <a:ext cx="3048000" cy="38100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000" b="1">
                <a:solidFill>
                  <a:sysClr val="windowText" lastClr="000000"/>
                </a:solidFill>
                <a:latin typeface="Cascadia Code SemiBold" panose="020B0609020000020004" pitchFamily="49" charset="0"/>
                <a:cs typeface="Cascadia Code SemiBold" panose="020B0609020000020004" pitchFamily="49" charset="0"/>
              </a:rPr>
              <a:t>SALES</a:t>
            </a:r>
          </a:p>
        </xdr:txBody>
      </xdr:sp>
      <xdr:sp macro="" textlink="">
        <xdr:nvSpPr>
          <xdr:cNvPr id="4" name="Rectangle: Rounded Corners 3">
            <a:extLst>
              <a:ext uri="{FF2B5EF4-FFF2-40B4-BE49-F238E27FC236}">
                <a16:creationId xmlns:a16="http://schemas.microsoft.com/office/drawing/2014/main" id="{201AA290-67C6-897C-8A6C-28BD096CB865}"/>
              </a:ext>
            </a:extLst>
          </xdr:cNvPr>
          <xdr:cNvSpPr/>
        </xdr:nvSpPr>
        <xdr:spPr>
          <a:xfrm>
            <a:off x="219074" y="1362075"/>
            <a:ext cx="3019425" cy="127635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B17">
        <xdr:nvSpPr>
          <xdr:cNvPr id="24" name="Rectangle: Rounded Corners 23">
            <a:extLst>
              <a:ext uri="{FF2B5EF4-FFF2-40B4-BE49-F238E27FC236}">
                <a16:creationId xmlns:a16="http://schemas.microsoft.com/office/drawing/2014/main" id="{E190C6F2-AC9C-15F6-39E0-438364001CDE}"/>
              </a:ext>
            </a:extLst>
          </xdr:cNvPr>
          <xdr:cNvSpPr/>
        </xdr:nvSpPr>
        <xdr:spPr>
          <a:xfrm>
            <a:off x="295275" y="1409700"/>
            <a:ext cx="2847975" cy="43815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9084114-3F12-45C5-921C-799C6AB70CD4}" type="TxLink">
              <a:rPr lang="en-US" sz="2400" b="1" i="0" u="none" strike="noStrike">
                <a:solidFill>
                  <a:srgbClr val="92D050"/>
                </a:solidFill>
                <a:latin typeface="Cascadia Code SemiBold" panose="020B0609020000020004" pitchFamily="49" charset="0"/>
                <a:ea typeface="Calibri"/>
                <a:cs typeface="Cascadia Code SemiBold" panose="020B0609020000020004" pitchFamily="49" charset="0"/>
              </a:rPr>
              <a:pPr algn="ctr"/>
              <a:t>$899.90 M</a:t>
            </a:fld>
            <a:endParaRPr lang="en-CA" sz="2400" b="1">
              <a:solidFill>
                <a:srgbClr val="92D050"/>
              </a:solidFill>
              <a:latin typeface="Cascadia Code SemiBold" panose="020B0609020000020004" pitchFamily="49" charset="0"/>
              <a:cs typeface="Cascadia Code SemiBold" panose="020B0609020000020004" pitchFamily="49" charset="0"/>
            </a:endParaRPr>
          </a:p>
        </xdr:txBody>
      </xdr:sp>
      <xdr:graphicFrame macro="">
        <xdr:nvGraphicFramePr>
          <xdr:cNvPr id="26" name="Chart 25">
            <a:extLst>
              <a:ext uri="{FF2B5EF4-FFF2-40B4-BE49-F238E27FC236}">
                <a16:creationId xmlns:a16="http://schemas.microsoft.com/office/drawing/2014/main" id="{8BAEBCB5-7B47-4DB0-BA99-150CCFF0F9A9}"/>
              </a:ext>
            </a:extLst>
          </xdr:cNvPr>
          <xdr:cNvGraphicFramePr>
            <a:graphicFrameLocks/>
          </xdr:cNvGraphicFramePr>
        </xdr:nvGraphicFramePr>
        <xdr:xfrm>
          <a:off x="314324" y="1876426"/>
          <a:ext cx="2838451" cy="3619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5</xdr:col>
      <xdr:colOff>523875</xdr:colOff>
      <xdr:row>4</xdr:row>
      <xdr:rowOff>66675</xdr:rowOff>
    </xdr:from>
    <xdr:to>
      <xdr:col>11</xdr:col>
      <xdr:colOff>323850</xdr:colOff>
      <xdr:row>13</xdr:row>
      <xdr:rowOff>161925</xdr:rowOff>
    </xdr:to>
    <xdr:grpSp>
      <xdr:nvGrpSpPr>
        <xdr:cNvPr id="49" name="Group 48">
          <a:extLst>
            <a:ext uri="{FF2B5EF4-FFF2-40B4-BE49-F238E27FC236}">
              <a16:creationId xmlns:a16="http://schemas.microsoft.com/office/drawing/2014/main" id="{C67FCE76-5F80-4697-95C0-B070658B42D3}"/>
            </a:ext>
          </a:extLst>
        </xdr:cNvPr>
        <xdr:cNvGrpSpPr/>
      </xdr:nvGrpSpPr>
      <xdr:grpSpPr>
        <a:xfrm>
          <a:off x="3571875" y="828675"/>
          <a:ext cx="3457575" cy="1809750"/>
          <a:chOff x="209550" y="828675"/>
          <a:chExt cx="3048000" cy="1809750"/>
        </a:xfrm>
      </xdr:grpSpPr>
      <xdr:sp macro="" textlink="">
        <xdr:nvSpPr>
          <xdr:cNvPr id="50" name="Rectangle: Rounded Corners 49">
            <a:extLst>
              <a:ext uri="{FF2B5EF4-FFF2-40B4-BE49-F238E27FC236}">
                <a16:creationId xmlns:a16="http://schemas.microsoft.com/office/drawing/2014/main" id="{3E3F9C46-481C-7A97-A0CA-7E6DE17305EC}"/>
              </a:ext>
            </a:extLst>
          </xdr:cNvPr>
          <xdr:cNvSpPr/>
        </xdr:nvSpPr>
        <xdr:spPr>
          <a:xfrm>
            <a:off x="209550" y="828675"/>
            <a:ext cx="3048000" cy="38100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000" b="1">
                <a:solidFill>
                  <a:sysClr val="windowText" lastClr="000000"/>
                </a:solidFill>
                <a:latin typeface="Cascadia Code SemiBold" panose="020B0609020000020004" pitchFamily="49" charset="0"/>
                <a:cs typeface="Cascadia Code SemiBold" panose="020B0609020000020004" pitchFamily="49" charset="0"/>
              </a:rPr>
              <a:t>PROFIT</a:t>
            </a:r>
          </a:p>
        </xdr:txBody>
      </xdr:sp>
      <xdr:sp macro="" textlink="">
        <xdr:nvSpPr>
          <xdr:cNvPr id="51" name="Rectangle: Rounded Corners 50">
            <a:extLst>
              <a:ext uri="{FF2B5EF4-FFF2-40B4-BE49-F238E27FC236}">
                <a16:creationId xmlns:a16="http://schemas.microsoft.com/office/drawing/2014/main" id="{CBC337B2-C60C-DBB0-47CC-BB29E070C22C}"/>
              </a:ext>
            </a:extLst>
          </xdr:cNvPr>
          <xdr:cNvSpPr/>
        </xdr:nvSpPr>
        <xdr:spPr>
          <a:xfrm>
            <a:off x="219074" y="1362075"/>
            <a:ext cx="3019425" cy="127635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G17">
        <xdr:nvSpPr>
          <xdr:cNvPr id="52" name="Rectangle: Rounded Corners 51">
            <a:extLst>
              <a:ext uri="{FF2B5EF4-FFF2-40B4-BE49-F238E27FC236}">
                <a16:creationId xmlns:a16="http://schemas.microsoft.com/office/drawing/2014/main" id="{0C065880-018C-63D6-13DB-D0BA408BD1C4}"/>
              </a:ext>
            </a:extLst>
          </xdr:cNvPr>
          <xdr:cNvSpPr/>
        </xdr:nvSpPr>
        <xdr:spPr>
          <a:xfrm>
            <a:off x="295275" y="1409700"/>
            <a:ext cx="2847975" cy="43815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B94EE25-C797-4965-A03B-B6B5154FA46E}" type="TxLink">
              <a:rPr lang="en-US" sz="2400" b="1" i="0" u="none" strike="noStrike">
                <a:solidFill>
                  <a:srgbClr val="92D050"/>
                </a:solidFill>
                <a:latin typeface="Cascadia Code SemiBold" panose="020B0609020000020004" pitchFamily="49" charset="0"/>
                <a:ea typeface="Calibri"/>
                <a:cs typeface="Cascadia Code SemiBold" panose="020B0609020000020004" pitchFamily="49" charset="0"/>
              </a:rPr>
              <a:pPr algn="ctr"/>
              <a:t>$332.13 M</a:t>
            </a:fld>
            <a:endParaRPr lang="en-US" sz="2400" b="1">
              <a:solidFill>
                <a:srgbClr val="92D050"/>
              </a:solidFill>
              <a:latin typeface="Cascadia Code SemiBold" panose="020B0609020000020004" pitchFamily="49" charset="0"/>
              <a:cs typeface="Cascadia Code SemiBold" panose="020B0609020000020004" pitchFamily="49" charset="0"/>
            </a:endParaRPr>
          </a:p>
        </xdr:txBody>
      </xdr:sp>
    </xdr:grpSp>
    <xdr:clientData/>
  </xdr:twoCellAnchor>
  <xdr:twoCellAnchor>
    <xdr:from>
      <xdr:col>11</xdr:col>
      <xdr:colOff>581025</xdr:colOff>
      <xdr:row>4</xdr:row>
      <xdr:rowOff>66675</xdr:rowOff>
    </xdr:from>
    <xdr:to>
      <xdr:col>17</xdr:col>
      <xdr:colOff>485775</xdr:colOff>
      <xdr:row>13</xdr:row>
      <xdr:rowOff>161925</xdr:rowOff>
    </xdr:to>
    <xdr:grpSp>
      <xdr:nvGrpSpPr>
        <xdr:cNvPr id="59" name="Group 58">
          <a:extLst>
            <a:ext uri="{FF2B5EF4-FFF2-40B4-BE49-F238E27FC236}">
              <a16:creationId xmlns:a16="http://schemas.microsoft.com/office/drawing/2014/main" id="{5BE4DE8D-259B-4412-B987-2CB32D78D38D}"/>
            </a:ext>
          </a:extLst>
        </xdr:cNvPr>
        <xdr:cNvGrpSpPr/>
      </xdr:nvGrpSpPr>
      <xdr:grpSpPr>
        <a:xfrm>
          <a:off x="7286625" y="828675"/>
          <a:ext cx="3562350" cy="1809750"/>
          <a:chOff x="209550" y="828675"/>
          <a:chExt cx="3048000" cy="1809750"/>
        </a:xfrm>
      </xdr:grpSpPr>
      <xdr:sp macro="" textlink="">
        <xdr:nvSpPr>
          <xdr:cNvPr id="60" name="Rectangle: Rounded Corners 59">
            <a:extLst>
              <a:ext uri="{FF2B5EF4-FFF2-40B4-BE49-F238E27FC236}">
                <a16:creationId xmlns:a16="http://schemas.microsoft.com/office/drawing/2014/main" id="{61DE03E0-DC77-C366-DC27-E00241DCCD7E}"/>
              </a:ext>
            </a:extLst>
          </xdr:cNvPr>
          <xdr:cNvSpPr/>
        </xdr:nvSpPr>
        <xdr:spPr>
          <a:xfrm>
            <a:off x="209550" y="828675"/>
            <a:ext cx="3048000" cy="38100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000" b="1">
                <a:solidFill>
                  <a:sysClr val="windowText" lastClr="000000"/>
                </a:solidFill>
                <a:latin typeface="Cascadia Code SemiBold" panose="020B0609020000020004" pitchFamily="49" charset="0"/>
                <a:cs typeface="Cascadia Code SemiBold" panose="020B0609020000020004" pitchFamily="49" charset="0"/>
              </a:rPr>
              <a:t>TOTAL</a:t>
            </a:r>
            <a:r>
              <a:rPr lang="en-CA" sz="2000" b="1" baseline="0">
                <a:solidFill>
                  <a:sysClr val="windowText" lastClr="000000"/>
                </a:solidFill>
                <a:latin typeface="Cascadia Code SemiBold" panose="020B0609020000020004" pitchFamily="49" charset="0"/>
                <a:cs typeface="Cascadia Code SemiBold" panose="020B0609020000020004" pitchFamily="49" charset="0"/>
              </a:rPr>
              <a:t> UNITS SOLD</a:t>
            </a:r>
            <a:endParaRPr lang="en-CA" sz="2000" b="1">
              <a:solidFill>
                <a:sysClr val="windowText" lastClr="000000"/>
              </a:solidFill>
              <a:latin typeface="Cascadia Code SemiBold" panose="020B0609020000020004" pitchFamily="49" charset="0"/>
              <a:cs typeface="Cascadia Code SemiBold" panose="020B0609020000020004" pitchFamily="49" charset="0"/>
            </a:endParaRPr>
          </a:p>
        </xdr:txBody>
      </xdr:sp>
      <xdr:sp macro="" textlink="">
        <xdr:nvSpPr>
          <xdr:cNvPr id="61" name="Rectangle: Rounded Corners 60">
            <a:extLst>
              <a:ext uri="{FF2B5EF4-FFF2-40B4-BE49-F238E27FC236}">
                <a16:creationId xmlns:a16="http://schemas.microsoft.com/office/drawing/2014/main" id="{3DDDCC1D-A6CF-FA26-C219-512A46DD778A}"/>
              </a:ext>
            </a:extLst>
          </xdr:cNvPr>
          <xdr:cNvSpPr/>
        </xdr:nvSpPr>
        <xdr:spPr>
          <a:xfrm>
            <a:off x="219074" y="1362075"/>
            <a:ext cx="3019425" cy="127635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L17">
        <xdr:nvSpPr>
          <xdr:cNvPr id="62" name="Rectangle: Rounded Corners 61">
            <a:extLst>
              <a:ext uri="{FF2B5EF4-FFF2-40B4-BE49-F238E27FC236}">
                <a16:creationId xmlns:a16="http://schemas.microsoft.com/office/drawing/2014/main" id="{D1319547-AACB-9C0A-0A9B-4E3AD4F50A69}"/>
              </a:ext>
            </a:extLst>
          </xdr:cNvPr>
          <xdr:cNvSpPr/>
        </xdr:nvSpPr>
        <xdr:spPr>
          <a:xfrm>
            <a:off x="295275" y="1381125"/>
            <a:ext cx="2847975" cy="466725"/>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4EC4D74-3388-4336-BD6D-AA09B2425599}" type="TxLink">
              <a:rPr lang="en-US" sz="2400" b="1" i="0" u="none" strike="noStrike">
                <a:solidFill>
                  <a:schemeClr val="bg1"/>
                </a:solidFill>
                <a:latin typeface="Cascadia Code SemiBold" panose="020B0609020000020004" pitchFamily="49" charset="0"/>
                <a:ea typeface="Calibri"/>
                <a:cs typeface="Cascadia Code SemiBold" panose="020B0609020000020004" pitchFamily="49" charset="0"/>
              </a:rPr>
              <a:pPr algn="ctr"/>
              <a:t># 2478861</a:t>
            </a:fld>
            <a:endParaRPr lang="en-CA" sz="2400" b="1">
              <a:solidFill>
                <a:schemeClr val="bg1"/>
              </a:solidFill>
              <a:latin typeface="Cascadia Code SemiBold" panose="020B0609020000020004" pitchFamily="49" charset="0"/>
              <a:cs typeface="Cascadia Code SemiBold" panose="020B0609020000020004" pitchFamily="49" charset="0"/>
            </a:endParaRPr>
          </a:p>
        </xdr:txBody>
      </xdr:sp>
    </xdr:grpSp>
    <xdr:clientData/>
  </xdr:twoCellAnchor>
  <xdr:twoCellAnchor>
    <xdr:from>
      <xdr:col>17</xdr:col>
      <xdr:colOff>609599</xdr:colOff>
      <xdr:row>4</xdr:row>
      <xdr:rowOff>57150</xdr:rowOff>
    </xdr:from>
    <xdr:to>
      <xdr:col>23</xdr:col>
      <xdr:colOff>542924</xdr:colOff>
      <xdr:row>13</xdr:row>
      <xdr:rowOff>152400</xdr:rowOff>
    </xdr:to>
    <xdr:grpSp>
      <xdr:nvGrpSpPr>
        <xdr:cNvPr id="69" name="Group 68">
          <a:extLst>
            <a:ext uri="{FF2B5EF4-FFF2-40B4-BE49-F238E27FC236}">
              <a16:creationId xmlns:a16="http://schemas.microsoft.com/office/drawing/2014/main" id="{67ED4723-6AB5-43B4-822D-2FA5CCF75DE4}"/>
            </a:ext>
          </a:extLst>
        </xdr:cNvPr>
        <xdr:cNvGrpSpPr/>
      </xdr:nvGrpSpPr>
      <xdr:grpSpPr>
        <a:xfrm>
          <a:off x="10972799" y="819150"/>
          <a:ext cx="3590925" cy="1809750"/>
          <a:chOff x="209550" y="828675"/>
          <a:chExt cx="3048000" cy="1809750"/>
        </a:xfrm>
      </xdr:grpSpPr>
      <xdr:sp macro="" textlink="">
        <xdr:nvSpPr>
          <xdr:cNvPr id="70" name="Rectangle: Rounded Corners 69">
            <a:extLst>
              <a:ext uri="{FF2B5EF4-FFF2-40B4-BE49-F238E27FC236}">
                <a16:creationId xmlns:a16="http://schemas.microsoft.com/office/drawing/2014/main" id="{782C893A-58D5-6386-7E83-98474B6351F9}"/>
              </a:ext>
            </a:extLst>
          </xdr:cNvPr>
          <xdr:cNvSpPr/>
        </xdr:nvSpPr>
        <xdr:spPr>
          <a:xfrm>
            <a:off x="209550" y="828675"/>
            <a:ext cx="3048000" cy="38100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000" b="1">
                <a:solidFill>
                  <a:sysClr val="windowText" lastClr="000000"/>
                </a:solidFill>
                <a:latin typeface="Cascadia Code SemiBold" panose="020B0609020000020004" pitchFamily="49" charset="0"/>
                <a:cs typeface="Cascadia Code SemiBold" panose="020B0609020000020004" pitchFamily="49" charset="0"/>
              </a:rPr>
              <a:t>AVG.</a:t>
            </a:r>
            <a:r>
              <a:rPr lang="en-CA" sz="2000" b="1" baseline="0">
                <a:solidFill>
                  <a:sysClr val="windowText" lastClr="000000"/>
                </a:solidFill>
                <a:latin typeface="Cascadia Code SemiBold" panose="020B0609020000020004" pitchFamily="49" charset="0"/>
                <a:cs typeface="Cascadia Code SemiBold" panose="020B0609020000020004" pitchFamily="49" charset="0"/>
              </a:rPr>
              <a:t> UNIT PRICE</a:t>
            </a:r>
            <a:endParaRPr lang="en-CA" sz="2000" b="1">
              <a:solidFill>
                <a:sysClr val="windowText" lastClr="000000"/>
              </a:solidFill>
              <a:latin typeface="Cascadia Code SemiBold" panose="020B0609020000020004" pitchFamily="49" charset="0"/>
              <a:cs typeface="Cascadia Code SemiBold" panose="020B0609020000020004" pitchFamily="49" charset="0"/>
            </a:endParaRPr>
          </a:p>
        </xdr:txBody>
      </xdr:sp>
      <xdr:sp macro="" textlink="">
        <xdr:nvSpPr>
          <xdr:cNvPr id="71" name="Rectangle: Rounded Corners 70">
            <a:extLst>
              <a:ext uri="{FF2B5EF4-FFF2-40B4-BE49-F238E27FC236}">
                <a16:creationId xmlns:a16="http://schemas.microsoft.com/office/drawing/2014/main" id="{DF8E5B6C-7D9F-1DE8-795B-D52099854767}"/>
              </a:ext>
            </a:extLst>
          </xdr:cNvPr>
          <xdr:cNvSpPr/>
        </xdr:nvSpPr>
        <xdr:spPr>
          <a:xfrm>
            <a:off x="219074" y="1362075"/>
            <a:ext cx="3019425" cy="127635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Q17">
        <xdr:nvSpPr>
          <xdr:cNvPr id="72" name="Rectangle: Rounded Corners 71">
            <a:extLst>
              <a:ext uri="{FF2B5EF4-FFF2-40B4-BE49-F238E27FC236}">
                <a16:creationId xmlns:a16="http://schemas.microsoft.com/office/drawing/2014/main" id="{263C9DAF-D529-743F-D3F2-D2505168BE1F}"/>
              </a:ext>
            </a:extLst>
          </xdr:cNvPr>
          <xdr:cNvSpPr/>
        </xdr:nvSpPr>
        <xdr:spPr>
          <a:xfrm>
            <a:off x="295275" y="1419225"/>
            <a:ext cx="2847975" cy="428625"/>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B7268CD-A98F-4EEF-B43A-58CA4011F7ED}" type="TxLink">
              <a:rPr lang="en-US" sz="2400" b="1" i="0" u="none" strike="noStrike">
                <a:solidFill>
                  <a:schemeClr val="bg1"/>
                </a:solidFill>
                <a:latin typeface="Cascadia Code SemiBold" panose="020B0609020000020004" pitchFamily="49" charset="0"/>
                <a:ea typeface="Calibri"/>
                <a:cs typeface="Cascadia Code SemiBold" panose="020B0609020000020004" pitchFamily="49" charset="0"/>
              </a:rPr>
              <a:pPr algn="ctr"/>
              <a:t>$45.22</a:t>
            </a:fld>
            <a:endParaRPr lang="en-CA" sz="2400" b="1">
              <a:solidFill>
                <a:schemeClr val="bg1"/>
              </a:solidFill>
              <a:latin typeface="Cascadia Code SemiBold" panose="020B0609020000020004" pitchFamily="49" charset="0"/>
              <a:cs typeface="Cascadia Code SemiBold" panose="020B0609020000020004" pitchFamily="49" charset="0"/>
            </a:endParaRPr>
          </a:p>
        </xdr:txBody>
      </xdr:sp>
    </xdr:grpSp>
    <xdr:clientData/>
  </xdr:twoCellAnchor>
  <xdr:twoCellAnchor>
    <xdr:from>
      <xdr:col>24</xdr:col>
      <xdr:colOff>57150</xdr:colOff>
      <xdr:row>4</xdr:row>
      <xdr:rowOff>47625</xdr:rowOff>
    </xdr:from>
    <xdr:to>
      <xdr:col>29</xdr:col>
      <xdr:colOff>238125</xdr:colOff>
      <xdr:row>13</xdr:row>
      <xdr:rowOff>142875</xdr:rowOff>
    </xdr:to>
    <xdr:grpSp>
      <xdr:nvGrpSpPr>
        <xdr:cNvPr id="74" name="Group 73">
          <a:extLst>
            <a:ext uri="{FF2B5EF4-FFF2-40B4-BE49-F238E27FC236}">
              <a16:creationId xmlns:a16="http://schemas.microsoft.com/office/drawing/2014/main" id="{3AD47629-D609-446A-AE86-CDE8FF3D2BE8}"/>
            </a:ext>
          </a:extLst>
        </xdr:cNvPr>
        <xdr:cNvGrpSpPr/>
      </xdr:nvGrpSpPr>
      <xdr:grpSpPr>
        <a:xfrm>
          <a:off x="14687550" y="809625"/>
          <a:ext cx="3228975" cy="1809750"/>
          <a:chOff x="209550" y="828675"/>
          <a:chExt cx="3048000" cy="1809750"/>
        </a:xfrm>
      </xdr:grpSpPr>
      <xdr:sp macro="" textlink="">
        <xdr:nvSpPr>
          <xdr:cNvPr id="75" name="Rectangle: Rounded Corners 74">
            <a:extLst>
              <a:ext uri="{FF2B5EF4-FFF2-40B4-BE49-F238E27FC236}">
                <a16:creationId xmlns:a16="http://schemas.microsoft.com/office/drawing/2014/main" id="{EC81BB5A-8DA7-0CC0-CF93-B383B043C6F5}"/>
              </a:ext>
            </a:extLst>
          </xdr:cNvPr>
          <xdr:cNvSpPr/>
        </xdr:nvSpPr>
        <xdr:spPr>
          <a:xfrm>
            <a:off x="209550" y="828675"/>
            <a:ext cx="3048000" cy="38100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000" b="1">
                <a:solidFill>
                  <a:sysClr val="windowText" lastClr="000000"/>
                </a:solidFill>
                <a:latin typeface="Cascadia Code SemiBold" panose="020B0609020000020004" pitchFamily="49" charset="0"/>
                <a:cs typeface="Cascadia Code SemiBold" panose="020B0609020000020004" pitchFamily="49" charset="0"/>
              </a:rPr>
              <a:t>PROFIT</a:t>
            </a:r>
            <a:r>
              <a:rPr lang="en-CA" sz="2000" b="1" baseline="0">
                <a:solidFill>
                  <a:sysClr val="windowText" lastClr="000000"/>
                </a:solidFill>
                <a:latin typeface="Cascadia Code SemiBold" panose="020B0609020000020004" pitchFamily="49" charset="0"/>
                <a:cs typeface="Cascadia Code SemiBold" panose="020B0609020000020004" pitchFamily="49" charset="0"/>
              </a:rPr>
              <a:t> MARGIN</a:t>
            </a:r>
            <a:endParaRPr lang="en-CA" sz="2000" b="1">
              <a:solidFill>
                <a:sysClr val="windowText" lastClr="000000"/>
              </a:solidFill>
              <a:latin typeface="Cascadia Code SemiBold" panose="020B0609020000020004" pitchFamily="49" charset="0"/>
              <a:cs typeface="Cascadia Code SemiBold" panose="020B0609020000020004" pitchFamily="49" charset="0"/>
            </a:endParaRPr>
          </a:p>
        </xdr:txBody>
      </xdr:sp>
      <xdr:sp macro="" textlink="">
        <xdr:nvSpPr>
          <xdr:cNvPr id="76" name="Rectangle: Rounded Corners 75">
            <a:extLst>
              <a:ext uri="{FF2B5EF4-FFF2-40B4-BE49-F238E27FC236}">
                <a16:creationId xmlns:a16="http://schemas.microsoft.com/office/drawing/2014/main" id="{C4121887-AC0D-6513-A2C2-1B3326D22452}"/>
              </a:ext>
            </a:extLst>
          </xdr:cNvPr>
          <xdr:cNvSpPr/>
        </xdr:nvSpPr>
        <xdr:spPr>
          <a:xfrm>
            <a:off x="219074" y="1362075"/>
            <a:ext cx="3019425" cy="1276350"/>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KPI!T17">
        <xdr:nvSpPr>
          <xdr:cNvPr id="77" name="Rectangle: Rounded Corners 76">
            <a:extLst>
              <a:ext uri="{FF2B5EF4-FFF2-40B4-BE49-F238E27FC236}">
                <a16:creationId xmlns:a16="http://schemas.microsoft.com/office/drawing/2014/main" id="{D6F3AD35-2928-77BC-C8AC-D7C295D7B79C}"/>
              </a:ext>
            </a:extLst>
          </xdr:cNvPr>
          <xdr:cNvSpPr/>
        </xdr:nvSpPr>
        <xdr:spPr>
          <a:xfrm>
            <a:off x="295275" y="1400175"/>
            <a:ext cx="2847975" cy="447675"/>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C57443E-1FE3-4D87-BB83-65641DAC88C9}" type="TxLink">
              <a:rPr lang="en-US" sz="2400" b="1" i="0" u="none" strike="noStrike">
                <a:solidFill>
                  <a:schemeClr val="bg1"/>
                </a:solidFill>
                <a:latin typeface="Cascadia Code SemiBold" panose="020B0609020000020004" pitchFamily="49" charset="0"/>
                <a:ea typeface="Calibri"/>
                <a:cs typeface="Cascadia Code SemiBold" panose="020B0609020000020004" pitchFamily="49" charset="0"/>
              </a:rPr>
              <a:pPr algn="ctr"/>
              <a:t>36.91%</a:t>
            </a:fld>
            <a:endParaRPr lang="en-US" sz="2400" b="1" i="0" u="none" strike="noStrike">
              <a:solidFill>
                <a:schemeClr val="bg1"/>
              </a:solidFill>
              <a:latin typeface="Cascadia Code SemiBold" panose="020B0609020000020004" pitchFamily="49" charset="0"/>
              <a:ea typeface="Calibri"/>
              <a:cs typeface="Cascadia Code SemiBold" panose="020B0609020000020004" pitchFamily="49" charset="0"/>
            </a:endParaRPr>
          </a:p>
        </xdr:txBody>
      </xdr:sp>
    </xdr:grpSp>
    <xdr:clientData/>
  </xdr:twoCellAnchor>
  <xdr:twoCellAnchor>
    <xdr:from>
      <xdr:col>6</xdr:col>
      <xdr:colOff>152400</xdr:colOff>
      <xdr:row>9</xdr:row>
      <xdr:rowOff>142876</xdr:rowOff>
    </xdr:from>
    <xdr:to>
      <xdr:col>10</xdr:col>
      <xdr:colOff>504825</xdr:colOff>
      <xdr:row>11</xdr:row>
      <xdr:rowOff>161926</xdr:rowOff>
    </xdr:to>
    <xdr:graphicFrame macro="">
      <xdr:nvGraphicFramePr>
        <xdr:cNvPr id="80" name="Chart 79">
          <a:extLst>
            <a:ext uri="{FF2B5EF4-FFF2-40B4-BE49-F238E27FC236}">
              <a16:creationId xmlns:a16="http://schemas.microsoft.com/office/drawing/2014/main" id="{4C241FDA-4DFA-489C-9AB5-EE24BA07A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257175</xdr:colOff>
      <xdr:row>9</xdr:row>
      <xdr:rowOff>152400</xdr:rowOff>
    </xdr:from>
    <xdr:to>
      <xdr:col>17</xdr:col>
      <xdr:colOff>19050</xdr:colOff>
      <xdr:row>12</xdr:row>
      <xdr:rowOff>28575</xdr:rowOff>
    </xdr:to>
    <xdr:graphicFrame macro="">
      <xdr:nvGraphicFramePr>
        <xdr:cNvPr id="82" name="Chart 81">
          <a:extLst>
            <a:ext uri="{FF2B5EF4-FFF2-40B4-BE49-F238E27FC236}">
              <a16:creationId xmlns:a16="http://schemas.microsoft.com/office/drawing/2014/main" id="{9F301988-DD1B-4D98-89AB-7C0C28C12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276225</xdr:colOff>
      <xdr:row>9</xdr:row>
      <xdr:rowOff>133350</xdr:rowOff>
    </xdr:from>
    <xdr:to>
      <xdr:col>23</xdr:col>
      <xdr:colOff>38100</xdr:colOff>
      <xdr:row>12</xdr:row>
      <xdr:rowOff>0</xdr:rowOff>
    </xdr:to>
    <xdr:graphicFrame macro="">
      <xdr:nvGraphicFramePr>
        <xdr:cNvPr id="84" name="Chart 83">
          <a:extLst>
            <a:ext uri="{FF2B5EF4-FFF2-40B4-BE49-F238E27FC236}">
              <a16:creationId xmlns:a16="http://schemas.microsoft.com/office/drawing/2014/main" id="{09270F93-5F35-4570-B9EE-F1C1952AC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342900</xdr:colOff>
      <xdr:row>9</xdr:row>
      <xdr:rowOff>123826</xdr:rowOff>
    </xdr:from>
    <xdr:to>
      <xdr:col>29</xdr:col>
      <xdr:colOff>85725</xdr:colOff>
      <xdr:row>11</xdr:row>
      <xdr:rowOff>180976</xdr:rowOff>
    </xdr:to>
    <xdr:graphicFrame macro="">
      <xdr:nvGraphicFramePr>
        <xdr:cNvPr id="86" name="Chart 85">
          <a:extLst>
            <a:ext uri="{FF2B5EF4-FFF2-40B4-BE49-F238E27FC236}">
              <a16:creationId xmlns:a16="http://schemas.microsoft.com/office/drawing/2014/main" id="{FEC0A43D-1775-4356-98D8-84B4C2C63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25401</xdr:colOff>
      <xdr:row>14</xdr:row>
      <xdr:rowOff>113242</xdr:rowOff>
    </xdr:from>
    <xdr:to>
      <xdr:col>17</xdr:col>
      <xdr:colOff>25401</xdr:colOff>
      <xdr:row>28</xdr:row>
      <xdr:rowOff>8467</xdr:rowOff>
    </xdr:to>
    <xdr:sp macro="" textlink="">
      <xdr:nvSpPr>
        <xdr:cNvPr id="88" name="Rectangle: Rounded Corners 87">
          <a:extLst>
            <a:ext uri="{FF2B5EF4-FFF2-40B4-BE49-F238E27FC236}">
              <a16:creationId xmlns:a16="http://schemas.microsoft.com/office/drawing/2014/main" id="{8E6510C6-4227-003C-4774-ED682EF64567}"/>
            </a:ext>
          </a:extLst>
        </xdr:cNvPr>
        <xdr:cNvSpPr/>
      </xdr:nvSpPr>
      <xdr:spPr>
        <a:xfrm>
          <a:off x="3708401" y="2780242"/>
          <a:ext cx="6752167" cy="2562225"/>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5</xdr:col>
      <xdr:colOff>596899</xdr:colOff>
      <xdr:row>28</xdr:row>
      <xdr:rowOff>119592</xdr:rowOff>
    </xdr:from>
    <xdr:to>
      <xdr:col>16</xdr:col>
      <xdr:colOff>596900</xdr:colOff>
      <xdr:row>42</xdr:row>
      <xdr:rowOff>14817</xdr:rowOff>
    </xdr:to>
    <xdr:sp macro="" textlink="">
      <xdr:nvSpPr>
        <xdr:cNvPr id="90" name="Rectangle: Rounded Corners 89">
          <a:extLst>
            <a:ext uri="{FF2B5EF4-FFF2-40B4-BE49-F238E27FC236}">
              <a16:creationId xmlns:a16="http://schemas.microsoft.com/office/drawing/2014/main" id="{7D441B09-8BB3-4B62-B293-936CABDA83FB}"/>
            </a:ext>
          </a:extLst>
        </xdr:cNvPr>
        <xdr:cNvSpPr/>
      </xdr:nvSpPr>
      <xdr:spPr>
        <a:xfrm>
          <a:off x="3666066" y="5453592"/>
          <a:ext cx="6752167" cy="2562225"/>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17</xdr:col>
      <xdr:colOff>339725</xdr:colOff>
      <xdr:row>14</xdr:row>
      <xdr:rowOff>104775</xdr:rowOff>
    </xdr:from>
    <xdr:to>
      <xdr:col>29</xdr:col>
      <xdr:colOff>215900</xdr:colOff>
      <xdr:row>28</xdr:row>
      <xdr:rowOff>0</xdr:rowOff>
    </xdr:to>
    <xdr:sp macro="" textlink="">
      <xdr:nvSpPr>
        <xdr:cNvPr id="92" name="Rectangle: Rounded Corners 91">
          <a:extLst>
            <a:ext uri="{FF2B5EF4-FFF2-40B4-BE49-F238E27FC236}">
              <a16:creationId xmlns:a16="http://schemas.microsoft.com/office/drawing/2014/main" id="{CDC60270-48D6-49F3-8C07-D7B4726397C6}"/>
            </a:ext>
          </a:extLst>
        </xdr:cNvPr>
        <xdr:cNvSpPr/>
      </xdr:nvSpPr>
      <xdr:spPr>
        <a:xfrm>
          <a:off x="10702925" y="2771775"/>
          <a:ext cx="7191375" cy="2562225"/>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17</xdr:col>
      <xdr:colOff>341841</xdr:colOff>
      <xdr:row>28</xdr:row>
      <xdr:rowOff>84667</xdr:rowOff>
    </xdr:from>
    <xdr:to>
      <xdr:col>29</xdr:col>
      <xdr:colOff>166157</xdr:colOff>
      <xdr:row>41</xdr:row>
      <xdr:rowOff>187325</xdr:rowOff>
    </xdr:to>
    <xdr:grpSp>
      <xdr:nvGrpSpPr>
        <xdr:cNvPr id="106" name="Group 105">
          <a:extLst>
            <a:ext uri="{FF2B5EF4-FFF2-40B4-BE49-F238E27FC236}">
              <a16:creationId xmlns:a16="http://schemas.microsoft.com/office/drawing/2014/main" id="{624F3FD0-CBBE-035F-A784-A3D148C7A883}"/>
            </a:ext>
          </a:extLst>
        </xdr:cNvPr>
        <xdr:cNvGrpSpPr/>
      </xdr:nvGrpSpPr>
      <xdr:grpSpPr>
        <a:xfrm>
          <a:off x="10705041" y="5418667"/>
          <a:ext cx="7139516" cy="2579158"/>
          <a:chOff x="10705041" y="5494867"/>
          <a:chExt cx="7139516" cy="2579158"/>
        </a:xfrm>
      </xdr:grpSpPr>
      <xdr:sp macro="" textlink="">
        <xdr:nvSpPr>
          <xdr:cNvPr id="94" name="Rectangle: Rounded Corners 93">
            <a:extLst>
              <a:ext uri="{FF2B5EF4-FFF2-40B4-BE49-F238E27FC236}">
                <a16:creationId xmlns:a16="http://schemas.microsoft.com/office/drawing/2014/main" id="{1005F2D9-5B3C-433E-88E2-7EF4E226D53F}"/>
              </a:ext>
            </a:extLst>
          </xdr:cNvPr>
          <xdr:cNvSpPr/>
        </xdr:nvSpPr>
        <xdr:spPr>
          <a:xfrm>
            <a:off x="10705041" y="5511800"/>
            <a:ext cx="3429000" cy="2562225"/>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96" name="Rectangle: Rounded Corners 95">
            <a:extLst>
              <a:ext uri="{FF2B5EF4-FFF2-40B4-BE49-F238E27FC236}">
                <a16:creationId xmlns:a16="http://schemas.microsoft.com/office/drawing/2014/main" id="{E3555904-9284-4E60-9EDC-802AF9AC4AD3}"/>
              </a:ext>
            </a:extLst>
          </xdr:cNvPr>
          <xdr:cNvSpPr/>
        </xdr:nvSpPr>
        <xdr:spPr>
          <a:xfrm>
            <a:off x="14367932" y="5494867"/>
            <a:ext cx="3476625" cy="2562225"/>
          </a:xfrm>
          <a:prstGeom prst="roundRect">
            <a:avLst/>
          </a:prstGeom>
          <a:gradFill>
            <a:gsLst>
              <a:gs pos="0">
                <a:schemeClr val="bg1">
                  <a:alpha val="60000"/>
                </a:schemeClr>
              </a:gs>
              <a:gs pos="75000">
                <a:schemeClr val="bg2"/>
              </a:gs>
              <a:gs pos="83000">
                <a:schemeClr val="bg2"/>
              </a:gs>
              <a:gs pos="100000">
                <a:schemeClr val="bg1"/>
              </a:gs>
            </a:gsLst>
            <a:path path="circle">
              <a:fillToRect l="100000" t="100000"/>
            </a:path>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6</xdr:col>
      <xdr:colOff>412751</xdr:colOff>
      <xdr:row>15</xdr:row>
      <xdr:rowOff>37042</xdr:rowOff>
    </xdr:from>
    <xdr:to>
      <xdr:col>10</xdr:col>
      <xdr:colOff>142875</xdr:colOff>
      <xdr:row>17</xdr:row>
      <xdr:rowOff>8467</xdr:rowOff>
    </xdr:to>
    <xdr:sp macro="" textlink="">
      <xdr:nvSpPr>
        <xdr:cNvPr id="98" name="Rectangle: Rounded Corners 97">
          <a:extLst>
            <a:ext uri="{FF2B5EF4-FFF2-40B4-BE49-F238E27FC236}">
              <a16:creationId xmlns:a16="http://schemas.microsoft.com/office/drawing/2014/main" id="{92917C6B-16B8-4175-AB49-DF71CE280819}"/>
            </a:ext>
          </a:extLst>
        </xdr:cNvPr>
        <xdr:cNvSpPr/>
      </xdr:nvSpPr>
      <xdr:spPr>
        <a:xfrm>
          <a:off x="4070351" y="2894542"/>
          <a:ext cx="2168524" cy="352425"/>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400" b="1">
              <a:solidFill>
                <a:schemeClr val="bg1"/>
              </a:solidFill>
            </a:rPr>
            <a:t>SALES &amp; PROFIT ANALYSIS</a:t>
          </a:r>
        </a:p>
      </xdr:txBody>
    </xdr:sp>
    <xdr:clientData/>
  </xdr:twoCellAnchor>
  <xdr:twoCellAnchor>
    <xdr:from>
      <xdr:col>6</xdr:col>
      <xdr:colOff>360891</xdr:colOff>
      <xdr:row>28</xdr:row>
      <xdr:rowOff>176742</xdr:rowOff>
    </xdr:from>
    <xdr:to>
      <xdr:col>8</xdr:col>
      <xdr:colOff>571500</xdr:colOff>
      <xdr:row>30</xdr:row>
      <xdr:rowOff>148167</xdr:rowOff>
    </xdr:to>
    <xdr:sp macro="" textlink="">
      <xdr:nvSpPr>
        <xdr:cNvPr id="100" name="Rectangle: Rounded Corners 99">
          <a:extLst>
            <a:ext uri="{FF2B5EF4-FFF2-40B4-BE49-F238E27FC236}">
              <a16:creationId xmlns:a16="http://schemas.microsoft.com/office/drawing/2014/main" id="{61167BA4-D8D5-4E78-920E-E9638FBCBA77}"/>
            </a:ext>
          </a:extLst>
        </xdr:cNvPr>
        <xdr:cNvSpPr/>
      </xdr:nvSpPr>
      <xdr:spPr>
        <a:xfrm>
          <a:off x="4018491" y="5510742"/>
          <a:ext cx="1429809" cy="352425"/>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400" b="1">
              <a:solidFill>
                <a:schemeClr val="bg1"/>
              </a:solidFill>
            </a:rPr>
            <a:t>SALES</a:t>
          </a:r>
          <a:r>
            <a:rPr lang="en-CA" sz="1400" b="1">
              <a:solidFill>
                <a:schemeClr val="accent6">
                  <a:lumMod val="50000"/>
                </a:schemeClr>
              </a:solidFill>
            </a:rPr>
            <a:t> </a:t>
          </a:r>
          <a:r>
            <a:rPr lang="en-CA" sz="1400" b="1">
              <a:solidFill>
                <a:schemeClr val="bg1"/>
              </a:solidFill>
            </a:rPr>
            <a:t>BY</a:t>
          </a:r>
          <a:r>
            <a:rPr lang="en-CA" sz="1400" b="1">
              <a:solidFill>
                <a:schemeClr val="accent6">
                  <a:lumMod val="50000"/>
                </a:schemeClr>
              </a:solidFill>
            </a:rPr>
            <a:t> </a:t>
          </a:r>
          <a:r>
            <a:rPr lang="en-CA" sz="1400" b="1">
              <a:solidFill>
                <a:schemeClr val="bg1"/>
              </a:solidFill>
            </a:rPr>
            <a:t>STATE</a:t>
          </a:r>
        </a:p>
      </xdr:txBody>
    </xdr:sp>
    <xdr:clientData/>
  </xdr:twoCellAnchor>
  <xdr:twoCellAnchor>
    <xdr:from>
      <xdr:col>18</xdr:col>
      <xdr:colOff>173567</xdr:colOff>
      <xdr:row>15</xdr:row>
      <xdr:rowOff>28575</xdr:rowOff>
    </xdr:from>
    <xdr:to>
      <xdr:col>21</xdr:col>
      <xdr:colOff>238125</xdr:colOff>
      <xdr:row>17</xdr:row>
      <xdr:rowOff>0</xdr:rowOff>
    </xdr:to>
    <xdr:sp macro="" textlink="">
      <xdr:nvSpPr>
        <xdr:cNvPr id="101" name="Rectangle: Rounded Corners 100">
          <a:extLst>
            <a:ext uri="{FF2B5EF4-FFF2-40B4-BE49-F238E27FC236}">
              <a16:creationId xmlns:a16="http://schemas.microsoft.com/office/drawing/2014/main" id="{875EB232-0D25-4171-B8A9-3F7079766C70}"/>
            </a:ext>
          </a:extLst>
        </xdr:cNvPr>
        <xdr:cNvSpPr/>
      </xdr:nvSpPr>
      <xdr:spPr>
        <a:xfrm>
          <a:off x="11146367" y="2886075"/>
          <a:ext cx="1893358" cy="352425"/>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400" b="1">
              <a:solidFill>
                <a:schemeClr val="bg1"/>
              </a:solidFill>
            </a:rPr>
            <a:t>SALE</a:t>
          </a:r>
          <a:r>
            <a:rPr lang="en-CA" sz="1400" b="1" baseline="0">
              <a:solidFill>
                <a:schemeClr val="bg1"/>
              </a:solidFill>
            </a:rPr>
            <a:t> METHOD PROFIT</a:t>
          </a:r>
          <a:endParaRPr lang="en-CA" sz="1400" b="1">
            <a:solidFill>
              <a:schemeClr val="bg1"/>
            </a:solidFill>
          </a:endParaRPr>
        </a:p>
      </xdr:txBody>
    </xdr:sp>
    <xdr:clientData/>
  </xdr:twoCellAnchor>
  <xdr:twoCellAnchor>
    <xdr:from>
      <xdr:col>18</xdr:col>
      <xdr:colOff>32807</xdr:colOff>
      <xdr:row>29</xdr:row>
      <xdr:rowOff>34925</xdr:rowOff>
    </xdr:from>
    <xdr:to>
      <xdr:col>22</xdr:col>
      <xdr:colOff>276224</xdr:colOff>
      <xdr:row>31</xdr:row>
      <xdr:rowOff>6350</xdr:rowOff>
    </xdr:to>
    <xdr:sp macro="" textlink="">
      <xdr:nvSpPr>
        <xdr:cNvPr id="103" name="Rectangle: Rounded Corners 102">
          <a:extLst>
            <a:ext uri="{FF2B5EF4-FFF2-40B4-BE49-F238E27FC236}">
              <a16:creationId xmlns:a16="http://schemas.microsoft.com/office/drawing/2014/main" id="{400A3706-F231-409D-8257-49B4F079F116}"/>
            </a:ext>
          </a:extLst>
        </xdr:cNvPr>
        <xdr:cNvSpPr/>
      </xdr:nvSpPr>
      <xdr:spPr>
        <a:xfrm>
          <a:off x="11005607" y="5559425"/>
          <a:ext cx="2681817" cy="352425"/>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400" b="1">
              <a:solidFill>
                <a:schemeClr val="bg1"/>
              </a:solidFill>
            </a:rPr>
            <a:t>CATEGORY WISE SALES SHARE %</a:t>
          </a:r>
        </a:p>
      </xdr:txBody>
    </xdr:sp>
    <xdr:clientData/>
  </xdr:twoCellAnchor>
  <xdr:twoCellAnchor>
    <xdr:from>
      <xdr:col>24</xdr:col>
      <xdr:colOff>34924</xdr:colOff>
      <xdr:row>29</xdr:row>
      <xdr:rowOff>56092</xdr:rowOff>
    </xdr:from>
    <xdr:to>
      <xdr:col>26</xdr:col>
      <xdr:colOff>501649</xdr:colOff>
      <xdr:row>31</xdr:row>
      <xdr:rowOff>27517</xdr:rowOff>
    </xdr:to>
    <xdr:sp macro="" textlink="">
      <xdr:nvSpPr>
        <xdr:cNvPr id="105" name="Rectangle: Rounded Corners 104">
          <a:extLst>
            <a:ext uri="{FF2B5EF4-FFF2-40B4-BE49-F238E27FC236}">
              <a16:creationId xmlns:a16="http://schemas.microsoft.com/office/drawing/2014/main" id="{FC6EC138-94F9-444D-AD80-6A70C4128CC1}"/>
            </a:ext>
          </a:extLst>
        </xdr:cNvPr>
        <xdr:cNvSpPr/>
      </xdr:nvSpPr>
      <xdr:spPr>
        <a:xfrm>
          <a:off x="14665324" y="5580592"/>
          <a:ext cx="1685925" cy="352425"/>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400" b="1">
              <a:solidFill>
                <a:schemeClr val="bg1"/>
              </a:solidFill>
            </a:rPr>
            <a:t>SALES BY PRODUCT</a:t>
          </a:r>
        </a:p>
      </xdr:txBody>
    </xdr:sp>
    <xdr:clientData/>
  </xdr:twoCellAnchor>
  <xdr:twoCellAnchor>
    <xdr:from>
      <xdr:col>6</xdr:col>
      <xdr:colOff>304800</xdr:colOff>
      <xdr:row>16</xdr:row>
      <xdr:rowOff>94193</xdr:rowOff>
    </xdr:from>
    <xdr:to>
      <xdr:col>16</xdr:col>
      <xdr:colOff>314325</xdr:colOff>
      <xdr:row>27</xdr:row>
      <xdr:rowOff>152401</xdr:rowOff>
    </xdr:to>
    <xdr:graphicFrame macro="">
      <xdr:nvGraphicFramePr>
        <xdr:cNvPr id="107" name="Chart 106">
          <a:extLst>
            <a:ext uri="{FF2B5EF4-FFF2-40B4-BE49-F238E27FC236}">
              <a16:creationId xmlns:a16="http://schemas.microsoft.com/office/drawing/2014/main" id="{5D40268B-222B-484D-8501-E0DE32E7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457200</xdr:colOff>
      <xdr:row>17</xdr:row>
      <xdr:rowOff>9526</xdr:rowOff>
    </xdr:from>
    <xdr:to>
      <xdr:col>29</xdr:col>
      <xdr:colOff>85725</xdr:colOff>
      <xdr:row>27</xdr:row>
      <xdr:rowOff>9526</xdr:rowOff>
    </xdr:to>
    <mc:AlternateContent xmlns:mc="http://schemas.openxmlformats.org/markup-compatibility/2006">
      <mc:Choice xmlns:cx1="http://schemas.microsoft.com/office/drawing/2015/9/8/chartex" Requires="cx1">
        <xdr:graphicFrame macro="">
          <xdr:nvGraphicFramePr>
            <xdr:cNvPr id="110" name="Chart 109">
              <a:extLst>
                <a:ext uri="{FF2B5EF4-FFF2-40B4-BE49-F238E27FC236}">
                  <a16:creationId xmlns:a16="http://schemas.microsoft.com/office/drawing/2014/main" id="{D3AAAA47-798C-43A9-BD52-8089A0C3F2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820400" y="3248026"/>
              <a:ext cx="6943725" cy="19050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200025</xdr:colOff>
      <xdr:row>30</xdr:row>
      <xdr:rowOff>152401</xdr:rowOff>
    </xdr:from>
    <xdr:to>
      <xdr:col>23</xdr:col>
      <xdr:colOff>276225</xdr:colOff>
      <xdr:row>41</xdr:row>
      <xdr:rowOff>85725</xdr:rowOff>
    </xdr:to>
    <xdr:graphicFrame macro="">
      <xdr:nvGraphicFramePr>
        <xdr:cNvPr id="111" name="Chart 110">
          <a:extLst>
            <a:ext uri="{FF2B5EF4-FFF2-40B4-BE49-F238E27FC236}">
              <a16:creationId xmlns:a16="http://schemas.microsoft.com/office/drawing/2014/main" id="{438EDB77-71B9-44E5-90E3-6527AB345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9525</xdr:colOff>
      <xdr:row>30</xdr:row>
      <xdr:rowOff>171450</xdr:rowOff>
    </xdr:from>
    <xdr:to>
      <xdr:col>16</xdr:col>
      <xdr:colOff>533400</xdr:colOff>
      <xdr:row>41</xdr:row>
      <xdr:rowOff>133350</xdr:rowOff>
    </xdr:to>
    <mc:AlternateContent xmlns:mc="http://schemas.openxmlformats.org/markup-compatibility/2006">
      <mc:Choice xmlns:cx4="http://schemas.microsoft.com/office/drawing/2016/5/10/chartex" Requires="cx4">
        <xdr:graphicFrame macro="">
          <xdr:nvGraphicFramePr>
            <xdr:cNvPr id="113" name="Chart 112">
              <a:extLst>
                <a:ext uri="{FF2B5EF4-FFF2-40B4-BE49-F238E27FC236}">
                  <a16:creationId xmlns:a16="http://schemas.microsoft.com/office/drawing/2014/main" id="{B11CEA1F-288F-41E5-90AD-B86D2D6430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667125" y="5886450"/>
              <a:ext cx="6619875" cy="20574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370416</xdr:colOff>
      <xdr:row>31</xdr:row>
      <xdr:rowOff>57150</xdr:rowOff>
    </xdr:from>
    <xdr:to>
      <xdr:col>29</xdr:col>
      <xdr:colOff>142875</xdr:colOff>
      <xdr:row>41</xdr:row>
      <xdr:rowOff>76200</xdr:rowOff>
    </xdr:to>
    <xdr:graphicFrame macro="">
      <xdr:nvGraphicFramePr>
        <xdr:cNvPr id="114" name="Chart 113">
          <a:extLst>
            <a:ext uri="{FF2B5EF4-FFF2-40B4-BE49-F238E27FC236}">
              <a16:creationId xmlns:a16="http://schemas.microsoft.com/office/drawing/2014/main" id="{66A4B8B0-152A-43DF-A302-59D3C641F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314325</xdr:colOff>
      <xdr:row>11</xdr:row>
      <xdr:rowOff>104775</xdr:rowOff>
    </xdr:from>
    <xdr:to>
      <xdr:col>5</xdr:col>
      <xdr:colOff>354598</xdr:colOff>
      <xdr:row>13</xdr:row>
      <xdr:rowOff>66675</xdr:rowOff>
    </xdr:to>
    <xdr:sp macro="" textlink="KPI!B17">
      <xdr:nvSpPr>
        <xdr:cNvPr id="115" name="Rectangle: Rounded Corners 114">
          <a:extLst>
            <a:ext uri="{FF2B5EF4-FFF2-40B4-BE49-F238E27FC236}">
              <a16:creationId xmlns:a16="http://schemas.microsoft.com/office/drawing/2014/main" id="{A059E8AA-B70C-445A-AF3B-F5C7D309E3C3}"/>
            </a:ext>
          </a:extLst>
        </xdr:cNvPr>
        <xdr:cNvSpPr/>
      </xdr:nvSpPr>
      <xdr:spPr>
        <a:xfrm>
          <a:off x="314325" y="2200275"/>
          <a:ext cx="3088273" cy="342900"/>
        </a:xfrm>
        <a:prstGeom prst="roundRect">
          <a:avLst/>
        </a:prstGeom>
        <a:gradFill>
          <a:gsLst>
            <a:gs pos="0">
              <a:schemeClr val="bg1"/>
            </a:gs>
            <a:gs pos="75000">
              <a:schemeClr val="bg2"/>
            </a:gs>
            <a:gs pos="83000">
              <a:schemeClr val="bg2"/>
            </a:gs>
            <a:gs pos="100000">
              <a:schemeClr val="bg1"/>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accent6">
                  <a:lumMod val="50000"/>
                </a:schemeClr>
              </a:solidFill>
            </a:rPr>
            <a:t>YOY</a:t>
          </a:r>
          <a:r>
            <a:rPr lang="en-CA" sz="1400" b="1" baseline="0">
              <a:solidFill>
                <a:schemeClr val="accent6">
                  <a:lumMod val="50000"/>
                </a:schemeClr>
              </a:solidFill>
            </a:rPr>
            <a:t> GROWTH:</a:t>
          </a:r>
          <a:endParaRPr lang="en-CA" sz="1400" b="1">
            <a:solidFill>
              <a:schemeClr val="accent6">
                <a:lumMod val="50000"/>
              </a:schemeClr>
            </a:solidFill>
          </a:endParaRPr>
        </a:p>
      </xdr:txBody>
    </xdr:sp>
    <xdr:clientData/>
  </xdr:twoCellAnchor>
  <xdr:twoCellAnchor>
    <xdr:from>
      <xdr:col>6</xdr:col>
      <xdr:colOff>57151</xdr:colOff>
      <xdr:row>11</xdr:row>
      <xdr:rowOff>123825</xdr:rowOff>
    </xdr:from>
    <xdr:to>
      <xdr:col>11</xdr:col>
      <xdr:colOff>202199</xdr:colOff>
      <xdr:row>13</xdr:row>
      <xdr:rowOff>85725</xdr:rowOff>
    </xdr:to>
    <xdr:sp macro="" textlink="">
      <xdr:nvSpPr>
        <xdr:cNvPr id="117" name="Rectangle: Rounded Corners 116">
          <a:extLst>
            <a:ext uri="{FF2B5EF4-FFF2-40B4-BE49-F238E27FC236}">
              <a16:creationId xmlns:a16="http://schemas.microsoft.com/office/drawing/2014/main" id="{F157EC2C-CD10-45FE-94BF-1C9282175107}"/>
            </a:ext>
          </a:extLst>
        </xdr:cNvPr>
        <xdr:cNvSpPr/>
      </xdr:nvSpPr>
      <xdr:spPr>
        <a:xfrm>
          <a:off x="3714751" y="2219325"/>
          <a:ext cx="3193048" cy="342900"/>
        </a:xfrm>
        <a:prstGeom prst="roundRect">
          <a:avLst/>
        </a:prstGeom>
        <a:gradFill>
          <a:gsLst>
            <a:gs pos="0">
              <a:schemeClr val="bg1"/>
            </a:gs>
            <a:gs pos="75000">
              <a:schemeClr val="bg2"/>
            </a:gs>
            <a:gs pos="83000">
              <a:schemeClr val="bg2"/>
            </a:gs>
            <a:gs pos="100000">
              <a:schemeClr val="bg1"/>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accent6">
                  <a:lumMod val="50000"/>
                </a:schemeClr>
              </a:solidFill>
              <a:latin typeface="Calibri"/>
              <a:ea typeface="Calibri"/>
              <a:cs typeface="Calibri"/>
            </a:rPr>
            <a:t>YOY</a:t>
          </a:r>
          <a:r>
            <a:rPr lang="en-US" sz="1400" b="1" i="0" u="none" strike="noStrike" baseline="0">
              <a:solidFill>
                <a:schemeClr val="accent6">
                  <a:lumMod val="50000"/>
                </a:schemeClr>
              </a:solidFill>
              <a:latin typeface="Calibri"/>
              <a:ea typeface="Calibri"/>
              <a:cs typeface="Calibri"/>
            </a:rPr>
            <a:t> GROWTH:</a:t>
          </a:r>
          <a:endParaRPr lang="en-US" sz="1400" b="1" i="0" u="none" strike="noStrike">
            <a:solidFill>
              <a:schemeClr val="accent6">
                <a:lumMod val="50000"/>
              </a:schemeClr>
            </a:solidFill>
            <a:latin typeface="Calibri"/>
            <a:ea typeface="Calibri"/>
            <a:cs typeface="Calibri"/>
          </a:endParaRPr>
        </a:p>
      </xdr:txBody>
    </xdr:sp>
    <xdr:clientData/>
  </xdr:twoCellAnchor>
  <xdr:twoCellAnchor>
    <xdr:from>
      <xdr:col>12</xdr:col>
      <xdr:colOff>85725</xdr:colOff>
      <xdr:row>11</xdr:row>
      <xdr:rowOff>123825</xdr:rowOff>
    </xdr:from>
    <xdr:to>
      <xdr:col>17</xdr:col>
      <xdr:colOff>314325</xdr:colOff>
      <xdr:row>13</xdr:row>
      <xdr:rowOff>85725</xdr:rowOff>
    </xdr:to>
    <xdr:sp macro="" textlink="KPI!B17">
      <xdr:nvSpPr>
        <xdr:cNvPr id="118" name="Rectangle: Rounded Corners 117">
          <a:extLst>
            <a:ext uri="{FF2B5EF4-FFF2-40B4-BE49-F238E27FC236}">
              <a16:creationId xmlns:a16="http://schemas.microsoft.com/office/drawing/2014/main" id="{924D4144-6767-49C7-B522-DECC49FB8662}"/>
            </a:ext>
          </a:extLst>
        </xdr:cNvPr>
        <xdr:cNvSpPr/>
      </xdr:nvSpPr>
      <xdr:spPr>
        <a:xfrm>
          <a:off x="7400925" y="2219325"/>
          <a:ext cx="3276600" cy="342900"/>
        </a:xfrm>
        <a:prstGeom prst="roundRect">
          <a:avLst/>
        </a:prstGeom>
        <a:gradFill>
          <a:gsLst>
            <a:gs pos="0">
              <a:schemeClr val="bg1"/>
            </a:gs>
            <a:gs pos="75000">
              <a:schemeClr val="bg2"/>
            </a:gs>
            <a:gs pos="83000">
              <a:schemeClr val="bg2"/>
            </a:gs>
            <a:gs pos="100000">
              <a:schemeClr val="bg1"/>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accent6">
                  <a:lumMod val="50000"/>
                </a:schemeClr>
              </a:solidFill>
            </a:rPr>
            <a:t>YOY GROWTH:</a:t>
          </a:r>
        </a:p>
      </xdr:txBody>
    </xdr:sp>
    <xdr:clientData/>
  </xdr:twoCellAnchor>
  <xdr:twoCellAnchor>
    <xdr:from>
      <xdr:col>18</xdr:col>
      <xdr:colOff>152399</xdr:colOff>
      <xdr:row>11</xdr:row>
      <xdr:rowOff>133350</xdr:rowOff>
    </xdr:from>
    <xdr:to>
      <xdr:col>23</xdr:col>
      <xdr:colOff>371475</xdr:colOff>
      <xdr:row>13</xdr:row>
      <xdr:rowOff>95250</xdr:rowOff>
    </xdr:to>
    <xdr:sp macro="" textlink="KPI!B17">
      <xdr:nvSpPr>
        <xdr:cNvPr id="120" name="Rectangle: Rounded Corners 119">
          <a:extLst>
            <a:ext uri="{FF2B5EF4-FFF2-40B4-BE49-F238E27FC236}">
              <a16:creationId xmlns:a16="http://schemas.microsoft.com/office/drawing/2014/main" id="{89809826-B8AE-45D0-AE9C-CD0235D837BE}"/>
            </a:ext>
          </a:extLst>
        </xdr:cNvPr>
        <xdr:cNvSpPr/>
      </xdr:nvSpPr>
      <xdr:spPr>
        <a:xfrm>
          <a:off x="11125199" y="2228850"/>
          <a:ext cx="3267076" cy="342900"/>
        </a:xfrm>
        <a:prstGeom prst="roundRect">
          <a:avLst/>
        </a:prstGeom>
        <a:gradFill>
          <a:gsLst>
            <a:gs pos="0">
              <a:schemeClr val="bg1"/>
            </a:gs>
            <a:gs pos="75000">
              <a:schemeClr val="bg2"/>
            </a:gs>
            <a:gs pos="83000">
              <a:schemeClr val="bg2"/>
            </a:gs>
            <a:gs pos="100000">
              <a:schemeClr val="bg1"/>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accent6">
                  <a:lumMod val="50000"/>
                </a:schemeClr>
              </a:solidFill>
            </a:rPr>
            <a:t>YOY GROWTH:</a:t>
          </a:r>
        </a:p>
      </xdr:txBody>
    </xdr:sp>
    <xdr:clientData/>
  </xdr:twoCellAnchor>
  <xdr:twoCellAnchor>
    <xdr:from>
      <xdr:col>24</xdr:col>
      <xdr:colOff>171450</xdr:colOff>
      <xdr:row>11</xdr:row>
      <xdr:rowOff>152400</xdr:rowOff>
    </xdr:from>
    <xdr:to>
      <xdr:col>29</xdr:col>
      <xdr:colOff>125998</xdr:colOff>
      <xdr:row>13</xdr:row>
      <xdr:rowOff>114300</xdr:rowOff>
    </xdr:to>
    <xdr:sp macro="" textlink="KPI!B17">
      <xdr:nvSpPr>
        <xdr:cNvPr id="122" name="Rectangle: Rounded Corners 121">
          <a:extLst>
            <a:ext uri="{FF2B5EF4-FFF2-40B4-BE49-F238E27FC236}">
              <a16:creationId xmlns:a16="http://schemas.microsoft.com/office/drawing/2014/main" id="{CC8A50D4-031E-4911-8A49-47D3B52420C1}"/>
            </a:ext>
          </a:extLst>
        </xdr:cNvPr>
        <xdr:cNvSpPr/>
      </xdr:nvSpPr>
      <xdr:spPr>
        <a:xfrm>
          <a:off x="14801850" y="2247900"/>
          <a:ext cx="3002548" cy="342900"/>
        </a:xfrm>
        <a:prstGeom prst="roundRect">
          <a:avLst/>
        </a:prstGeom>
        <a:gradFill>
          <a:gsLst>
            <a:gs pos="0">
              <a:schemeClr val="bg1"/>
            </a:gs>
            <a:gs pos="75000">
              <a:schemeClr val="bg2"/>
            </a:gs>
            <a:gs pos="83000">
              <a:schemeClr val="bg2"/>
            </a:gs>
            <a:gs pos="100000">
              <a:schemeClr val="bg1"/>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accent6">
                  <a:lumMod val="50000"/>
                </a:schemeClr>
              </a:solidFill>
            </a:rPr>
            <a:t>YOY GROWTH:</a:t>
          </a:r>
        </a:p>
      </xdr:txBody>
    </xdr:sp>
    <xdr:clientData/>
  </xdr:twoCellAnchor>
  <xdr:twoCellAnchor>
    <xdr:from>
      <xdr:col>27</xdr:col>
      <xdr:colOff>428625</xdr:colOff>
      <xdr:row>12</xdr:row>
      <xdr:rowOff>38100</xdr:rowOff>
    </xdr:from>
    <xdr:to>
      <xdr:col>27</xdr:col>
      <xdr:colOff>590550</xdr:colOff>
      <xdr:row>13</xdr:row>
      <xdr:rowOff>9525</xdr:rowOff>
    </xdr:to>
    <xdr:sp macro="" textlink="">
      <xdr:nvSpPr>
        <xdr:cNvPr id="138" name="Flowchart: Extract 137">
          <a:extLst>
            <a:ext uri="{FF2B5EF4-FFF2-40B4-BE49-F238E27FC236}">
              <a16:creationId xmlns:a16="http://schemas.microsoft.com/office/drawing/2014/main" id="{B760455D-07C9-4D47-849B-327D94157D25}"/>
            </a:ext>
          </a:extLst>
        </xdr:cNvPr>
        <xdr:cNvSpPr/>
      </xdr:nvSpPr>
      <xdr:spPr>
        <a:xfrm>
          <a:off x="16887825" y="2324100"/>
          <a:ext cx="161925" cy="161925"/>
        </a:xfrm>
        <a:prstGeom prst="flowChartExtra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21</xdr:col>
      <xdr:colOff>542924</xdr:colOff>
      <xdr:row>12</xdr:row>
      <xdr:rowOff>19050</xdr:rowOff>
    </xdr:from>
    <xdr:to>
      <xdr:col>22</xdr:col>
      <xdr:colOff>95249</xdr:colOff>
      <xdr:row>12</xdr:row>
      <xdr:rowOff>180975</xdr:rowOff>
    </xdr:to>
    <xdr:sp macro="" textlink="">
      <xdr:nvSpPr>
        <xdr:cNvPr id="139" name="Flowchart: Extract 138">
          <a:extLst>
            <a:ext uri="{FF2B5EF4-FFF2-40B4-BE49-F238E27FC236}">
              <a16:creationId xmlns:a16="http://schemas.microsoft.com/office/drawing/2014/main" id="{DBF36D47-07C0-4539-A5A1-637A81AF4C4C}"/>
            </a:ext>
          </a:extLst>
        </xdr:cNvPr>
        <xdr:cNvSpPr/>
      </xdr:nvSpPr>
      <xdr:spPr>
        <a:xfrm>
          <a:off x="13344524" y="2305050"/>
          <a:ext cx="161925" cy="161925"/>
        </a:xfrm>
        <a:prstGeom prst="flowChartExtra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495300</xdr:colOff>
      <xdr:row>12</xdr:row>
      <xdr:rowOff>9525</xdr:rowOff>
    </xdr:from>
    <xdr:to>
      <xdr:col>16</xdr:col>
      <xdr:colOff>47625</xdr:colOff>
      <xdr:row>12</xdr:row>
      <xdr:rowOff>171450</xdr:rowOff>
    </xdr:to>
    <xdr:sp macro="" textlink="">
      <xdr:nvSpPr>
        <xdr:cNvPr id="141" name="Flowchart: Extract 140">
          <a:extLst>
            <a:ext uri="{FF2B5EF4-FFF2-40B4-BE49-F238E27FC236}">
              <a16:creationId xmlns:a16="http://schemas.microsoft.com/office/drawing/2014/main" id="{4A149763-0934-4D4A-A3EC-B984A8B69EAE}"/>
            </a:ext>
          </a:extLst>
        </xdr:cNvPr>
        <xdr:cNvSpPr/>
      </xdr:nvSpPr>
      <xdr:spPr>
        <a:xfrm>
          <a:off x="9639300" y="2295525"/>
          <a:ext cx="161925" cy="161925"/>
        </a:xfrm>
        <a:prstGeom prst="flowChartExtra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9</xdr:col>
      <xdr:colOff>419100</xdr:colOff>
      <xdr:row>12</xdr:row>
      <xdr:rowOff>9525</xdr:rowOff>
    </xdr:from>
    <xdr:to>
      <xdr:col>9</xdr:col>
      <xdr:colOff>581025</xdr:colOff>
      <xdr:row>12</xdr:row>
      <xdr:rowOff>171450</xdr:rowOff>
    </xdr:to>
    <xdr:sp macro="" textlink="">
      <xdr:nvSpPr>
        <xdr:cNvPr id="142" name="Flowchart: Extract 141">
          <a:extLst>
            <a:ext uri="{FF2B5EF4-FFF2-40B4-BE49-F238E27FC236}">
              <a16:creationId xmlns:a16="http://schemas.microsoft.com/office/drawing/2014/main" id="{8B21A952-4B65-423C-804D-5E7B9316BDFA}"/>
            </a:ext>
          </a:extLst>
        </xdr:cNvPr>
        <xdr:cNvSpPr/>
      </xdr:nvSpPr>
      <xdr:spPr>
        <a:xfrm>
          <a:off x="5905500" y="2295525"/>
          <a:ext cx="161925" cy="161925"/>
        </a:xfrm>
        <a:prstGeom prst="flowChartExtra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19050</xdr:colOff>
      <xdr:row>11</xdr:row>
      <xdr:rowOff>171450</xdr:rowOff>
    </xdr:from>
    <xdr:to>
      <xdr:col>4</xdr:col>
      <xdr:colOff>180975</xdr:colOff>
      <xdr:row>12</xdr:row>
      <xdr:rowOff>142875</xdr:rowOff>
    </xdr:to>
    <xdr:sp macro="" textlink="">
      <xdr:nvSpPr>
        <xdr:cNvPr id="144" name="Flowchart: Extract 143">
          <a:extLst>
            <a:ext uri="{FF2B5EF4-FFF2-40B4-BE49-F238E27FC236}">
              <a16:creationId xmlns:a16="http://schemas.microsoft.com/office/drawing/2014/main" id="{441DB124-0D0C-4D8E-962C-73881743F2C7}"/>
            </a:ext>
          </a:extLst>
        </xdr:cNvPr>
        <xdr:cNvSpPr/>
      </xdr:nvSpPr>
      <xdr:spPr>
        <a:xfrm>
          <a:off x="2457450" y="2266950"/>
          <a:ext cx="161925" cy="161925"/>
        </a:xfrm>
        <a:prstGeom prst="flowChartExtra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200025</xdr:colOff>
      <xdr:row>14</xdr:row>
      <xdr:rowOff>76200</xdr:rowOff>
    </xdr:from>
    <xdr:to>
      <xdr:col>5</xdr:col>
      <xdr:colOff>371475</xdr:colOff>
      <xdr:row>42</xdr:row>
      <xdr:rowOff>66675</xdr:rowOff>
    </xdr:to>
    <xdr:grpSp>
      <xdr:nvGrpSpPr>
        <xdr:cNvPr id="151" name="Group 150">
          <a:extLst>
            <a:ext uri="{FF2B5EF4-FFF2-40B4-BE49-F238E27FC236}">
              <a16:creationId xmlns:a16="http://schemas.microsoft.com/office/drawing/2014/main" id="{B5CDEF6E-94E0-92A9-E856-7F6DCEB719C6}"/>
            </a:ext>
          </a:extLst>
        </xdr:cNvPr>
        <xdr:cNvGrpSpPr/>
      </xdr:nvGrpSpPr>
      <xdr:grpSpPr>
        <a:xfrm>
          <a:off x="200025" y="2743200"/>
          <a:ext cx="3219450" cy="5324475"/>
          <a:chOff x="371474" y="3305174"/>
          <a:chExt cx="2886076" cy="4686301"/>
        </a:xfrm>
        <a:solidFill>
          <a:sysClr val="window" lastClr="FFFFFF"/>
        </a:solidFill>
      </xdr:grpSpPr>
      <mc:AlternateContent xmlns:mc="http://schemas.openxmlformats.org/markup-compatibility/2006" xmlns:a14="http://schemas.microsoft.com/office/drawing/2010/main">
        <mc:Choice Requires="a14">
          <xdr:graphicFrame macro="">
            <xdr:nvGraphicFramePr>
              <xdr:cNvPr id="148" name="Retailer 1">
                <a:extLst>
                  <a:ext uri="{FF2B5EF4-FFF2-40B4-BE49-F238E27FC236}">
                    <a16:creationId xmlns:a16="http://schemas.microsoft.com/office/drawing/2014/main" id="{8695CE3C-B8DE-481A-80A9-4D2F48084C3F}"/>
                  </a:ext>
                </a:extLst>
              </xdr:cNvPr>
              <xdr:cNvGraphicFramePr/>
            </xdr:nvGraphicFramePr>
            <xdr:xfrm>
              <a:off x="371476" y="4276725"/>
              <a:ext cx="2886074" cy="196215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200027" y="3847055"/>
                <a:ext cx="3219448" cy="222935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9" name="Region 1">
                <a:extLst>
                  <a:ext uri="{FF2B5EF4-FFF2-40B4-BE49-F238E27FC236}">
                    <a16:creationId xmlns:a16="http://schemas.microsoft.com/office/drawing/2014/main" id="{03BF4470-9DB0-416E-BABB-645A3D8664D4}"/>
                  </a:ext>
                </a:extLst>
              </xdr:cNvPr>
              <xdr:cNvGraphicFramePr/>
            </xdr:nvGraphicFramePr>
            <xdr:xfrm>
              <a:off x="381000" y="6248400"/>
              <a:ext cx="2857500" cy="17430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0651" y="6087230"/>
                <a:ext cx="3187573" cy="198044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0" name="Year 1">
                <a:extLst>
                  <a:ext uri="{FF2B5EF4-FFF2-40B4-BE49-F238E27FC236}">
                    <a16:creationId xmlns:a16="http://schemas.microsoft.com/office/drawing/2014/main" id="{589DDFAB-82E8-4F2E-9393-BC79B1AF3377}"/>
                  </a:ext>
                </a:extLst>
              </xdr:cNvPr>
              <xdr:cNvGraphicFramePr/>
            </xdr:nvGraphicFramePr>
            <xdr:xfrm>
              <a:off x="371474" y="3305174"/>
              <a:ext cx="2886076" cy="95250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0025" y="2743200"/>
                <a:ext cx="3219450" cy="10822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0</xdr:col>
      <xdr:colOff>285750</xdr:colOff>
      <xdr:row>0</xdr:row>
      <xdr:rowOff>161925</xdr:rowOff>
    </xdr:from>
    <xdr:ext cx="561975" cy="400050"/>
    <xdr:pic>
      <xdr:nvPicPr>
        <xdr:cNvPr id="153" name="image2.png">
          <a:extLst>
            <a:ext uri="{FF2B5EF4-FFF2-40B4-BE49-F238E27FC236}">
              <a16:creationId xmlns:a16="http://schemas.microsoft.com/office/drawing/2014/main" id="{E74682B5-1966-4C69-8168-D21305C14F37}"/>
            </a:ext>
          </a:extLst>
        </xdr:cNvPr>
        <xdr:cNvPicPr preferRelativeResize="0"/>
      </xdr:nvPicPr>
      <xdr:blipFill>
        <a:blip xmlns:r="http://schemas.openxmlformats.org/officeDocument/2006/relationships" r:embed="rId11" cstate="print"/>
        <a:stretch>
          <a:fillRect/>
        </a:stretch>
      </xdr:blipFill>
      <xdr:spPr>
        <a:xfrm>
          <a:off x="285750" y="161925"/>
          <a:ext cx="561975" cy="400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jiri Ok" refreshedDate="45446.375198379632" createdVersion="8" refreshedVersion="8" minRefreshableVersion="3" recordCount="9648" xr:uid="{5FE925A9-8E62-469B-B103-E5E8DF3E8733}">
  <cacheSource type="worksheet">
    <worksheetSource ref="B5:N9653" sheet="Data Sales Adida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2020-01-01"/>
          <s v="Jan"/>
          <s v="Feb"/>
          <s v="Mar"/>
          <s v="Apr"/>
          <s v="May"/>
          <s v="Jun"/>
          <s v="Jul"/>
          <s v="Aug"/>
          <s v="Sep"/>
          <s v="Oct"/>
          <s v="Nov"/>
          <s v="Dec"/>
          <s v="&gt;2022-01-01"/>
        </groupItems>
      </fieldGroup>
    </cacheField>
    <cacheField name="Quarters (Invoice Date)" numFmtId="0" databaseField="0">
      <fieldGroup base="2">
        <rangePr groupBy="quarters" startDate="2020-01-01T00:00:00" endDate="2022-01-01T00:00:00"/>
        <groupItems count="6">
          <s v="&lt;2020-01-01"/>
          <s v="Qtr1"/>
          <s v="Qtr2"/>
          <s v="Qtr3"/>
          <s v="Qtr4"/>
          <s v="&gt;2022-01-01"/>
        </groupItems>
      </fieldGroup>
    </cacheField>
    <cacheField name="Years (Invoice Date)" numFmtId="0" databaseField="0">
      <fieldGroup base="2">
        <rangePr groupBy="years" startDate="2020-01-01T00:00:00" endDate="2022-01-01T00:00:00"/>
        <groupItems count="5">
          <s v="&lt;2020-01-01"/>
          <s v="2020"/>
          <s v="2021"/>
          <s v="2022"/>
          <s v="&gt;2022-01-01"/>
        </groupItems>
      </fieldGroup>
    </cacheField>
    <cacheField name="Profit Margin" numFmtId="0" formula="'Operating Profit'/'Total Sales'" databaseField="0"/>
  </cacheFields>
  <extLst>
    <ext xmlns:x14="http://schemas.microsoft.com/office/spreadsheetml/2009/9/main" uri="{725AE2AE-9491-48be-B2B4-4EB974FC3084}">
      <x14:pivotCacheDefinition pivotCacheId="20071504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FF9315-9F71-4306-A1AC-963344979C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dataField="1"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sd="0" x="2"/>
        <item sd="0" x="3"/>
        <item sd="0" x="4"/>
        <item t="default"/>
      </items>
    </pivotField>
    <pivotField dragToRow="0" dragToCol="0" dragToPage="0" showAll="0" defaultSubtotal="0"/>
  </pivotFields>
  <rowFields count="2">
    <field x="13"/>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9" baseField="0" baseItem="0"/>
    <dataField name="Sum of Operating Profit" fld="10" baseField="0" baseItem="0"/>
  </dataFields>
  <formats count="12">
    <format dxfId="15">
      <pivotArea collapsedLevelsAreSubtotals="1" fieldPosition="0">
        <references count="1">
          <reference field="13" count="1">
            <x v="1"/>
          </reference>
        </references>
      </pivotArea>
    </format>
    <format dxfId="14">
      <pivotArea collapsedLevelsAreSubtotals="1" fieldPosition="0">
        <references count="1">
          <reference field="13" count="1">
            <x v="2"/>
          </reference>
        </references>
      </pivotArea>
    </format>
    <format dxfId="13">
      <pivotArea collapsedLevelsAreSubtotals="1" fieldPosition="0">
        <references count="1">
          <reference field="13" count="1">
            <x v="3"/>
          </reference>
        </references>
      </pivotArea>
    </format>
    <format dxfId="12">
      <pivotArea collapsedLevelsAreSubtotals="1" fieldPosition="0">
        <references count="1">
          <reference field="13" count="1">
            <x v="4"/>
          </reference>
        </references>
      </pivotArea>
    </format>
    <format dxfId="11">
      <pivotArea collapsedLevelsAreSubtotals="1" fieldPosition="0">
        <references count="1">
          <reference field="13" count="1">
            <x v="5"/>
          </reference>
        </references>
      </pivotArea>
    </format>
    <format dxfId="10">
      <pivotArea collapsedLevelsAreSubtotals="1" fieldPosition="0">
        <references count="1">
          <reference field="13" count="1">
            <x v="6"/>
          </reference>
        </references>
      </pivotArea>
    </format>
    <format dxfId="9">
      <pivotArea collapsedLevelsAreSubtotals="1" fieldPosition="0">
        <references count="1">
          <reference field="13" count="1">
            <x v="7"/>
          </reference>
        </references>
      </pivotArea>
    </format>
    <format dxfId="8">
      <pivotArea collapsedLevelsAreSubtotals="1" fieldPosition="0">
        <references count="1">
          <reference field="13" count="1">
            <x v="8"/>
          </reference>
        </references>
      </pivotArea>
    </format>
    <format dxfId="7">
      <pivotArea collapsedLevelsAreSubtotals="1" fieldPosition="0">
        <references count="1">
          <reference field="13" count="1">
            <x v="9"/>
          </reference>
        </references>
      </pivotArea>
    </format>
    <format dxfId="6">
      <pivotArea collapsedLevelsAreSubtotals="1" fieldPosition="0">
        <references count="1">
          <reference field="13" count="1">
            <x v="10"/>
          </reference>
        </references>
      </pivotArea>
    </format>
    <format dxfId="5">
      <pivotArea collapsedLevelsAreSubtotals="1" fieldPosition="0">
        <references count="1">
          <reference field="13" count="1">
            <x v="11"/>
          </reference>
        </references>
      </pivotArea>
    </format>
    <format dxfId="4">
      <pivotArea collapsedLevelsAreSubtotals="1" fieldPosition="0">
        <references count="1">
          <reference field="13"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4D6809-B1FB-40DC-9D08-4DEC3E2DD0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dataField="1"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2"/>
  </rowFields>
  <rowItems count="4">
    <i>
      <x/>
    </i>
    <i>
      <x v="2"/>
    </i>
    <i>
      <x v="1"/>
    </i>
    <i t="grand">
      <x/>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F6715C-3511-4985-BB9D-6F57C64016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12"/>
  </rowFields>
  <rowItems count="4">
    <i>
      <x/>
    </i>
    <i>
      <x v="1"/>
    </i>
    <i>
      <x v="2"/>
    </i>
    <i t="grand">
      <x/>
    </i>
  </rowItems>
  <colItems count="1">
    <i/>
  </colItems>
  <dataFields count="1">
    <dataField name="Sum of Total Sales" fld="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F0C3FC-30A0-43E7-813C-A72D2B42839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items count="6">
        <item x="0"/>
        <item x="1"/>
        <item x="2"/>
        <item x="3"/>
        <item x="4"/>
        <item x="5"/>
      </items>
    </pivotField>
    <pivotField showAll="0" defaultSubtotal="0">
      <items count="5">
        <item x="0"/>
        <item x="1"/>
        <item x="2"/>
        <item x="3"/>
        <item x="4"/>
      </items>
    </pivotField>
    <pivotField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2CC9B-6A2D-4E07-8533-800D61EE3DC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s>
  <rowFields count="1">
    <field x="6"/>
  </rowFields>
  <rowItems count="7">
    <i>
      <x v="4"/>
    </i>
    <i>
      <x/>
    </i>
    <i>
      <x v="5"/>
    </i>
    <i>
      <x v="1"/>
    </i>
    <i>
      <x v="3"/>
    </i>
    <i>
      <x v="2"/>
    </i>
    <i t="grand">
      <x/>
    </i>
  </rowItems>
  <colItems count="1">
    <i/>
  </colItems>
  <dataFields count="1">
    <dataField name="Sum of Total Sales" fld="9" baseField="0" baseItem="0"/>
  </dataFields>
  <formats count="1">
    <format dxfId="3">
      <pivotArea collapsedLevelsAreSubtotals="1" fieldPosition="0">
        <references count="1">
          <reference field="6" count="0"/>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1CE7DF-3509-4E8C-931F-45190A0BF37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P3:Q1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164" showAll="0"/>
    <pivotField numFmtId="3" showAll="0"/>
    <pivotField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s>
  <rowFields count="2">
    <field x="13"/>
    <field x="2"/>
  </rowFields>
  <rowItems count="13">
    <i>
      <x v="1"/>
    </i>
    <i>
      <x v="2"/>
    </i>
    <i>
      <x v="3"/>
    </i>
    <i>
      <x v="4"/>
    </i>
    <i>
      <x v="5"/>
    </i>
    <i>
      <x v="6"/>
    </i>
    <i>
      <x v="7"/>
    </i>
    <i>
      <x v="8"/>
    </i>
    <i>
      <x v="9"/>
    </i>
    <i>
      <x v="10"/>
    </i>
    <i>
      <x v="11"/>
    </i>
    <i>
      <x v="12"/>
    </i>
    <i t="grand">
      <x/>
    </i>
  </rowItems>
  <colItems count="1">
    <i/>
  </colItems>
  <dataFields count="1">
    <dataField name="Average of Price per Unit" fld="7" subtotal="average" baseField="0" baseItem="0" numFmtId="168"/>
  </dataFields>
  <formats count="1">
    <format dxfId="0">
      <pivotArea outline="0" collapsedLevelsAreSubtotals="1" fieldPosition="0"/>
    </format>
  </formats>
  <chartFormats count="2">
    <chartFormat chart="11" format="5"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2DC371-2251-4BC3-9A31-4483EE29D90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3:L1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dataField="1" numFmtId="3" showAll="0"/>
    <pivotField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s>
  <rowFields count="2">
    <field x="13"/>
    <field x="2"/>
  </rowFields>
  <rowItems count="13">
    <i>
      <x v="1"/>
    </i>
    <i>
      <x v="2"/>
    </i>
    <i>
      <x v="3"/>
    </i>
    <i>
      <x v="4"/>
    </i>
    <i>
      <x v="5"/>
    </i>
    <i>
      <x v="6"/>
    </i>
    <i>
      <x v="7"/>
    </i>
    <i>
      <x v="8"/>
    </i>
    <i>
      <x v="9"/>
    </i>
    <i>
      <x v="10"/>
    </i>
    <i>
      <x v="11"/>
    </i>
    <i>
      <x v="12"/>
    </i>
    <i t="grand">
      <x/>
    </i>
  </rowItems>
  <colItems count="1">
    <i/>
  </colItems>
  <dataFields count="1">
    <dataField name="Sum of Units Sold" fld="8"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4B2399-6C17-426D-917A-3A5062D3934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1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s>
  <rowFields count="2">
    <field x="13"/>
    <field x="2"/>
  </rowFields>
  <rowItems count="13">
    <i>
      <x v="1"/>
    </i>
    <i>
      <x v="2"/>
    </i>
    <i>
      <x v="3"/>
    </i>
    <i>
      <x v="4"/>
    </i>
    <i>
      <x v="5"/>
    </i>
    <i>
      <x v="6"/>
    </i>
    <i>
      <x v="7"/>
    </i>
    <i>
      <x v="8"/>
    </i>
    <i>
      <x v="9"/>
    </i>
    <i>
      <x v="10"/>
    </i>
    <i>
      <x v="11"/>
    </i>
    <i>
      <x v="12"/>
    </i>
    <i t="grand">
      <x/>
    </i>
  </rowItems>
  <colItems count="1">
    <i/>
  </colItems>
  <dataFields count="1">
    <dataField name="Sum of Operating Profit" fld="10"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0E57E-3729-4A5C-B478-A69C3A783E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ragToRow="0" dragToCol="0" dragToPage="0" showAll="0" defaultSubtotal="0"/>
  </pivotFields>
  <rowFields count="2">
    <field x="13"/>
    <field x="2"/>
  </rowFields>
  <rowItems count="13">
    <i>
      <x v="1"/>
    </i>
    <i>
      <x v="2"/>
    </i>
    <i>
      <x v="3"/>
    </i>
    <i>
      <x v="4"/>
    </i>
    <i>
      <x v="5"/>
    </i>
    <i>
      <x v="6"/>
    </i>
    <i>
      <x v="7"/>
    </i>
    <i>
      <x v="8"/>
    </i>
    <i>
      <x v="9"/>
    </i>
    <i>
      <x v="10"/>
    </i>
    <i>
      <x v="11"/>
    </i>
    <i>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9B450E-AEEF-443D-8184-9062A4BAF72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S3:T1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dataField="1" dragToRow="0" dragToCol="0" dragToPage="0" showAll="0" defaultSubtotal="0"/>
  </pivotFields>
  <rowFields count="2">
    <field x="13"/>
    <field x="2"/>
  </rowFields>
  <rowItems count="13">
    <i>
      <x v="1"/>
    </i>
    <i>
      <x v="2"/>
    </i>
    <i>
      <x v="3"/>
    </i>
    <i>
      <x v="4"/>
    </i>
    <i>
      <x v="5"/>
    </i>
    <i>
      <x v="6"/>
    </i>
    <i>
      <x v="7"/>
    </i>
    <i>
      <x v="8"/>
    </i>
    <i>
      <x v="9"/>
    </i>
    <i>
      <x v="10"/>
    </i>
    <i>
      <x v="11"/>
    </i>
    <i>
      <x v="12"/>
    </i>
    <i t="grand">
      <x/>
    </i>
  </rowItems>
  <colItems count="1">
    <i/>
  </colItems>
  <dataFields count="1">
    <dataField name="Sum of Profit Margin" fld="16" baseField="0" baseItem="0"/>
  </dataFields>
  <formats count="2">
    <format dxfId="2">
      <pivotArea collapsedLevelsAreSubtotals="1" fieldPosition="0">
        <references count="1">
          <reference field="13" count="1">
            <x v="5"/>
          </reference>
        </references>
      </pivotArea>
    </format>
    <format dxfId="1">
      <pivotArea outline="0" collapsedLevelsAreSubtotals="1" fieldPosition="0"/>
    </format>
  </formats>
  <chartFormats count="3">
    <chartFormat chart="8"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D11E35D-F8BA-498C-9CB5-F8CF28429515}" sourceName="Retailer">
  <pivotTables>
    <pivotTable tabId="3" name="PivotTable2"/>
    <pivotTable tabId="2" name="PivotTable1"/>
    <pivotTable tabId="7" name="PivotTable11"/>
    <pivotTable tabId="7" name="PivotTable12"/>
    <pivotTable tabId="7" name="PivotTable14"/>
    <pivotTable tabId="7" name="PivotTable6"/>
    <pivotTable tabId="7" name="PivotTable8"/>
    <pivotTable tabId="5" name="PivotTable4"/>
    <pivotTable tabId="4" name="PivotTable3"/>
    <pivotTable tabId="6" name="PivotTable5"/>
  </pivotTables>
  <data>
    <tabular pivotCacheId="2007150412">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55E15A-B493-4D63-ACDD-F73E3E601691}" sourceName="Region">
  <pivotTables>
    <pivotTable tabId="3" name="PivotTable2"/>
    <pivotTable tabId="2" name="PivotTable1"/>
    <pivotTable tabId="7" name="PivotTable11"/>
    <pivotTable tabId="7" name="PivotTable12"/>
    <pivotTable tabId="7" name="PivotTable14"/>
    <pivotTable tabId="7" name="PivotTable6"/>
    <pivotTable tabId="7" name="PivotTable8"/>
    <pivotTable tabId="5" name="PivotTable4"/>
    <pivotTable tabId="4" name="PivotTable3"/>
    <pivotTable tabId="6" name="PivotTable5"/>
  </pivotTables>
  <data>
    <tabular pivotCacheId="200715041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E7AA36D-66A6-40F3-966E-CED19BA0F7BD}" sourceName="Years (Invoice Date)">
  <pivotTables>
    <pivotTable tabId="3" name="PivotTable2"/>
    <pivotTable tabId="2" name="PivotTable1"/>
    <pivotTable tabId="7" name="PivotTable11"/>
    <pivotTable tabId="7" name="PivotTable14"/>
    <pivotTable tabId="7" name="PivotTable6"/>
    <pivotTable tabId="7" name="PivotTable8"/>
    <pivotTable tabId="5" name="PivotTable4"/>
    <pivotTable tabId="4" name="PivotTable3"/>
    <pivotTable tabId="6" name="PivotTable5"/>
  </pivotTables>
  <data>
    <tabular pivotCacheId="200715041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B2BC1892-693E-4227-95A7-2268BCC00250}" cache="Slicer_Retailer" caption="Retailer" rowHeight="241300"/>
  <slicer name="Region" xr10:uid="{D10F944A-C05E-4CD9-B67A-F8EC734632A5}" cache="Slicer_Region" caption="Region" rowHeight="241300"/>
  <slicer name="Year" xr10:uid="{E06FDBE7-0448-473E-9EF2-3E777CDD50AB}" cache="Slicer_Years__Invoice_Date"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856C3B5E-1A98-4763-BFBC-21660913A006}" cache="Slicer_Retailer" caption="Retailer" style="SlicerStyleDark3" rowHeight="241300"/>
  <slicer name="Region 1" xr10:uid="{E18DE519-529A-485C-B1FC-0A7C6206DF11}" cache="Slicer_Region" caption="Region" style="SlicerStyleDark3" rowHeight="241300"/>
  <slicer name="Year 1" xr10:uid="{10A62FEE-D390-4BB4-A3D9-4EA79E478A67}" cache="Slicer_Years__Invoice_Date" caption="Year"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B4DEA-DA30-482C-A7FD-A170EE4F6744}">
  <dimension ref="A3:C16"/>
  <sheetViews>
    <sheetView workbookViewId="0">
      <selection activeCell="N28" sqref="N28"/>
    </sheetView>
  </sheetViews>
  <sheetFormatPr defaultRowHeight="15" x14ac:dyDescent="0.25"/>
  <cols>
    <col min="1" max="1" width="13.140625" bestFit="1" customWidth="1"/>
    <col min="2" max="2" width="17.28515625" bestFit="1" customWidth="1"/>
    <col min="3" max="3" width="22.28515625" bestFit="1" customWidth="1"/>
  </cols>
  <sheetData>
    <row r="3" spans="1:3" x14ac:dyDescent="0.25">
      <c r="A3" s="11" t="s">
        <v>135</v>
      </c>
      <c r="B3" t="s">
        <v>149</v>
      </c>
      <c r="C3" t="s">
        <v>150</v>
      </c>
    </row>
    <row r="4" spans="1:3" x14ac:dyDescent="0.25">
      <c r="A4" s="12" t="s">
        <v>137</v>
      </c>
      <c r="B4" s="13">
        <v>71479142</v>
      </c>
      <c r="C4" s="13">
        <v>25141934.510000002</v>
      </c>
    </row>
    <row r="5" spans="1:3" x14ac:dyDescent="0.25">
      <c r="A5" s="12" t="s">
        <v>138</v>
      </c>
      <c r="B5" s="13">
        <v>61100153</v>
      </c>
      <c r="C5" s="13">
        <v>21392736.699999977</v>
      </c>
    </row>
    <row r="6" spans="1:3" x14ac:dyDescent="0.25">
      <c r="A6" s="12" t="s">
        <v>139</v>
      </c>
      <c r="B6" s="13">
        <v>56809109</v>
      </c>
      <c r="C6" s="13">
        <v>20439788.000000022</v>
      </c>
    </row>
    <row r="7" spans="1:3" x14ac:dyDescent="0.25">
      <c r="A7" s="12" t="s">
        <v>140</v>
      </c>
      <c r="B7" s="13">
        <v>72339970</v>
      </c>
      <c r="C7" s="13">
        <v>27559237.31000001</v>
      </c>
    </row>
    <row r="8" spans="1:3" x14ac:dyDescent="0.25">
      <c r="A8" s="12" t="s">
        <v>141</v>
      </c>
      <c r="B8" s="13">
        <v>80507695</v>
      </c>
      <c r="C8" s="13">
        <v>29946255.329999972</v>
      </c>
    </row>
    <row r="9" spans="1:3" x14ac:dyDescent="0.25">
      <c r="A9" s="12" t="s">
        <v>142</v>
      </c>
      <c r="B9" s="13">
        <v>74747372</v>
      </c>
      <c r="C9" s="13">
        <v>26714715.919999972</v>
      </c>
    </row>
    <row r="10" spans="1:3" x14ac:dyDescent="0.25">
      <c r="A10" s="12" t="s">
        <v>143</v>
      </c>
      <c r="B10" s="13">
        <v>95480694</v>
      </c>
      <c r="C10" s="13">
        <v>34054898.590000056</v>
      </c>
    </row>
    <row r="11" spans="1:3" x14ac:dyDescent="0.25">
      <c r="A11" s="12" t="s">
        <v>144</v>
      </c>
      <c r="B11" s="13">
        <v>92166201</v>
      </c>
      <c r="C11" s="13">
        <v>34451440.300000019</v>
      </c>
    </row>
    <row r="12" spans="1:3" x14ac:dyDescent="0.25">
      <c r="A12" s="12" t="s">
        <v>145</v>
      </c>
      <c r="B12" s="13">
        <v>77661459</v>
      </c>
      <c r="C12" s="13">
        <v>31009586.730000019</v>
      </c>
    </row>
    <row r="13" spans="1:3" x14ac:dyDescent="0.25">
      <c r="A13" s="12" t="s">
        <v>146</v>
      </c>
      <c r="B13" s="13">
        <v>63911033</v>
      </c>
      <c r="C13" s="13">
        <v>25078444.600000001</v>
      </c>
    </row>
    <row r="14" spans="1:3" x14ac:dyDescent="0.25">
      <c r="A14" s="12" t="s">
        <v>147</v>
      </c>
      <c r="B14" s="13">
        <v>67857340</v>
      </c>
      <c r="C14" s="13">
        <v>24755521.429999974</v>
      </c>
    </row>
    <row r="15" spans="1:3" x14ac:dyDescent="0.25">
      <c r="A15" s="12" t="s">
        <v>148</v>
      </c>
      <c r="B15" s="13">
        <v>85841957</v>
      </c>
      <c r="C15" s="13">
        <v>31590202.029999979</v>
      </c>
    </row>
    <row r="16" spans="1:3" x14ac:dyDescent="0.25">
      <c r="A16" s="12" t="s">
        <v>136</v>
      </c>
      <c r="B16">
        <v>899902125</v>
      </c>
      <c r="C16">
        <v>332134761.44999999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C551C-469B-406C-83B6-C123C033601F}">
  <dimension ref="A3:E10"/>
  <sheetViews>
    <sheetView workbookViewId="0">
      <selection activeCell="O26" sqref="O26"/>
    </sheetView>
  </sheetViews>
  <sheetFormatPr defaultRowHeight="15" x14ac:dyDescent="0.25"/>
  <cols>
    <col min="1" max="1" width="13.140625" bestFit="1" customWidth="1"/>
    <col min="2" max="2" width="22.28515625" bestFit="1" customWidth="1"/>
    <col min="4" max="4" width="26.140625" bestFit="1" customWidth="1"/>
    <col min="5" max="5" width="12" bestFit="1" customWidth="1"/>
  </cols>
  <sheetData>
    <row r="3" spans="1:5" x14ac:dyDescent="0.25">
      <c r="A3" s="11" t="s">
        <v>135</v>
      </c>
      <c r="B3" t="s">
        <v>150</v>
      </c>
      <c r="D3" t="s">
        <v>7</v>
      </c>
      <c r="E3" t="s">
        <v>151</v>
      </c>
    </row>
    <row r="4" spans="1:5" x14ac:dyDescent="0.25">
      <c r="A4" s="12" t="s">
        <v>18</v>
      </c>
      <c r="B4">
        <v>127591287.5</v>
      </c>
      <c r="D4" t="str">
        <f>A4</f>
        <v>In-store</v>
      </c>
      <c r="E4" s="13">
        <f>GETPIVOTDATA("Operating Profit",$A$3,"Sales Method","In-store")</f>
        <v>127591287.5</v>
      </c>
    </row>
    <row r="5" spans="1:5" x14ac:dyDescent="0.25">
      <c r="A5" s="12" t="s">
        <v>24</v>
      </c>
      <c r="B5">
        <v>107988297.47999997</v>
      </c>
      <c r="D5" t="str">
        <f t="shared" ref="D5:D7" si="0">A5</f>
        <v>Outlet</v>
      </c>
      <c r="E5" s="13">
        <f>GETPIVOTDATA("Operating Profit",$A$3,"Sales Method","Online")</f>
        <v>96555176.470000148</v>
      </c>
    </row>
    <row r="6" spans="1:5" x14ac:dyDescent="0.25">
      <c r="A6" s="12" t="s">
        <v>83</v>
      </c>
      <c r="B6">
        <v>96555176.470000148</v>
      </c>
      <c r="D6" t="str">
        <f>A6</f>
        <v>Online</v>
      </c>
      <c r="E6" s="13">
        <f>GETPIVOTDATA("Operating Profit",$A$3,"Sales Method","Outlet")</f>
        <v>107988297.47999997</v>
      </c>
    </row>
    <row r="7" spans="1:5" x14ac:dyDescent="0.25">
      <c r="A7" s="12" t="s">
        <v>136</v>
      </c>
      <c r="B7">
        <v>332134761.45000011</v>
      </c>
      <c r="D7" t="str">
        <f t="shared" si="0"/>
        <v>Grand Total</v>
      </c>
      <c r="E7" s="13">
        <f>GETPIVOTDATA("Operating Profit",$A$3)</f>
        <v>332134761.45000011</v>
      </c>
    </row>
    <row r="8" spans="1:5" x14ac:dyDescent="0.25">
      <c r="E8" s="13"/>
    </row>
    <row r="9" spans="1:5" x14ac:dyDescent="0.25">
      <c r="E9" s="13"/>
    </row>
    <row r="10" spans="1:5" x14ac:dyDescent="0.25">
      <c r="E10"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737D3-1C7B-443E-B987-A2DFAEE05D41}">
  <dimension ref="A3:B7"/>
  <sheetViews>
    <sheetView workbookViewId="0">
      <selection activeCell="W20" sqref="W20"/>
    </sheetView>
  </sheetViews>
  <sheetFormatPr defaultRowHeight="15" x14ac:dyDescent="0.25"/>
  <cols>
    <col min="1" max="1" width="13.140625" bestFit="1" customWidth="1"/>
    <col min="2" max="2" width="17.28515625" bestFit="1" customWidth="1"/>
  </cols>
  <sheetData>
    <row r="3" spans="1:2" x14ac:dyDescent="0.25">
      <c r="A3" s="11" t="s">
        <v>135</v>
      </c>
      <c r="B3" t="s">
        <v>149</v>
      </c>
    </row>
    <row r="4" spans="1:2" x14ac:dyDescent="0.25">
      <c r="A4" s="12" t="s">
        <v>18</v>
      </c>
      <c r="B4" s="14">
        <v>0.39631393247348984</v>
      </c>
    </row>
    <row r="5" spans="1:2" x14ac:dyDescent="0.25">
      <c r="A5" s="12" t="s">
        <v>83</v>
      </c>
      <c r="B5" s="14">
        <v>0.27522202150594988</v>
      </c>
    </row>
    <row r="6" spans="1:2" x14ac:dyDescent="0.25">
      <c r="A6" s="12" t="s">
        <v>24</v>
      </c>
      <c r="B6" s="14">
        <v>0.32846404602056029</v>
      </c>
    </row>
    <row r="7" spans="1:2" x14ac:dyDescent="0.25">
      <c r="A7" s="12" t="s">
        <v>136</v>
      </c>
      <c r="B7"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6C93B-1387-48F8-928F-CD853C58CD3C}">
  <dimension ref="A3:T54"/>
  <sheetViews>
    <sheetView workbookViewId="0">
      <selection activeCell="O47" sqref="O47"/>
    </sheetView>
  </sheetViews>
  <sheetFormatPr defaultRowHeight="15" x14ac:dyDescent="0.25"/>
  <cols>
    <col min="1" max="1" width="15.28515625" bestFit="1" customWidth="1"/>
    <col min="2" max="2" width="17.28515625" bestFit="1" customWidth="1"/>
    <col min="4" max="4" width="15.28515625" bestFit="1" customWidth="1"/>
  </cols>
  <sheetData>
    <row r="3" spans="1:5" x14ac:dyDescent="0.25">
      <c r="A3" s="11" t="s">
        <v>135</v>
      </c>
      <c r="B3" t="s">
        <v>149</v>
      </c>
      <c r="D3" t="s">
        <v>5</v>
      </c>
      <c r="E3" t="s">
        <v>152</v>
      </c>
    </row>
    <row r="4" spans="1:5" x14ac:dyDescent="0.25">
      <c r="A4" s="12" t="s">
        <v>59</v>
      </c>
      <c r="B4">
        <v>17633424</v>
      </c>
      <c r="D4" t="str">
        <f>A4</f>
        <v>Alabama</v>
      </c>
      <c r="E4" s="13">
        <f>GETPIVOTDATA("Total Sales",$A$3,"State",A4)</f>
        <v>17633424</v>
      </c>
    </row>
    <row r="5" spans="1:5" x14ac:dyDescent="0.25">
      <c r="A5" s="12" t="s">
        <v>64</v>
      </c>
      <c r="B5">
        <v>14753103</v>
      </c>
      <c r="D5" t="str">
        <f t="shared" ref="D5:D53" si="0">A5</f>
        <v>Alaska</v>
      </c>
      <c r="E5" s="13">
        <f t="shared" ref="E5:E53" si="1">GETPIVOTDATA("Total Sales",$A$3,"State",A5)</f>
        <v>14753103</v>
      </c>
    </row>
    <row r="6" spans="1:5" x14ac:dyDescent="0.25">
      <c r="A6" s="12" t="s">
        <v>86</v>
      </c>
      <c r="B6">
        <v>15782221</v>
      </c>
      <c r="D6" t="str">
        <f t="shared" si="0"/>
        <v>Arizona</v>
      </c>
      <c r="E6" s="13">
        <f t="shared" si="1"/>
        <v>15782221</v>
      </c>
    </row>
    <row r="7" spans="1:5" x14ac:dyDescent="0.25">
      <c r="A7" s="12" t="s">
        <v>102</v>
      </c>
      <c r="B7">
        <v>12639347</v>
      </c>
      <c r="D7" t="str">
        <f t="shared" si="0"/>
        <v>Arkansas</v>
      </c>
      <c r="E7" s="13">
        <f t="shared" si="1"/>
        <v>12639347</v>
      </c>
    </row>
    <row r="8" spans="1:5" x14ac:dyDescent="0.25">
      <c r="A8" s="12" t="s">
        <v>32</v>
      </c>
      <c r="B8">
        <v>60174133</v>
      </c>
      <c r="D8" t="str">
        <f t="shared" si="0"/>
        <v>California</v>
      </c>
      <c r="E8" s="13">
        <f t="shared" si="1"/>
        <v>60174133</v>
      </c>
    </row>
    <row r="9" spans="1:5" x14ac:dyDescent="0.25">
      <c r="A9" s="12" t="s">
        <v>44</v>
      </c>
      <c r="B9">
        <v>20996536</v>
      </c>
      <c r="D9" t="str">
        <f t="shared" si="0"/>
        <v>Colorado</v>
      </c>
      <c r="E9" s="13">
        <f t="shared" si="1"/>
        <v>20996536</v>
      </c>
    </row>
    <row r="10" spans="1:5" x14ac:dyDescent="0.25">
      <c r="A10" s="12" t="s">
        <v>125</v>
      </c>
      <c r="B10">
        <v>11573448</v>
      </c>
      <c r="D10" t="str">
        <f t="shared" si="0"/>
        <v>Connecticut</v>
      </c>
      <c r="E10" s="13">
        <f t="shared" si="1"/>
        <v>11573448</v>
      </c>
    </row>
    <row r="11" spans="1:5" x14ac:dyDescent="0.25">
      <c r="A11" s="12" t="s">
        <v>121</v>
      </c>
      <c r="B11">
        <v>12298412</v>
      </c>
      <c r="D11" t="str">
        <f t="shared" si="0"/>
        <v>Delaware</v>
      </c>
      <c r="E11" s="13">
        <f t="shared" si="1"/>
        <v>12298412</v>
      </c>
    </row>
    <row r="12" spans="1:5" x14ac:dyDescent="0.25">
      <c r="A12" s="12" t="s">
        <v>49</v>
      </c>
      <c r="B12">
        <v>59283714</v>
      </c>
      <c r="D12" t="str">
        <f t="shared" si="0"/>
        <v>Florida</v>
      </c>
      <c r="E12" s="13">
        <f t="shared" si="1"/>
        <v>59283714</v>
      </c>
    </row>
    <row r="13" spans="1:5" x14ac:dyDescent="0.25">
      <c r="A13" s="12" t="s">
        <v>90</v>
      </c>
      <c r="B13">
        <v>18997466</v>
      </c>
      <c r="D13" t="str">
        <f t="shared" si="0"/>
        <v>Georgia</v>
      </c>
      <c r="E13" s="13">
        <f t="shared" si="1"/>
        <v>18997466</v>
      </c>
    </row>
    <row r="14" spans="1:5" x14ac:dyDescent="0.25">
      <c r="A14" s="12" t="s">
        <v>66</v>
      </c>
      <c r="B14">
        <v>22282457</v>
      </c>
      <c r="D14" t="str">
        <f t="shared" si="0"/>
        <v>Hawaii</v>
      </c>
      <c r="E14" s="13">
        <f t="shared" si="1"/>
        <v>22282457</v>
      </c>
    </row>
    <row r="15" spans="1:5" x14ac:dyDescent="0.25">
      <c r="A15" s="12" t="s">
        <v>84</v>
      </c>
      <c r="B15">
        <v>19276878</v>
      </c>
      <c r="D15" t="str">
        <f t="shared" si="0"/>
        <v>Idaho</v>
      </c>
      <c r="E15" s="13">
        <f t="shared" si="1"/>
        <v>19276878</v>
      </c>
    </row>
    <row r="16" spans="1:5" x14ac:dyDescent="0.25">
      <c r="A16" s="12" t="s">
        <v>37</v>
      </c>
      <c r="B16">
        <v>9797488</v>
      </c>
      <c r="D16" t="str">
        <f t="shared" si="0"/>
        <v>Illinois</v>
      </c>
      <c r="E16" s="13">
        <f t="shared" si="1"/>
        <v>9797488</v>
      </c>
    </row>
    <row r="17" spans="1:5" x14ac:dyDescent="0.25">
      <c r="A17" s="12" t="s">
        <v>116</v>
      </c>
      <c r="B17">
        <v>8836198</v>
      </c>
      <c r="D17" t="str">
        <f t="shared" si="0"/>
        <v>Indiana</v>
      </c>
      <c r="E17" s="13">
        <f t="shared" si="1"/>
        <v>8836198</v>
      </c>
    </row>
    <row r="18" spans="1:5" x14ac:dyDescent="0.25">
      <c r="A18" s="12" t="s">
        <v>112</v>
      </c>
      <c r="B18">
        <v>7424011</v>
      </c>
      <c r="D18" t="str">
        <f t="shared" si="0"/>
        <v>Iowa</v>
      </c>
      <c r="E18" s="13">
        <f t="shared" si="1"/>
        <v>7424011</v>
      </c>
    </row>
    <row r="19" spans="1:5" x14ac:dyDescent="0.25">
      <c r="A19" s="12" t="s">
        <v>106</v>
      </c>
      <c r="B19">
        <v>9972864</v>
      </c>
      <c r="D19" t="str">
        <f t="shared" si="0"/>
        <v>Kansas</v>
      </c>
      <c r="E19" s="13">
        <f t="shared" si="1"/>
        <v>9972864</v>
      </c>
    </row>
    <row r="20" spans="1:5" x14ac:dyDescent="0.25">
      <c r="A20" s="12" t="s">
        <v>98</v>
      </c>
      <c r="B20">
        <v>10072848</v>
      </c>
      <c r="D20" t="str">
        <f t="shared" si="0"/>
        <v>Kentucky</v>
      </c>
      <c r="E20" s="13">
        <f t="shared" si="1"/>
        <v>10072848</v>
      </c>
    </row>
    <row r="21" spans="1:5" x14ac:dyDescent="0.25">
      <c r="A21" s="12" t="s">
        <v>81</v>
      </c>
      <c r="B21">
        <v>23750781</v>
      </c>
      <c r="D21" t="str">
        <f t="shared" si="0"/>
        <v>Louisiana</v>
      </c>
      <c r="E21" s="13">
        <f t="shared" si="1"/>
        <v>23750781</v>
      </c>
    </row>
    <row r="22" spans="1:5" x14ac:dyDescent="0.25">
      <c r="A22" s="12" t="s">
        <v>62</v>
      </c>
      <c r="B22">
        <v>9195978</v>
      </c>
      <c r="D22" t="str">
        <f t="shared" si="0"/>
        <v>Maine</v>
      </c>
      <c r="E22" s="13">
        <f t="shared" si="1"/>
        <v>9195978</v>
      </c>
    </row>
    <row r="23" spans="1:5" x14ac:dyDescent="0.25">
      <c r="A23" s="12" t="s">
        <v>119</v>
      </c>
      <c r="B23">
        <v>7758059</v>
      </c>
      <c r="D23" t="str">
        <f t="shared" si="0"/>
        <v>Maryland</v>
      </c>
      <c r="E23" s="13">
        <f t="shared" si="1"/>
        <v>7758059</v>
      </c>
    </row>
    <row r="24" spans="1:5" x14ac:dyDescent="0.25">
      <c r="A24" s="12" t="s">
        <v>129</v>
      </c>
      <c r="B24">
        <v>11076810</v>
      </c>
      <c r="D24" t="str">
        <f t="shared" si="0"/>
        <v>Massachusetts</v>
      </c>
      <c r="E24" s="13">
        <f t="shared" si="1"/>
        <v>11076810</v>
      </c>
    </row>
    <row r="25" spans="1:5" x14ac:dyDescent="0.25">
      <c r="A25" s="12" t="s">
        <v>74</v>
      </c>
      <c r="B25">
        <v>18625433</v>
      </c>
      <c r="D25" t="str">
        <f t="shared" si="0"/>
        <v>Michigan</v>
      </c>
      <c r="E25" s="13">
        <f t="shared" si="1"/>
        <v>18625433</v>
      </c>
    </row>
    <row r="26" spans="1:5" x14ac:dyDescent="0.25">
      <c r="A26" s="12" t="s">
        <v>51</v>
      </c>
      <c r="B26">
        <v>7378068</v>
      </c>
      <c r="D26" t="str">
        <f t="shared" si="0"/>
        <v>Minnesota</v>
      </c>
      <c r="E26" s="13">
        <f t="shared" si="1"/>
        <v>7378068</v>
      </c>
    </row>
    <row r="27" spans="1:5" x14ac:dyDescent="0.25">
      <c r="A27" s="12" t="s">
        <v>100</v>
      </c>
      <c r="B27">
        <v>15591709</v>
      </c>
      <c r="D27" t="str">
        <f t="shared" si="0"/>
        <v>Mississippi</v>
      </c>
      <c r="E27" s="13">
        <f t="shared" si="1"/>
        <v>15591709</v>
      </c>
    </row>
    <row r="28" spans="1:5" x14ac:dyDescent="0.25">
      <c r="A28" s="12" t="s">
        <v>76</v>
      </c>
      <c r="B28">
        <v>9683265</v>
      </c>
      <c r="D28" t="str">
        <f t="shared" si="0"/>
        <v>Missouri</v>
      </c>
      <c r="E28" s="13">
        <f t="shared" si="1"/>
        <v>9683265</v>
      </c>
    </row>
    <row r="29" spans="1:5" x14ac:dyDescent="0.25">
      <c r="A29" s="12" t="s">
        <v>53</v>
      </c>
      <c r="B29">
        <v>15710886</v>
      </c>
      <c r="D29" t="str">
        <f t="shared" si="0"/>
        <v>Montana</v>
      </c>
      <c r="E29" s="13">
        <f t="shared" si="1"/>
        <v>15710886</v>
      </c>
    </row>
    <row r="30" spans="1:5" x14ac:dyDescent="0.25">
      <c r="A30" s="12" t="s">
        <v>57</v>
      </c>
      <c r="B30">
        <v>5929038</v>
      </c>
      <c r="D30" t="str">
        <f t="shared" si="0"/>
        <v>Nebraska</v>
      </c>
      <c r="E30" s="13">
        <f t="shared" si="1"/>
        <v>5929038</v>
      </c>
    </row>
    <row r="31" spans="1:5" x14ac:dyDescent="0.25">
      <c r="A31" s="12" t="s">
        <v>42</v>
      </c>
      <c r="B31">
        <v>20858509</v>
      </c>
      <c r="D31" t="str">
        <f t="shared" si="0"/>
        <v>Nevada</v>
      </c>
      <c r="E31" s="13">
        <f t="shared" si="1"/>
        <v>20858509</v>
      </c>
    </row>
    <row r="32" spans="1:5" x14ac:dyDescent="0.25">
      <c r="A32" s="12" t="s">
        <v>133</v>
      </c>
      <c r="B32">
        <v>16411667</v>
      </c>
      <c r="D32" t="str">
        <f t="shared" si="0"/>
        <v>New Hampshire</v>
      </c>
      <c r="E32" s="13">
        <f t="shared" si="1"/>
        <v>16411667</v>
      </c>
    </row>
    <row r="33" spans="1:20" x14ac:dyDescent="0.25">
      <c r="A33" s="12" t="s">
        <v>123</v>
      </c>
      <c r="B33">
        <v>9934246</v>
      </c>
      <c r="D33" t="str">
        <f t="shared" si="0"/>
        <v>New Jersey</v>
      </c>
      <c r="E33" s="13">
        <f t="shared" si="1"/>
        <v>9934246</v>
      </c>
    </row>
    <row r="34" spans="1:20" x14ac:dyDescent="0.25">
      <c r="A34" s="12" t="s">
        <v>88</v>
      </c>
      <c r="B34">
        <v>19865016</v>
      </c>
      <c r="D34" t="str">
        <f t="shared" si="0"/>
        <v>New Mexico</v>
      </c>
      <c r="E34" s="13">
        <f t="shared" si="1"/>
        <v>19865016</v>
      </c>
    </row>
    <row r="35" spans="1:20" x14ac:dyDescent="0.25">
      <c r="A35" s="12" t="s">
        <v>16</v>
      </c>
      <c r="B35">
        <v>64229039</v>
      </c>
      <c r="D35" t="str">
        <f t="shared" si="0"/>
        <v>New York</v>
      </c>
      <c r="E35" s="13">
        <f t="shared" si="1"/>
        <v>64229039</v>
      </c>
    </row>
    <row r="36" spans="1:20" x14ac:dyDescent="0.25">
      <c r="A36" s="12" t="s">
        <v>94</v>
      </c>
      <c r="B36">
        <v>23956531</v>
      </c>
      <c r="D36" t="str">
        <f t="shared" si="0"/>
        <v>North Carolina</v>
      </c>
      <c r="E36" s="13">
        <f t="shared" si="1"/>
        <v>23956531</v>
      </c>
    </row>
    <row r="37" spans="1:20" x14ac:dyDescent="0.25">
      <c r="A37" s="12" t="s">
        <v>110</v>
      </c>
      <c r="B37">
        <v>7735580</v>
      </c>
      <c r="D37" t="str">
        <f t="shared" si="0"/>
        <v>North Dakota</v>
      </c>
      <c r="E37" s="13">
        <f t="shared" si="1"/>
        <v>7735580</v>
      </c>
    </row>
    <row r="38" spans="1:20" x14ac:dyDescent="0.25">
      <c r="A38" s="12" t="s">
        <v>96</v>
      </c>
      <c r="B38">
        <v>18484583</v>
      </c>
      <c r="D38" t="str">
        <f t="shared" si="0"/>
        <v>Ohio</v>
      </c>
      <c r="E38" s="13">
        <f t="shared" si="1"/>
        <v>18484583</v>
      </c>
      <c r="T38" t="s">
        <v>153</v>
      </c>
    </row>
    <row r="39" spans="1:20" x14ac:dyDescent="0.25">
      <c r="A39" s="12" t="s">
        <v>104</v>
      </c>
      <c r="B39">
        <v>10620734</v>
      </c>
      <c r="D39" t="str">
        <f t="shared" si="0"/>
        <v>Oklahoma</v>
      </c>
      <c r="E39" s="13">
        <f t="shared" si="1"/>
        <v>10620734</v>
      </c>
    </row>
    <row r="40" spans="1:20" x14ac:dyDescent="0.25">
      <c r="A40" s="12" t="s">
        <v>80</v>
      </c>
      <c r="B40">
        <v>21349674</v>
      </c>
      <c r="D40" t="str">
        <f t="shared" si="0"/>
        <v>Oregon</v>
      </c>
      <c r="E40" s="13">
        <f t="shared" si="1"/>
        <v>21349674</v>
      </c>
    </row>
    <row r="41" spans="1:20" x14ac:dyDescent="0.25">
      <c r="A41" s="12" t="s">
        <v>40</v>
      </c>
      <c r="B41">
        <v>10357519</v>
      </c>
      <c r="D41" t="str">
        <f t="shared" si="0"/>
        <v>Pennsylvania</v>
      </c>
      <c r="E41" s="13">
        <f t="shared" si="1"/>
        <v>10357519</v>
      </c>
    </row>
    <row r="42" spans="1:20" x14ac:dyDescent="0.25">
      <c r="A42" s="12" t="s">
        <v>127</v>
      </c>
      <c r="B42">
        <v>8446806</v>
      </c>
      <c r="D42" t="str">
        <f t="shared" si="0"/>
        <v>Rhode Island</v>
      </c>
      <c r="E42" s="13">
        <f t="shared" si="1"/>
        <v>8446806</v>
      </c>
    </row>
    <row r="43" spans="1:20" x14ac:dyDescent="0.25">
      <c r="A43" s="12" t="s">
        <v>92</v>
      </c>
      <c r="B43">
        <v>29285637</v>
      </c>
      <c r="D43" t="str">
        <f t="shared" si="0"/>
        <v>South Carolina</v>
      </c>
      <c r="E43" s="13">
        <f t="shared" si="1"/>
        <v>29285637</v>
      </c>
    </row>
    <row r="44" spans="1:20" x14ac:dyDescent="0.25">
      <c r="A44" s="12" t="s">
        <v>108</v>
      </c>
      <c r="B44">
        <v>8495576</v>
      </c>
      <c r="D44" t="str">
        <f t="shared" si="0"/>
        <v>South Dakota</v>
      </c>
      <c r="E44" s="13">
        <f t="shared" si="1"/>
        <v>8495576</v>
      </c>
    </row>
    <row r="45" spans="1:20" x14ac:dyDescent="0.25">
      <c r="A45" s="12" t="s">
        <v>55</v>
      </c>
      <c r="B45">
        <v>18067440</v>
      </c>
      <c r="D45" t="str">
        <f t="shared" si="0"/>
        <v>Tennessee</v>
      </c>
      <c r="E45" s="13">
        <f t="shared" si="1"/>
        <v>18067440</v>
      </c>
    </row>
    <row r="46" spans="1:20" x14ac:dyDescent="0.25">
      <c r="A46" s="12" t="s">
        <v>28</v>
      </c>
      <c r="B46">
        <v>46359746</v>
      </c>
      <c r="D46" t="str">
        <f t="shared" si="0"/>
        <v>Texas</v>
      </c>
      <c r="E46" s="13">
        <f t="shared" si="1"/>
        <v>46359746</v>
      </c>
    </row>
    <row r="47" spans="1:20" x14ac:dyDescent="0.25">
      <c r="A47" s="12" t="s">
        <v>78</v>
      </c>
      <c r="B47">
        <v>9696420</v>
      </c>
      <c r="D47" t="str">
        <f t="shared" si="0"/>
        <v>Utah</v>
      </c>
      <c r="E47" s="13">
        <f t="shared" si="1"/>
        <v>9696420</v>
      </c>
    </row>
    <row r="48" spans="1:20" x14ac:dyDescent="0.25">
      <c r="A48" s="12" t="s">
        <v>131</v>
      </c>
      <c r="B48">
        <v>14352923</v>
      </c>
      <c r="D48" t="str">
        <f t="shared" si="0"/>
        <v>Vermont</v>
      </c>
      <c r="E48" s="13">
        <f t="shared" si="1"/>
        <v>14352923</v>
      </c>
    </row>
    <row r="49" spans="1:5" x14ac:dyDescent="0.25">
      <c r="A49" s="12" t="s">
        <v>72</v>
      </c>
      <c r="B49">
        <v>21575040</v>
      </c>
      <c r="D49" t="str">
        <f t="shared" si="0"/>
        <v>Virginia</v>
      </c>
      <c r="E49" s="13">
        <f t="shared" si="1"/>
        <v>21575040</v>
      </c>
    </row>
    <row r="50" spans="1:5" x14ac:dyDescent="0.25">
      <c r="A50" s="12" t="s">
        <v>46</v>
      </c>
      <c r="B50">
        <v>26330718</v>
      </c>
      <c r="D50" t="str">
        <f t="shared" si="0"/>
        <v>Washington</v>
      </c>
      <c r="E50" s="13">
        <f t="shared" si="1"/>
        <v>26330718</v>
      </c>
    </row>
    <row r="51" spans="1:5" x14ac:dyDescent="0.25">
      <c r="A51" s="12" t="s">
        <v>118</v>
      </c>
      <c r="B51">
        <v>10689160</v>
      </c>
      <c r="D51" t="str">
        <f t="shared" si="0"/>
        <v>West Virginia</v>
      </c>
      <c r="E51" s="13">
        <f t="shared" si="1"/>
        <v>10689160</v>
      </c>
    </row>
    <row r="52" spans="1:5" x14ac:dyDescent="0.25">
      <c r="A52" s="12" t="s">
        <v>114</v>
      </c>
      <c r="B52">
        <v>7727469</v>
      </c>
      <c r="D52" t="str">
        <f t="shared" si="0"/>
        <v>Wisconsin</v>
      </c>
      <c r="E52" s="13">
        <f t="shared" si="1"/>
        <v>7727469</v>
      </c>
    </row>
    <row r="53" spans="1:5" x14ac:dyDescent="0.25">
      <c r="A53" s="12" t="s">
        <v>70</v>
      </c>
      <c r="B53">
        <v>18577517</v>
      </c>
      <c r="D53" t="str">
        <f t="shared" si="0"/>
        <v>Wyoming</v>
      </c>
      <c r="E53" s="13">
        <f t="shared" si="1"/>
        <v>18577517</v>
      </c>
    </row>
    <row r="54" spans="1:5" x14ac:dyDescent="0.25">
      <c r="A54" s="12" t="s">
        <v>136</v>
      </c>
      <c r="B5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96979-C679-4765-B911-6A5208850D09}">
  <dimension ref="A3:B10"/>
  <sheetViews>
    <sheetView workbookViewId="0">
      <selection activeCell="Q33" sqref="Q33"/>
    </sheetView>
  </sheetViews>
  <sheetFormatPr defaultRowHeight="15" x14ac:dyDescent="0.25"/>
  <cols>
    <col min="1" max="1" width="26.140625" bestFit="1" customWidth="1"/>
    <col min="2" max="2" width="17.28515625" bestFit="1" customWidth="1"/>
  </cols>
  <sheetData>
    <row r="3" spans="1:2" x14ac:dyDescent="0.25">
      <c r="A3" s="11" t="s">
        <v>135</v>
      </c>
      <c r="B3" t="s">
        <v>149</v>
      </c>
    </row>
    <row r="4" spans="1:2" x14ac:dyDescent="0.25">
      <c r="A4" s="12" t="s">
        <v>21</v>
      </c>
      <c r="B4" s="13">
        <v>106631896</v>
      </c>
    </row>
    <row r="5" spans="1:2" x14ac:dyDescent="0.25">
      <c r="A5" s="12" t="s">
        <v>22</v>
      </c>
      <c r="B5" s="13">
        <v>123728632</v>
      </c>
    </row>
    <row r="6" spans="1:2" x14ac:dyDescent="0.25">
      <c r="A6" s="12" t="s">
        <v>20</v>
      </c>
      <c r="B6" s="13">
        <v>128002813</v>
      </c>
    </row>
    <row r="7" spans="1:2" x14ac:dyDescent="0.25">
      <c r="A7" s="12" t="s">
        <v>19</v>
      </c>
      <c r="B7" s="13">
        <v>153673680</v>
      </c>
    </row>
    <row r="8" spans="1:2" x14ac:dyDescent="0.25">
      <c r="A8" s="12" t="s">
        <v>23</v>
      </c>
      <c r="B8" s="13">
        <v>179038860</v>
      </c>
    </row>
    <row r="9" spans="1:2" x14ac:dyDescent="0.25">
      <c r="A9" s="12" t="s">
        <v>17</v>
      </c>
      <c r="B9" s="13">
        <v>208826244</v>
      </c>
    </row>
    <row r="10" spans="1:2" x14ac:dyDescent="0.25">
      <c r="A10" s="12" t="s">
        <v>136</v>
      </c>
      <c r="B10">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A6285-1CF2-4FC2-8C83-E1E5CF515A98}">
  <dimension ref="A3:T17"/>
  <sheetViews>
    <sheetView workbookViewId="0">
      <selection activeCell="Q17" sqref="Q17"/>
    </sheetView>
  </sheetViews>
  <sheetFormatPr defaultRowHeight="15" x14ac:dyDescent="0.25"/>
  <cols>
    <col min="1" max="1" width="13.140625" bestFit="1" customWidth="1"/>
    <col min="2" max="2" width="17.28515625" bestFit="1" customWidth="1"/>
    <col min="3" max="3" width="7" customWidth="1"/>
    <col min="4" max="5" width="9.140625" hidden="1" customWidth="1"/>
    <col min="6" max="6" width="13.140625" bestFit="1" customWidth="1"/>
    <col min="7" max="7" width="22.28515625" bestFit="1" customWidth="1"/>
    <col min="8" max="8" width="6.85546875" customWidth="1"/>
    <col min="9" max="10" width="9.140625" hidden="1" customWidth="1"/>
    <col min="11" max="11" width="13.140625" bestFit="1" customWidth="1"/>
    <col min="12" max="12" width="16.7109375" bestFit="1" customWidth="1"/>
    <col min="13" max="13" width="5.7109375" customWidth="1"/>
    <col min="14" max="15" width="9.140625" hidden="1" customWidth="1"/>
    <col min="16" max="16" width="13.140625" bestFit="1" customWidth="1"/>
    <col min="17" max="17" width="23.5703125" bestFit="1" customWidth="1"/>
    <col min="19" max="19" width="13.140625" bestFit="1" customWidth="1"/>
    <col min="20" max="20" width="19.5703125" bestFit="1" customWidth="1"/>
  </cols>
  <sheetData>
    <row r="3" spans="1:20" x14ac:dyDescent="0.25">
      <c r="A3" s="11" t="s">
        <v>135</v>
      </c>
      <c r="B3" t="s">
        <v>149</v>
      </c>
      <c r="F3" s="11" t="s">
        <v>135</v>
      </c>
      <c r="G3" t="s">
        <v>150</v>
      </c>
      <c r="K3" s="11" t="s">
        <v>135</v>
      </c>
      <c r="L3" t="s">
        <v>154</v>
      </c>
      <c r="P3" s="11" t="s">
        <v>135</v>
      </c>
      <c r="Q3" t="s">
        <v>156</v>
      </c>
      <c r="S3" s="11" t="s">
        <v>135</v>
      </c>
      <c r="T3" t="s">
        <v>155</v>
      </c>
    </row>
    <row r="4" spans="1:20" x14ac:dyDescent="0.25">
      <c r="A4" s="12" t="s">
        <v>137</v>
      </c>
      <c r="B4">
        <v>71479142</v>
      </c>
      <c r="F4" s="12" t="s">
        <v>137</v>
      </c>
      <c r="G4">
        <v>25141934.510000002</v>
      </c>
      <c r="K4" s="12" t="s">
        <v>137</v>
      </c>
      <c r="L4">
        <v>227632</v>
      </c>
      <c r="P4" s="12" t="s">
        <v>137</v>
      </c>
      <c r="Q4" s="17">
        <v>39.782810685249707</v>
      </c>
      <c r="S4" s="12" t="s">
        <v>137</v>
      </c>
      <c r="T4">
        <v>0.35173805681663051</v>
      </c>
    </row>
    <row r="5" spans="1:20" x14ac:dyDescent="0.25">
      <c r="A5" s="12" t="s">
        <v>138</v>
      </c>
      <c r="B5">
        <v>61100153</v>
      </c>
      <c r="F5" s="12" t="s">
        <v>138</v>
      </c>
      <c r="G5">
        <v>21392736.699999977</v>
      </c>
      <c r="K5" s="12" t="s">
        <v>138</v>
      </c>
      <c r="L5">
        <v>193959</v>
      </c>
      <c r="P5" s="12" t="s">
        <v>138</v>
      </c>
      <c r="Q5" s="17">
        <v>39.391752577319586</v>
      </c>
      <c r="S5" s="12" t="s">
        <v>138</v>
      </c>
      <c r="T5">
        <v>0.35012574682096093</v>
      </c>
    </row>
    <row r="6" spans="1:20" x14ac:dyDescent="0.25">
      <c r="A6" s="12" t="s">
        <v>139</v>
      </c>
      <c r="B6">
        <v>56809109</v>
      </c>
      <c r="F6" s="12" t="s">
        <v>139</v>
      </c>
      <c r="G6">
        <v>20439788.000000022</v>
      </c>
      <c r="K6" s="12" t="s">
        <v>139</v>
      </c>
      <c r="L6">
        <v>190960</v>
      </c>
      <c r="P6" s="12" t="s">
        <v>139</v>
      </c>
      <c r="Q6" s="17">
        <v>37.766832917705734</v>
      </c>
      <c r="S6" s="12" t="s">
        <v>139</v>
      </c>
      <c r="T6">
        <v>0.35979772187590592</v>
      </c>
    </row>
    <row r="7" spans="1:20" x14ac:dyDescent="0.25">
      <c r="A7" s="12" t="s">
        <v>140</v>
      </c>
      <c r="B7">
        <v>72339970</v>
      </c>
      <c r="F7" s="12" t="s">
        <v>140</v>
      </c>
      <c r="G7">
        <v>27559237.31000001</v>
      </c>
      <c r="K7" s="12" t="s">
        <v>140</v>
      </c>
      <c r="L7">
        <v>216426</v>
      </c>
      <c r="P7" s="12" t="s">
        <v>140</v>
      </c>
      <c r="Q7" s="17">
        <v>41.397146254458974</v>
      </c>
      <c r="S7" s="12" t="s">
        <v>140</v>
      </c>
      <c r="T7">
        <v>0.38096832650055024</v>
      </c>
    </row>
    <row r="8" spans="1:20" x14ac:dyDescent="0.25">
      <c r="A8" s="12" t="s">
        <v>141</v>
      </c>
      <c r="B8">
        <v>80507695</v>
      </c>
      <c r="F8" s="12" t="s">
        <v>141</v>
      </c>
      <c r="G8">
        <v>29946255.329999972</v>
      </c>
      <c r="K8" s="12" t="s">
        <v>141</v>
      </c>
      <c r="L8">
        <v>214605</v>
      </c>
      <c r="P8" s="12" t="s">
        <v>141</v>
      </c>
      <c r="Q8" s="17">
        <v>46.773170731707317</v>
      </c>
      <c r="S8" s="12" t="s">
        <v>141</v>
      </c>
      <c r="T8">
        <v>0.37196761539378281</v>
      </c>
    </row>
    <row r="9" spans="1:20" x14ac:dyDescent="0.25">
      <c r="A9" s="12" t="s">
        <v>142</v>
      </c>
      <c r="B9">
        <v>74747372</v>
      </c>
      <c r="F9" s="12" t="s">
        <v>142</v>
      </c>
      <c r="G9">
        <v>26714715.919999972</v>
      </c>
      <c r="K9" s="12" t="s">
        <v>142</v>
      </c>
      <c r="L9">
        <v>181014</v>
      </c>
      <c r="P9" s="12" t="s">
        <v>142</v>
      </c>
      <c r="Q9" s="17">
        <v>49.496570644718794</v>
      </c>
      <c r="S9" s="12" t="s">
        <v>142</v>
      </c>
      <c r="T9">
        <v>0.35740006912885142</v>
      </c>
    </row>
    <row r="10" spans="1:20" x14ac:dyDescent="0.25">
      <c r="A10" s="12" t="s">
        <v>143</v>
      </c>
      <c r="B10">
        <v>95480694</v>
      </c>
      <c r="F10" s="12" t="s">
        <v>143</v>
      </c>
      <c r="G10">
        <v>34054898.590000056</v>
      </c>
      <c r="K10" s="12" t="s">
        <v>143</v>
      </c>
      <c r="L10">
        <v>218700</v>
      </c>
      <c r="P10" s="12" t="s">
        <v>143</v>
      </c>
      <c r="Q10" s="17">
        <v>52.583979328165377</v>
      </c>
      <c r="S10" s="12" t="s">
        <v>143</v>
      </c>
      <c r="T10">
        <v>0.35666789969080093</v>
      </c>
    </row>
    <row r="11" spans="1:20" x14ac:dyDescent="0.25">
      <c r="A11" s="12" t="s">
        <v>144</v>
      </c>
      <c r="B11">
        <v>92166201</v>
      </c>
      <c r="F11" s="12" t="s">
        <v>144</v>
      </c>
      <c r="G11">
        <v>34451440.300000019</v>
      </c>
      <c r="K11" s="12" t="s">
        <v>144</v>
      </c>
      <c r="L11">
        <v>257721</v>
      </c>
      <c r="P11" s="12" t="s">
        <v>144</v>
      </c>
      <c r="Q11" s="17">
        <v>45.635404454865181</v>
      </c>
      <c r="S11" s="12" t="s">
        <v>144</v>
      </c>
      <c r="T11">
        <v>0.37379690088343792</v>
      </c>
    </row>
    <row r="12" spans="1:20" x14ac:dyDescent="0.25">
      <c r="A12" s="12" t="s">
        <v>145</v>
      </c>
      <c r="B12">
        <v>77661459</v>
      </c>
      <c r="F12" s="12" t="s">
        <v>145</v>
      </c>
      <c r="G12">
        <v>31009586.730000019</v>
      </c>
      <c r="K12" s="12" t="s">
        <v>145</v>
      </c>
      <c r="L12">
        <v>228550</v>
      </c>
      <c r="P12" s="12" t="s">
        <v>145</v>
      </c>
      <c r="Q12" s="17">
        <v>42.332524271844662</v>
      </c>
      <c r="S12" s="12" t="s">
        <v>145</v>
      </c>
      <c r="T12">
        <v>0.39929183831068665</v>
      </c>
    </row>
    <row r="13" spans="1:20" x14ac:dyDescent="0.25">
      <c r="A13" s="12" t="s">
        <v>146</v>
      </c>
      <c r="B13">
        <v>63911033</v>
      </c>
      <c r="F13" s="12" t="s">
        <v>146</v>
      </c>
      <c r="G13">
        <v>25078444.600000001</v>
      </c>
      <c r="K13" s="12" t="s">
        <v>146</v>
      </c>
      <c r="L13">
        <v>183001</v>
      </c>
      <c r="P13" s="12" t="s">
        <v>146</v>
      </c>
      <c r="Q13" s="17">
        <v>44.243243243243242</v>
      </c>
      <c r="S13" s="12" t="s">
        <v>146</v>
      </c>
      <c r="T13">
        <v>0.39239617047028486</v>
      </c>
    </row>
    <row r="14" spans="1:20" x14ac:dyDescent="0.25">
      <c r="A14" s="12" t="s">
        <v>147</v>
      </c>
      <c r="B14">
        <v>67857340</v>
      </c>
      <c r="F14" s="12" t="s">
        <v>147</v>
      </c>
      <c r="G14">
        <v>24755521.429999974</v>
      </c>
      <c r="K14" s="12" t="s">
        <v>147</v>
      </c>
      <c r="L14">
        <v>174502</v>
      </c>
      <c r="P14" s="12" t="s">
        <v>147</v>
      </c>
      <c r="Q14" s="17">
        <v>49.369811320754714</v>
      </c>
      <c r="S14" s="12" t="s">
        <v>147</v>
      </c>
      <c r="T14">
        <v>0.36481715065754083</v>
      </c>
    </row>
    <row r="15" spans="1:20" x14ac:dyDescent="0.25">
      <c r="A15" s="12" t="s">
        <v>148</v>
      </c>
      <c r="B15">
        <v>85841957</v>
      </c>
      <c r="F15" s="12" t="s">
        <v>148</v>
      </c>
      <c r="G15">
        <v>31590202.029999979</v>
      </c>
      <c r="K15" s="12" t="s">
        <v>148</v>
      </c>
      <c r="L15">
        <v>191791</v>
      </c>
      <c r="P15" s="12" t="s">
        <v>148</v>
      </c>
      <c r="Q15" s="17">
        <v>55.488801054018445</v>
      </c>
      <c r="S15" s="12" t="s">
        <v>148</v>
      </c>
      <c r="T15">
        <v>0.36800421535124112</v>
      </c>
    </row>
    <row r="16" spans="1:20" x14ac:dyDescent="0.25">
      <c r="A16" s="12" t="s">
        <v>136</v>
      </c>
      <c r="B16">
        <v>899902125</v>
      </c>
      <c r="F16" s="12" t="s">
        <v>136</v>
      </c>
      <c r="G16">
        <v>332134761.44999999</v>
      </c>
      <c r="K16" s="12" t="s">
        <v>136</v>
      </c>
      <c r="L16">
        <v>2478861</v>
      </c>
      <c r="P16" s="12" t="s">
        <v>136</v>
      </c>
      <c r="Q16" s="17">
        <v>45.21662520729685</v>
      </c>
      <c r="S16" s="12" t="s">
        <v>136</v>
      </c>
      <c r="T16">
        <v>0.36907876114860677</v>
      </c>
    </row>
    <row r="17" spans="2:20" x14ac:dyDescent="0.25">
      <c r="B17" s="13">
        <f>GETPIVOTDATA("Total Sales",$A$3)</f>
        <v>899902125</v>
      </c>
      <c r="G17" s="13">
        <f>GETPIVOTDATA("Operating Profit",$F$3)</f>
        <v>332134761.44999999</v>
      </c>
      <c r="L17" s="15">
        <f>GETPIVOTDATA("Units Sold",$K$3)</f>
        <v>2478861</v>
      </c>
      <c r="Q17" s="17">
        <f>GETPIVOTDATA("Price per Unit",$P$3)</f>
        <v>45.21662520729685</v>
      </c>
      <c r="T17" s="16">
        <f>GETPIVOTDATA("Profit Margin",$S$3)</f>
        <v>0.36907876114860677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D89E8-25DF-49FE-9832-FD0308D2C16A}">
  <dimension ref="A1"/>
  <sheetViews>
    <sheetView showGridLines="0" showRowColHeaders="0" tabSelected="1" topLeftCell="A4" zoomScaleNormal="100" workbookViewId="0">
      <selection activeCell="A47" sqref="A47"/>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5" workbookViewId="0">
      <selection activeCell="B5" sqref="B5"/>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1"/>
      <c r="C3" s="20"/>
      <c r="D3" s="20"/>
      <c r="E3" s="20"/>
      <c r="F3" s="20"/>
      <c r="G3" s="20"/>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vt:lpstr>
      <vt:lpstr>Dashboard</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Majiri Ok</cp:lastModifiedBy>
  <dcterms:created xsi:type="dcterms:W3CDTF">2015-06-05T18:17:20Z</dcterms:created>
  <dcterms:modified xsi:type="dcterms:W3CDTF">2024-06-11T13:20:23Z</dcterms:modified>
</cp:coreProperties>
</file>