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0" yWindow="60" windowWidth="19065" windowHeight="12015" tabRatio="816"/>
  </bookViews>
  <sheets>
    <sheet name="Instruction Sheet" sheetId="1" r:id="rId1"/>
    <sheet name="T&amp;MRA Information Sheet" sheetId="2" r:id="rId2"/>
    <sheet name="T&amp;MRL Assessment" sheetId="19" r:id="rId3"/>
    <sheet name="Mfg'g Process Maturity" sheetId="21" r:id="rId4"/>
    <sheet name="Maturity Plan" sheetId="20" r:id="rId5"/>
    <sheet name="MRL Matrix Rev 11" sheetId="35" r:id="rId6"/>
    <sheet name="MRL Definitions" sheetId="33" r:id="rId7"/>
    <sheet name="MRL Definition of Terms" sheetId="34" r:id="rId8"/>
    <sheet name="TRL Criteria" sheetId="13" r:id="rId9"/>
    <sheet name="TRL Definitions" sheetId="14" r:id="rId10"/>
  </sheets>
  <definedNames>
    <definedName name="_xlnm.Print_Area" localSheetId="0">'Instruction Sheet'!$A$1:$C$58</definedName>
    <definedName name="_xlnm.Print_Area" localSheetId="4">'Maturity Plan'!$A$11:$M$65</definedName>
    <definedName name="_xlnm.Print_Area" localSheetId="3">'Mfg''g Process Maturity'!$A$11:$H$25</definedName>
    <definedName name="_xlnm.Print_Area" localSheetId="1">'T&amp;MRA Information Sheet'!$A$1:$M$17</definedName>
    <definedName name="_xlnm.Print_Area" localSheetId="2">'T&amp;MRL Assessment'!$1:$71</definedName>
    <definedName name="_xlnm.Print_Titles" localSheetId="4">'Maturity Plan'!$1:$10</definedName>
    <definedName name="_xlnm.Print_Titles" localSheetId="3">'Mfg''g Process Maturity'!$1:$10</definedName>
  </definedNames>
  <calcPr calcId="145621"/>
</workbook>
</file>

<file path=xl/calcChain.xml><?xml version="1.0" encoding="utf-8"?>
<calcChain xmlns="http://schemas.openxmlformats.org/spreadsheetml/2006/main">
  <c r="F38" i="19" l="1"/>
  <c r="F42" i="19" s="1"/>
  <c r="M62" i="20"/>
  <c r="M61" i="20"/>
  <c r="M60" i="20"/>
  <c r="M59" i="20"/>
  <c r="M58" i="20"/>
  <c r="M57" i="20"/>
  <c r="M56" i="20"/>
  <c r="M45" i="20"/>
  <c r="M46" i="20"/>
  <c r="M47" i="20"/>
  <c r="M48" i="20"/>
  <c r="M49" i="20"/>
  <c r="M50" i="20"/>
  <c r="M51" i="20"/>
  <c r="M52" i="20"/>
  <c r="M53" i="20"/>
  <c r="M54" i="20"/>
  <c r="M55" i="20"/>
  <c r="M44" i="20"/>
  <c r="M43" i="20"/>
  <c r="M42" i="20"/>
  <c r="M35" i="20"/>
  <c r="M17" i="20"/>
  <c r="M15" i="20"/>
  <c r="M16" i="20"/>
  <c r="M18" i="20"/>
  <c r="M19" i="20"/>
  <c r="M20" i="20"/>
  <c r="M21" i="20"/>
  <c r="M22" i="20"/>
  <c r="M23" i="20"/>
  <c r="M24" i="20"/>
  <c r="M25" i="20"/>
  <c r="M26" i="20"/>
  <c r="M27" i="20"/>
  <c r="M28" i="20"/>
  <c r="M29" i="20"/>
  <c r="M30" i="20"/>
  <c r="M31" i="20"/>
  <c r="M32" i="20"/>
  <c r="M33" i="20"/>
  <c r="M34" i="20"/>
  <c r="A11" i="21"/>
  <c r="D8" i="19"/>
  <c r="C8" i="21" s="1"/>
  <c r="C3" i="21"/>
  <c r="C4" i="21"/>
  <c r="C5" i="21"/>
  <c r="C6" i="21"/>
  <c r="C7" i="21"/>
  <c r="G25" i="21"/>
  <c r="F11" i="20"/>
  <c r="D4" i="20"/>
  <c r="D5" i="20"/>
  <c r="D6" i="20"/>
  <c r="D7" i="20"/>
  <c r="D8" i="20"/>
  <c r="I36" i="20"/>
  <c r="M36" i="20"/>
  <c r="I37" i="20"/>
  <c r="I38" i="20" s="1"/>
  <c r="I63" i="20"/>
  <c r="M63" i="20"/>
  <c r="I64" i="20"/>
  <c r="I65" i="20" s="1"/>
  <c r="D3" i="19"/>
  <c r="D4" i="19"/>
  <c r="E37" i="19"/>
  <c r="E40" i="19" s="1"/>
  <c r="D5" i="19"/>
  <c r="D6" i="19"/>
  <c r="D7" i="19"/>
  <c r="F40" i="19"/>
  <c r="F41" i="19"/>
  <c r="E42" i="19" l="1"/>
  <c r="E41" i="19"/>
</calcChain>
</file>

<file path=xl/comments1.xml><?xml version="1.0" encoding="utf-8"?>
<comments xmlns="http://schemas.openxmlformats.org/spreadsheetml/2006/main">
  <authors>
    <author>Dale Iverson</author>
    <author>vae8921</author>
  </authors>
  <commentList>
    <comment ref="E13" authorId="0">
      <text>
        <r>
          <rPr>
            <sz val="10"/>
            <color indexed="81"/>
            <rFont val="Tahoma"/>
            <family val="2"/>
          </rPr>
          <t>Maximum 15 characters including spaces</t>
        </r>
        <r>
          <rPr>
            <sz val="8"/>
            <color indexed="81"/>
            <rFont val="Tahoma"/>
          </rPr>
          <t xml:space="preserve">
</t>
        </r>
      </text>
    </comment>
    <comment ref="G16" authorId="0">
      <text>
        <r>
          <rPr>
            <sz val="8"/>
            <color indexed="81"/>
            <rFont val="Tahoma"/>
            <family val="2"/>
          </rPr>
          <t>Try to avoid simply restating the MRL Matrix exit criteria as rationale.  Instead, provide specific facts, data, artifacts, observations, test results, etc. that have been offered as proof for the MRL…this will lend credibility to your assessed MRL.</t>
        </r>
      </text>
    </comment>
    <comment ref="G17" authorId="0">
      <text>
        <r>
          <rPr>
            <sz val="8"/>
            <color indexed="81"/>
            <rFont val="Tahoma"/>
            <family val="2"/>
          </rPr>
          <t>Try to avoid simply restating the MRL Matrix exit criteria as rationale.  Instead, provide specific facts, data, artifacts, observations, test results, etc. that have been offered as proof for the MRL…this will lend credibility to your assessed MRL.</t>
        </r>
      </text>
    </comment>
    <comment ref="G18" authorId="0">
      <text>
        <r>
          <rPr>
            <sz val="8"/>
            <color indexed="81"/>
            <rFont val="Tahoma"/>
            <family val="2"/>
          </rPr>
          <t>Try to avoid simply restating the MRL Matrix exit criteria as rationale.  Instead, provide specific facts, data, artifacts, observations, test results, etc. that have been offered as proof for the MRL…this will lend credibility to your assessed MRL.</t>
        </r>
      </text>
    </comment>
    <comment ref="G19" authorId="0">
      <text>
        <r>
          <rPr>
            <sz val="8"/>
            <color indexed="81"/>
            <rFont val="Tahoma"/>
            <family val="2"/>
          </rPr>
          <t>Try to avoid simply restating the MRL Matrix exit criteria as rationale.  Instead, provide specific facts, data, artifacts, observations, test results, etc. that have been offered as proof for the MRL…this will lend credibility to your assessed MRL.</t>
        </r>
      </text>
    </comment>
    <comment ref="G20" authorId="0">
      <text>
        <r>
          <rPr>
            <sz val="8"/>
            <color indexed="81"/>
            <rFont val="Tahoma"/>
            <family val="2"/>
          </rPr>
          <t>Try to avoid simply restating the MRL Matrix exit criteria as rationale.  Instead, provide specific facts, data, artifacts, observations, test results, etc. that have been offered as proof for the MRL…this will lend credibility to your assessed MRL.</t>
        </r>
      </text>
    </comment>
    <comment ref="G21" authorId="0">
      <text>
        <r>
          <rPr>
            <sz val="8"/>
            <color indexed="81"/>
            <rFont val="Tahoma"/>
            <family val="2"/>
          </rPr>
          <t>Try to avoid simply restating the MRL Matrix exit criteria as rationale.  Instead, provide specific facts, data, artifacts, observations, test results, etc. that have been offered as proof for the MRL…this will lend credibility to your assessed MRL.</t>
        </r>
      </text>
    </comment>
    <comment ref="G22" authorId="0">
      <text>
        <r>
          <rPr>
            <sz val="8"/>
            <color indexed="81"/>
            <rFont val="Tahoma"/>
            <family val="2"/>
          </rPr>
          <t>Try to avoid simply restating the MRL Matrix exit criteria as rationale.  Instead, provide specific facts, data, artifacts, observations, test results, etc. that have been offered as proof for the MRL…this will lend credibility to your assessed MRL.</t>
        </r>
      </text>
    </comment>
    <comment ref="G23" authorId="0">
      <text>
        <r>
          <rPr>
            <sz val="8"/>
            <color indexed="81"/>
            <rFont val="Tahoma"/>
            <family val="2"/>
          </rPr>
          <t>Try to avoid simply restating the MRL Matrix exit criteria as rationale.  Instead, provide specific facts, data, artifacts, observations, test results, etc. that have been offered as proof for the MRL…this will lend credibility to your assessed MRL.</t>
        </r>
      </text>
    </comment>
    <comment ref="G24" authorId="0">
      <text>
        <r>
          <rPr>
            <sz val="8"/>
            <color indexed="81"/>
            <rFont val="Tahoma"/>
            <family val="2"/>
          </rPr>
          <t>Try to avoid simply restating the MRL Matrix exit criteria as rationale.  Instead, provide specific facts, data, artifacts, observations, test results, etc. that have been offered as proof for the MRL…this will lend credibility to your assessed MRL.</t>
        </r>
      </text>
    </comment>
    <comment ref="G25" authorId="0">
      <text>
        <r>
          <rPr>
            <sz val="8"/>
            <color indexed="81"/>
            <rFont val="Tahoma"/>
            <family val="2"/>
          </rPr>
          <t>Try to avoid simply restating the MRL Matrix exit criteria as rationale.  Instead, provide specific facts, data, artifacts, observations, test results, etc. that have been offered as proof for the MRL…this will lend credibility to your assessed MRL.</t>
        </r>
      </text>
    </comment>
    <comment ref="G26" authorId="0">
      <text>
        <r>
          <rPr>
            <sz val="8"/>
            <color indexed="81"/>
            <rFont val="Tahoma"/>
            <family val="2"/>
          </rPr>
          <t>Try to avoid simply restating the MRL Matrix exit criteria as rationale.  Instead, provide specific facts, data, artifacts, observations, test results, etc. that have been offered as proof for the MRL…this will lend credibility to your assessed MRL.</t>
        </r>
      </text>
    </comment>
    <comment ref="G27" authorId="0">
      <text>
        <r>
          <rPr>
            <sz val="8"/>
            <color indexed="81"/>
            <rFont val="Tahoma"/>
            <family val="2"/>
          </rPr>
          <t>Try to avoid simply restating the MRL Matrix exit criteria as rationale.  Instead, provide specific facts, data, artifacts, observations, test results, etc. that have been offered as proof for the MRL…this will lend credibility to your assessed MRL.</t>
        </r>
      </text>
    </comment>
    <comment ref="D28" authorId="0">
      <text>
        <r>
          <rPr>
            <b/>
            <sz val="10"/>
            <color indexed="10"/>
            <rFont val="Tahoma"/>
            <family val="2"/>
          </rPr>
          <t>Use "Manufacturing Process Maturity" Spreadsheet to determine MRLs</t>
        </r>
      </text>
    </comment>
    <comment ref="G28" authorId="0">
      <text>
        <r>
          <rPr>
            <sz val="8"/>
            <color indexed="81"/>
            <rFont val="Tahoma"/>
            <family val="2"/>
          </rPr>
          <t>Try to avoid simply restating the MRL Matrix exit criteria as rationale.  Instead, provide specific facts, data, artifacts, observations, test results, etc. that have been offered as proof for the MRL…this will lend credibility to your assessed MRL.</t>
        </r>
      </text>
    </comment>
    <comment ref="G29" authorId="0">
      <text>
        <r>
          <rPr>
            <sz val="8"/>
            <color indexed="81"/>
            <rFont val="Tahoma"/>
            <family val="2"/>
          </rPr>
          <t>Try to avoid simply restating the MRL Matrix exit criteria as rationale.  Instead, provide specific facts, data, artifacts, observations, test results, etc. that have been offered as proof for the MRL…this will lend credibility to your assessed MRL.</t>
        </r>
      </text>
    </comment>
    <comment ref="G30" authorId="0">
      <text>
        <r>
          <rPr>
            <sz val="8"/>
            <color indexed="81"/>
            <rFont val="Tahoma"/>
            <family val="2"/>
          </rPr>
          <t>Try to avoid simply restating the MRL Matrix exit criteria as rationale.  Instead, provide specific facts, data, artifacts, observations, test results, etc. that have been offered as proof for the MRL…this will lend credibility to your assessed MRL.</t>
        </r>
      </text>
    </comment>
    <comment ref="G31" authorId="0">
      <text>
        <r>
          <rPr>
            <sz val="8"/>
            <color indexed="81"/>
            <rFont val="Tahoma"/>
            <family val="2"/>
          </rPr>
          <t>Try to avoid simply restating the MRL Matrix exit criteria as rationale.  Instead, provide specific facts, data, artifacts, observations, test results, etc. that have been offered as proof for the MRL…this will lend credibility to your assessed MRL.</t>
        </r>
      </text>
    </comment>
    <comment ref="G32" authorId="0">
      <text>
        <r>
          <rPr>
            <sz val="8"/>
            <color indexed="81"/>
            <rFont val="Tahoma"/>
            <family val="2"/>
          </rPr>
          <t>Try to avoid simply restating the MRL Matrix exit criteria as rationale.  Instead, provide specific facts, data, artifacts, observations, test results, etc. that have been offered as proof for the MRL…this will lend credibility to your assessed MRL.</t>
        </r>
      </text>
    </comment>
    <comment ref="G33" authorId="0">
      <text>
        <r>
          <rPr>
            <sz val="8"/>
            <color indexed="81"/>
            <rFont val="Tahoma"/>
            <family val="2"/>
          </rPr>
          <t>Try to avoid simply restating the MRL Matrix exit criteria as rationale.  Instead, provide specific facts, data, artifacts, observations, test results, etc. that have been offered as proof for the MRL…this will lend credibility to your assessed MRL.</t>
        </r>
      </text>
    </comment>
    <comment ref="G34" authorId="0">
      <text>
        <r>
          <rPr>
            <sz val="8"/>
            <color indexed="81"/>
            <rFont val="Tahoma"/>
            <family val="2"/>
          </rPr>
          <t>Try to avoid simply restating the MRL Matrix exit criteria as rationale.  Instead, provide specific facts, data, artifacts, observations, test results, etc. that have been offered as proof for the MRL…this will lend credibility to your assessed MRL.</t>
        </r>
      </text>
    </comment>
    <comment ref="G35" authorId="0">
      <text>
        <r>
          <rPr>
            <sz val="8"/>
            <color indexed="81"/>
            <rFont val="Tahoma"/>
            <family val="2"/>
          </rPr>
          <t>Try to avoid simply restating the MRL Matrix exit criteria as rationale.  Instead, provide specific facts, data, artifacts, observations, test results, etc. that have been offered as proof for the MRL…this will lend credibility to your assessed MRL.</t>
        </r>
      </text>
    </comment>
    <comment ref="E44" authorId="1">
      <text>
        <r>
          <rPr>
            <sz val="8"/>
            <color indexed="81"/>
            <rFont val="Tahoma"/>
          </rPr>
          <t xml:space="preserve">Date format = mm/yy
 example: June 2009 = 06/09
</t>
        </r>
      </text>
    </comment>
    <comment ref="F44" authorId="1">
      <text>
        <r>
          <rPr>
            <sz val="8"/>
            <color indexed="81"/>
            <rFont val="Tahoma"/>
          </rPr>
          <t xml:space="preserve">Date format = mm/yy
 example: June 2009 = 06/09
</t>
        </r>
      </text>
    </comment>
    <comment ref="E45" authorId="1">
      <text>
        <r>
          <rPr>
            <sz val="8"/>
            <color indexed="81"/>
            <rFont val="Tahoma"/>
          </rPr>
          <t xml:space="preserve">Date format = mm/yy
 example: June 2009 = 06/09
</t>
        </r>
      </text>
    </comment>
    <comment ref="F45" authorId="1">
      <text>
        <r>
          <rPr>
            <sz val="8"/>
            <color indexed="81"/>
            <rFont val="Tahoma"/>
          </rPr>
          <t xml:space="preserve">Date format = mm/yy
 example: June 2009 = 06/09
</t>
        </r>
      </text>
    </comment>
  </commentList>
</comments>
</file>

<file path=xl/comments2.xml><?xml version="1.0" encoding="utf-8"?>
<comments xmlns="http://schemas.openxmlformats.org/spreadsheetml/2006/main">
  <authors>
    <author>vae8921</author>
  </authors>
  <commentList>
    <comment ref="L15" authorId="0">
      <text>
        <r>
          <rPr>
            <b/>
            <sz val="8"/>
            <color indexed="81"/>
            <rFont val="Tahoma"/>
          </rPr>
          <t>Manually input TRL Plan in this column</t>
        </r>
      </text>
    </comment>
    <comment ref="M15" authorId="0">
      <text>
        <r>
          <rPr>
            <sz val="8"/>
            <color indexed="81"/>
            <rFont val="Tahoma"/>
            <family val="2"/>
          </rPr>
          <t>Automatically generated to match TRL Plan.  Subsequent lines are populated as a result of your input to column H "TRL Increase."
Please review comments in first row under "TRL Increase"</t>
        </r>
        <r>
          <rPr>
            <b/>
            <sz val="8"/>
            <color indexed="81"/>
            <rFont val="Tahoma"/>
          </rPr>
          <t xml:space="preserve">
</t>
        </r>
        <r>
          <rPr>
            <sz val="8"/>
            <color indexed="81"/>
            <rFont val="Tahoma"/>
          </rPr>
          <t xml:space="preserve">
</t>
        </r>
      </text>
    </comment>
    <comment ref="F16" authorId="0">
      <text>
        <r>
          <rPr>
            <sz val="8"/>
            <color indexed="81"/>
            <rFont val="Tahoma"/>
          </rPr>
          <t xml:space="preserve">Date format = mm/yy
 example: June 2009 = 06/09
</t>
        </r>
      </text>
    </comment>
    <comment ref="G16" authorId="0">
      <text>
        <r>
          <rPr>
            <sz val="8"/>
            <color indexed="81"/>
            <rFont val="Tahoma"/>
          </rPr>
          <t xml:space="preserve">Date format = mm/yy
 example: June 2009 = 06/09
</t>
        </r>
      </text>
    </comment>
    <comment ref="H16" authorId="0">
      <text>
        <r>
          <rPr>
            <sz val="8"/>
            <color indexed="81"/>
            <rFont val="Tahoma"/>
            <family val="2"/>
          </rPr>
          <t xml:space="preserve">Input a whole number between 1 &amp; 9.  This will result in an increase in the "TRL Actual" by that value.  
In the case of a completed action item that "cut-in" a new, less mature technology or process, you may need to decrease the "TRL Actual" to date to account for the "hit" to overall technology maturity.   This would require you to input a negative number in this column that is large enough to reduce the "TRL Actual" column down to its new level
</t>
        </r>
      </text>
    </comment>
    <comment ref="I16" authorId="0">
      <text>
        <r>
          <rPr>
            <sz val="8"/>
            <color indexed="81"/>
            <rFont val="Tahoma"/>
            <family val="2"/>
          </rPr>
          <t>Input whole numbers only (i.e. 100, 50, 22, etc.), the worksheet will auto format to $K</t>
        </r>
        <r>
          <rPr>
            <sz val="8"/>
            <color indexed="81"/>
            <rFont val="Tahoma"/>
          </rPr>
          <t xml:space="preserve">
</t>
        </r>
      </text>
    </comment>
    <comment ref="J16" authorId="0">
      <text>
        <r>
          <rPr>
            <b/>
            <sz val="8"/>
            <color indexed="81"/>
            <rFont val="Tahoma"/>
          </rPr>
          <t xml:space="preserve">Funding types include:
  </t>
        </r>
        <r>
          <rPr>
            <sz val="8"/>
            <color indexed="81"/>
            <rFont val="Tahoma"/>
            <family val="2"/>
          </rPr>
          <t xml:space="preserve">- Contract
  - Capital
  - IR&amp;D
  - ManTech
  - M&amp;PE
  - Overhead
  - SBIR
  - Other
</t>
        </r>
        <r>
          <rPr>
            <sz val="8"/>
            <color indexed="81"/>
            <rFont val="Tahoma"/>
          </rPr>
          <t xml:space="preserve">
</t>
        </r>
      </text>
    </comment>
    <comment ref="K16" authorId="0">
      <text>
        <r>
          <rPr>
            <b/>
            <sz val="8"/>
            <color indexed="81"/>
            <rFont val="Tahoma"/>
          </rPr>
          <t xml:space="preserve">Must be capital </t>
        </r>
        <r>
          <rPr>
            <b/>
            <sz val="8"/>
            <color indexed="10"/>
            <rFont val="Tahoma"/>
            <family val="2"/>
          </rPr>
          <t>"Y"</t>
        </r>
        <r>
          <rPr>
            <b/>
            <sz val="8"/>
            <color indexed="81"/>
            <rFont val="Tahoma"/>
          </rPr>
          <t xml:space="preserve"> or </t>
        </r>
        <r>
          <rPr>
            <b/>
            <sz val="8"/>
            <color indexed="10"/>
            <rFont val="Tahoma"/>
            <family val="2"/>
          </rPr>
          <t xml:space="preserve">
"N"</t>
        </r>
        <r>
          <rPr>
            <b/>
            <sz val="8"/>
            <color indexed="81"/>
            <rFont val="Tahoma"/>
          </rPr>
          <t xml:space="preserve"> only</t>
        </r>
        <r>
          <rPr>
            <sz val="8"/>
            <color indexed="81"/>
            <rFont val="Tahoma"/>
          </rPr>
          <t xml:space="preserve">
</t>
        </r>
      </text>
    </comment>
    <comment ref="L37" authorId="0">
      <text>
        <r>
          <rPr>
            <sz val="8"/>
            <color indexed="81"/>
            <rFont val="Tahoma"/>
          </rPr>
          <t xml:space="preserve">"Y" for yes; "N" for no only
</t>
        </r>
      </text>
    </comment>
    <comment ref="L38" authorId="0">
      <text>
        <r>
          <rPr>
            <sz val="8"/>
            <color indexed="81"/>
            <rFont val="Tahoma"/>
          </rPr>
          <t xml:space="preserve">"Y" for yes; "N" for no only
</t>
        </r>
      </text>
    </comment>
    <comment ref="G42" authorId="0">
      <text>
        <r>
          <rPr>
            <sz val="8"/>
            <color indexed="81"/>
            <rFont val="Tahoma"/>
          </rPr>
          <t xml:space="preserve">Date format = mm/yy
 example: June 2009 = 06/09
</t>
        </r>
      </text>
    </comment>
    <comment ref="L42" authorId="0">
      <text>
        <r>
          <rPr>
            <sz val="8"/>
            <color indexed="81"/>
            <rFont val="Tahoma"/>
            <family val="2"/>
          </rPr>
          <t>Manually input MRL Plan in this column</t>
        </r>
      </text>
    </comment>
    <comment ref="M42" authorId="0">
      <text>
        <r>
          <rPr>
            <sz val="8"/>
            <color indexed="81"/>
            <rFont val="Tahoma"/>
            <family val="2"/>
          </rPr>
          <t>Automatically generated to match MRL Plan.  Subsequent lines are populated as a result of your input to column H "MRL Increase."
Please review comments in first row under "MRL Increase"</t>
        </r>
        <r>
          <rPr>
            <b/>
            <sz val="8"/>
            <color indexed="81"/>
            <rFont val="Tahoma"/>
          </rPr>
          <t xml:space="preserve">
</t>
        </r>
        <r>
          <rPr>
            <sz val="8"/>
            <color indexed="81"/>
            <rFont val="Tahoma"/>
          </rPr>
          <t xml:space="preserve">
</t>
        </r>
      </text>
    </comment>
    <comment ref="F43" authorId="0">
      <text>
        <r>
          <rPr>
            <sz val="8"/>
            <color indexed="81"/>
            <rFont val="Tahoma"/>
          </rPr>
          <t xml:space="preserve">Date format = mm/yy
 example: June 2009 = 06/09
</t>
        </r>
      </text>
    </comment>
    <comment ref="H43" authorId="0">
      <text>
        <r>
          <rPr>
            <sz val="8"/>
            <color indexed="81"/>
            <rFont val="Tahoma"/>
            <family val="2"/>
          </rPr>
          <t xml:space="preserve">Input a whole number between 1 &amp; 9.  This will result in an increase in the "MRL Actual" column by that value.  
In the case of a completed action item that "cut-in" a new, less mature technology or process, you may need to decrease the "MRL Actual" to date to account for the "hit" to this evaluation criteria's maturity.   This would require you to input a negative number in this column that is large enough to reduce the "MRL Actual" column down to its new level
</t>
        </r>
      </text>
    </comment>
    <comment ref="I43" authorId="0">
      <text>
        <r>
          <rPr>
            <sz val="8"/>
            <color indexed="81"/>
            <rFont val="Tahoma"/>
            <family val="2"/>
          </rPr>
          <t>Input whole numbers only (i.e. 100, 50, 22, etc.), the worksheet will auto format to $K</t>
        </r>
        <r>
          <rPr>
            <sz val="8"/>
            <color indexed="81"/>
            <rFont val="Tahoma"/>
          </rPr>
          <t xml:space="preserve">
</t>
        </r>
      </text>
    </comment>
    <comment ref="J43" authorId="0">
      <text>
        <r>
          <rPr>
            <b/>
            <sz val="8"/>
            <color indexed="81"/>
            <rFont val="Tahoma"/>
          </rPr>
          <t xml:space="preserve">Funding types include:
  - Contract
  - Capital
  - IR&amp;D
  - ManTech
  - M&amp;PE
  - Overhead
  - SBIR
  - Other
</t>
        </r>
        <r>
          <rPr>
            <sz val="8"/>
            <color indexed="81"/>
            <rFont val="Tahoma"/>
          </rPr>
          <t xml:space="preserve">
</t>
        </r>
      </text>
    </comment>
    <comment ref="K43" authorId="0">
      <text>
        <r>
          <rPr>
            <b/>
            <sz val="8"/>
            <color indexed="81"/>
            <rFont val="Tahoma"/>
          </rPr>
          <t xml:space="preserve">Must be capital </t>
        </r>
        <r>
          <rPr>
            <b/>
            <sz val="8"/>
            <color indexed="10"/>
            <rFont val="Tahoma"/>
            <family val="2"/>
          </rPr>
          <t>"Y"</t>
        </r>
        <r>
          <rPr>
            <b/>
            <sz val="8"/>
            <color indexed="81"/>
            <rFont val="Tahoma"/>
          </rPr>
          <t xml:space="preserve"> or </t>
        </r>
        <r>
          <rPr>
            <b/>
            <sz val="8"/>
            <color indexed="10"/>
            <rFont val="Tahoma"/>
            <family val="2"/>
          </rPr>
          <t xml:space="preserve">
"N"</t>
        </r>
        <r>
          <rPr>
            <b/>
            <sz val="8"/>
            <color indexed="81"/>
            <rFont val="Tahoma"/>
          </rPr>
          <t xml:space="preserve"> only</t>
        </r>
        <r>
          <rPr>
            <sz val="8"/>
            <color indexed="81"/>
            <rFont val="Tahoma"/>
          </rPr>
          <t xml:space="preserve">
</t>
        </r>
      </text>
    </comment>
    <comment ref="L64" authorId="0">
      <text>
        <r>
          <rPr>
            <sz val="8"/>
            <color indexed="81"/>
            <rFont val="Tahoma"/>
          </rPr>
          <t xml:space="preserve">"Y" for yes; "N" for no only
</t>
        </r>
      </text>
    </comment>
    <comment ref="L65" authorId="0">
      <text>
        <r>
          <rPr>
            <sz val="8"/>
            <color indexed="81"/>
            <rFont val="Tahoma"/>
          </rPr>
          <t xml:space="preserve">"Y" for yes; "N" for no only
</t>
        </r>
      </text>
    </comment>
  </commentList>
</comments>
</file>

<file path=xl/sharedStrings.xml><?xml version="1.0" encoding="utf-8"?>
<sst xmlns="http://schemas.openxmlformats.org/spreadsheetml/2006/main" count="825" uniqueCount="778">
  <si>
    <t>Cost model approach defined.</t>
  </si>
  <si>
    <t xml:space="preserve">Cost elements identified.  </t>
  </si>
  <si>
    <t>Sensitivity analysis conducted to define cost drivers and production development strategy (i.e. lab to pilot to factory).</t>
  </si>
  <si>
    <t>Potential investments identified.</t>
  </si>
  <si>
    <t>Material properties and characteristics predicted.</t>
  </si>
  <si>
    <t xml:space="preserve">Material properties validated and assessed for basic manufacturability using experiments. </t>
  </si>
  <si>
    <t>Material scale-up issues identified.</t>
  </si>
  <si>
    <t>Initial assessment of potential supply chain capability.</t>
  </si>
  <si>
    <t xml:space="preserve">Initial evaluation of potential regulatory requirements and special handling concerns. </t>
  </si>
  <si>
    <t>Initial models developed, if applicable.</t>
  </si>
  <si>
    <t xml:space="preserve">Identification of proposed manufacturing concepts or producibility needs based on high-level process flow chart models. </t>
  </si>
  <si>
    <t>Identification of material and/or process approaches.</t>
  </si>
  <si>
    <t>Document high level manufacturing processes. Critical manufacturing processes identified through experimentation.</t>
  </si>
  <si>
    <t>Initial estimates of yields and rates based on experiments or state of the art.</t>
  </si>
  <si>
    <t>New manufacturing skills identified.</t>
  </si>
  <si>
    <t>Rationale (For Most Recent Assessment)</t>
  </si>
  <si>
    <t>Average T&amp;MRL Values</t>
  </si>
  <si>
    <t>Lowest T&amp;MRL Values</t>
  </si>
  <si>
    <r>
      <t xml:space="preserve">Baseline MRL </t>
    </r>
    <r>
      <rPr>
        <sz val="10"/>
        <color indexed="12"/>
        <rFont val="Arial"/>
        <family val="2"/>
      </rPr>
      <t>(excludes TRL)</t>
    </r>
    <r>
      <rPr>
        <b/>
        <sz val="10"/>
        <rFont val="Arial"/>
        <family val="2"/>
      </rPr>
      <t xml:space="preserve">:  </t>
    </r>
  </si>
  <si>
    <r>
      <t xml:space="preserve">Current MRL </t>
    </r>
    <r>
      <rPr>
        <sz val="10"/>
        <color indexed="12"/>
        <rFont val="Arial"/>
        <family val="2"/>
      </rPr>
      <t>(excludes TRL)</t>
    </r>
    <r>
      <rPr>
        <b/>
        <sz val="10"/>
        <rFont val="Arial"/>
        <family val="2"/>
      </rPr>
      <t xml:space="preserve">:  </t>
    </r>
  </si>
  <si>
    <r>
      <t xml:space="preserve">Average MRL </t>
    </r>
    <r>
      <rPr>
        <sz val="10"/>
        <color indexed="12"/>
        <rFont val="Arial"/>
        <family val="2"/>
      </rPr>
      <t>(excludes TRL)</t>
    </r>
    <r>
      <rPr>
        <sz val="10"/>
        <rFont val="Arial"/>
      </rPr>
      <t xml:space="preserve">:  </t>
    </r>
  </si>
  <si>
    <r>
      <t xml:space="preserve">Low MRL </t>
    </r>
    <r>
      <rPr>
        <sz val="10"/>
        <color indexed="12"/>
        <rFont val="Arial"/>
        <family val="2"/>
      </rPr>
      <t>(excludes TRL)</t>
    </r>
    <r>
      <rPr>
        <sz val="10"/>
        <rFont val="Arial"/>
      </rPr>
      <t xml:space="preserve">:  </t>
    </r>
  </si>
  <si>
    <r>
      <t xml:space="preserve">High MRL </t>
    </r>
    <r>
      <rPr>
        <sz val="10"/>
        <color indexed="12"/>
        <rFont val="Arial"/>
        <family val="2"/>
      </rPr>
      <t>(excludes TRL)</t>
    </r>
    <r>
      <rPr>
        <sz val="10"/>
        <rFont val="Arial"/>
      </rPr>
      <t xml:space="preserve">:  </t>
    </r>
  </si>
  <si>
    <t>Product Description:</t>
  </si>
  <si>
    <t xml:space="preserve">Special handling procedures effectively implemented in FRP.   </t>
  </si>
  <si>
    <t>FRP cost goals met.  Cost reduction initiatives ongoing.</t>
  </si>
  <si>
    <t>Manufacturing Investment Budget</t>
  </si>
  <si>
    <t>TRL Base Plan</t>
  </si>
  <si>
    <t>MRL Base Plan</t>
  </si>
  <si>
    <t>Modeling &amp; Simulation (Product &amp; Process)</t>
  </si>
  <si>
    <t>Quality Management</t>
  </si>
  <si>
    <t>TRL Act'l Increase</t>
  </si>
  <si>
    <t>MRL Act'l Increase</t>
  </si>
  <si>
    <t>Single T&amp;MRA by MRL Matrix Threads</t>
  </si>
  <si>
    <t>T&amp;MRL Assessment</t>
  </si>
  <si>
    <t>Single Technology TRL &amp; MRL Maturity Planning Sheet</t>
  </si>
  <si>
    <t xml:space="preserve">Specialized facility requirements/needs identified.  </t>
  </si>
  <si>
    <t>Lowest level of software technology readiness. A new software domain is being investigated by the basic research community. This  level extends to the development of basic use, basic properties of software architecture, mathematical formulations, and general algorithms.</t>
  </si>
  <si>
    <t xml:space="preserve">Active R&amp;D is initiated. The level at which scientific feasibility is demonstrated through analytical and laboratory studies. This level extends to the development of limited functionality environments to validate critical properties and analytical predictions using nonintegrated software components and partially representative data. </t>
  </si>
  <si>
    <t>Notes:</t>
  </si>
  <si>
    <r>
      <t xml:space="preserve">(2)  Input to the light blue shaded cells </t>
    </r>
    <r>
      <rPr>
        <b/>
        <u/>
        <sz val="10"/>
        <color indexed="16"/>
        <rFont val="Arial"/>
      </rPr>
      <t>only</t>
    </r>
    <r>
      <rPr>
        <b/>
        <sz val="10"/>
        <color indexed="16"/>
        <rFont val="Arial"/>
      </rPr>
      <t>, all other calculations, summaries, assessments, etc are auto-generated by the worksheets</t>
    </r>
  </si>
  <si>
    <t>Basic software components are integrated to establish that they will work together. They are relatively primitive with regard to efficiency and robustness compared with the eventual system. Architecture development initiated to include interoperability, reliability, maintainability, extensibility, scalability, and security issues. Emulation with current/legacy elements as appropriate. Prototypes developed to demonstrate different aspects of eventual system.</t>
  </si>
  <si>
    <t xml:space="preserve">Fidelity of breadboard technology increases significantly. The basic technological components are integrated with reasonably realistic supporting elements so they can be tested in a simulated environment. Examples include “high-fidelity” laboratory integration of components. </t>
  </si>
  <si>
    <t xml:space="preserve">Results from testing a laboratory breadboard system are integrated with other supporting elements in a simulated operational environment. How does the “relevant environment” differ from the expected operational environment? How do the test results compare with expectations? What problems, if any, were encountered? Was the breadboard system refined to more nearly match the expected system goals? </t>
  </si>
  <si>
    <t>Special Handling</t>
  </si>
  <si>
    <t>Production Cost Knowledge (Cost Modeling)</t>
  </si>
  <si>
    <t>Design</t>
  </si>
  <si>
    <t>Materials</t>
  </si>
  <si>
    <t>Baseline</t>
  </si>
  <si>
    <t>Current</t>
  </si>
  <si>
    <t>Manufacturing Management</t>
  </si>
  <si>
    <t>#</t>
  </si>
  <si>
    <t>MRL Matrix Evaluation Threads</t>
  </si>
  <si>
    <t>MRL Matrix Sub-Thread</t>
  </si>
  <si>
    <t>Technology Readiness Level (TRL)</t>
  </si>
  <si>
    <t>Process Yields &amp; Rates</t>
  </si>
  <si>
    <t>Quality Management Including Supplier Quality</t>
  </si>
  <si>
    <t>Manufacturing Personnel</t>
  </si>
  <si>
    <t>Manufacturing Planning &amp; Scheduling</t>
  </si>
  <si>
    <t>Materials Planning</t>
  </si>
  <si>
    <t xml:space="preserve">TRL Assessment Date:  </t>
  </si>
  <si>
    <t xml:space="preserve">MRL Assessment Date:  </t>
  </si>
  <si>
    <t xml:space="preserve">Level at which software technology is ready to start integration with existing systems. The prototype implementations conform to target environment/interfaces. Experiments with realistic problems. Simulated interfaces to existing systems. System software architecture established. Algorithms run on a processor(s) with characteristics expected in the operational environment. </t>
  </si>
  <si>
    <t xml:space="preserve">System architecture diagram around technology element with critical performance requirements defined. Processor selection  analysis, Simulation/Stimulation (Sim/Stim) Laboratory buildup plan. Software placed under configuration management. COTS/GOTS in the system software architecture are identified. </t>
  </si>
  <si>
    <t xml:space="preserve">Representative model or prototype system, which is well beyond that of TRL 5, is tested in a relevant environment. Represents a major step up in a technology’s demonstrated readiness. Examples include testing a prototype in a high-fidelity laboratory environment or in a simulated operational environment. </t>
  </si>
  <si>
    <t xml:space="preserve">Results from laboratory testing of a prototype system that is near the desired configuration in terms of performance, weight, and volume. How did the test environment differ from the operational environment? Who performed the tests? How did the test compare with expectations? What problems, if any, were encountered? What are/were the plans, options, or actions to resolve problems before moving to the next level? </t>
  </si>
  <si>
    <t>Level at which the engineering feasibility of a software technology is demonstrated. This level extends to laboratory prototype implementations on full-scale realistic problems in which the software technology is partially integrated with existing hardware/software systems.</t>
  </si>
  <si>
    <t xml:space="preserve">Results from laboratory testing of a prototype package that is near the desired configuration in terms of performance, including physical, logical, data, and security interfaces. Comparisons between tested environment and operational environment analytically understood. Analysis and test measurements quantifying contribution to system-wide requirements such as throughput, scalability, and reliability. Analysis of human-computer (user environment) begun. </t>
  </si>
  <si>
    <t>Prototype near or at planned operational system. Represents a major step up from TRL 6 by requiring demonstration of an actual system prototype in an operational environment (e.g., in an aircraft, in a vehicle, or in space). Examples include testing the prototype in a test bed aircraft.</t>
  </si>
  <si>
    <t xml:space="preserve">Results from testing a prototype system in an operational environment. Who performed the tests? How did the test compare with expectations? What problems, if any, were encountered? What are/were the plans, options, or actions to resolve problems before moving to the next level? </t>
  </si>
  <si>
    <t xml:space="preserve">Level at which the program feasibility of a software technology is demonstrated. This level extends to operational environment prototype implementations where critical technical risk functionality is available for demonstration and a test in which the software technology is well integrated with operational hardware/software systems. 
</t>
  </si>
  <si>
    <t xml:space="preserve">Technology has been proven to work in its final form and under expected conditions. In almost all cases, this TRL represents the end of true system development. Examples include developmental test and evaluation of the system in its intended weapon system to determine if it meets design specifications. </t>
  </si>
  <si>
    <t xml:space="preserve">Results of testing the system in its final configuration under the expected range of environmental conditions in which it will be expected to operate. Assessment of whether it will meet its operational requirements. What problems, if any, were encountered? What are/were the plans, options, or actions to resolve problems before finalizing the design? </t>
  </si>
  <si>
    <t xml:space="preserve">Level at which a software technology is readily repeatable and reusable. The software based on the technology is fully integrated with operational hardware/software systems. All software documentation verified. Successful operational experience. Sustaining software engineering support in place. Actual system. </t>
  </si>
  <si>
    <t>Integrated components that provide a representation of a system/subsystem and which can be used to determine concept feasibility and to develop technical data.  Typically configured for laboratory use to demonstrate the technical principles of immediate interest.  May resemble final system/subsystem in function only.</t>
  </si>
  <si>
    <t>Either 1) a real environment that can simulate all of the operational requirements and specifications required of the final system, or 2) a simulated environment that allows for testing of a virtual prototype; used in either case to determine whether a developmental system meets the operational requirements and specifications of the final system.</t>
  </si>
  <si>
    <t>3c</t>
  </si>
  <si>
    <t>(1)  Do not delete or move any row or column in any worksheet or the workbook will not perform correctly</t>
  </si>
  <si>
    <t>Establish &amp; align T&amp;MRA Evaluation Team</t>
  </si>
  <si>
    <t>1a</t>
  </si>
  <si>
    <t>1b</t>
  </si>
  <si>
    <t>Align team on purpose, goals, processes, outputs, etc. of T&amp;MRA</t>
  </si>
  <si>
    <t>1c</t>
  </si>
  <si>
    <t>1d</t>
  </si>
  <si>
    <t>1e</t>
  </si>
  <si>
    <t>2a</t>
  </si>
  <si>
    <t>2b</t>
  </si>
  <si>
    <t>2c</t>
  </si>
  <si>
    <t>Establish Baseline Technology Readiness Levels</t>
  </si>
  <si>
    <t>3a</t>
  </si>
  <si>
    <t>3b</t>
  </si>
  <si>
    <t>Assess Each Technology's TRL Transition Readiness</t>
  </si>
  <si>
    <t>4a</t>
  </si>
  <si>
    <t>Reference DoD Acquisition Milestone Decision requirements &amp; business best practices</t>
  </si>
  <si>
    <t>4b</t>
  </si>
  <si>
    <t>4c</t>
  </si>
  <si>
    <t>Prepare Technology Readiness Maturity Plan</t>
  </si>
  <si>
    <t>5a</t>
  </si>
  <si>
    <t>5b</t>
  </si>
  <si>
    <t>Include estimated completion dates, responsible point of contact, funding requirements, how effort will be funded, etc. required by planning worksheets</t>
  </si>
  <si>
    <t>5c</t>
  </si>
  <si>
    <t>Establish Baseline Manufacturing Readiness Levels</t>
  </si>
  <si>
    <t>6a</t>
  </si>
  <si>
    <t>6b</t>
  </si>
  <si>
    <t>6c</t>
  </si>
  <si>
    <t>6d</t>
  </si>
  <si>
    <t>Material Solution Analysis</t>
  </si>
  <si>
    <t>Engineering &amp; Manufacturing Development</t>
  </si>
  <si>
    <t>Production &amp; Deployment</t>
  </si>
  <si>
    <t>7a</t>
  </si>
  <si>
    <t>Prepare Manufacturing Readiness Maturity Plan</t>
  </si>
  <si>
    <t>8a</t>
  </si>
  <si>
    <t>8b</t>
  </si>
  <si>
    <t>8c</t>
  </si>
  <si>
    <t>Conduct Regularly Scheduled T&amp;MR Maturity Plan Reviews</t>
  </si>
  <si>
    <t>9a</t>
  </si>
  <si>
    <t>Periodically review with all key stakeholders during the life of the program</t>
  </si>
  <si>
    <t>9b</t>
  </si>
  <si>
    <t>Include T&amp;MR discussions, status, risks, requirements, changes, etc. in all Gate Reviews</t>
  </si>
  <si>
    <t>Capture T&amp;MRA Lessons Learned for Knowledge Management Purposes</t>
  </si>
  <si>
    <t>10a</t>
  </si>
  <si>
    <t>Program Name:</t>
  </si>
  <si>
    <t>x</t>
  </si>
  <si>
    <t>Responsible POC(s):</t>
  </si>
  <si>
    <t>Position</t>
  </si>
  <si>
    <t>POC</t>
  </si>
  <si>
    <t>Phone #</t>
  </si>
  <si>
    <t>Supply Chain Management</t>
  </si>
  <si>
    <t>Facilities</t>
  </si>
  <si>
    <t xml:space="preserve">Phase of Product Development:  </t>
  </si>
  <si>
    <t>T&amp;MRA Valuation Method</t>
  </si>
  <si>
    <t>List 5</t>
  </si>
  <si>
    <t>Gate 2 Win Strategy Review</t>
  </si>
  <si>
    <t>Gate 3 Pre-Proposal Readiness Review</t>
  </si>
  <si>
    <t>Gate 4 Proposal Review</t>
  </si>
  <si>
    <t>Gate 5 Planning &amp; Control</t>
  </si>
  <si>
    <t>Gate 6 Req'mts &amp; Architecture Dev</t>
  </si>
  <si>
    <t>Gate 7 Prelim Design Review</t>
  </si>
  <si>
    <t>Gate 8 Critical Design Review</t>
  </si>
  <si>
    <t>Gate 9 System Readiness Review</t>
  </si>
  <si>
    <t>Gate 10 Production Readiness Review</t>
  </si>
  <si>
    <t>List 7</t>
  </si>
  <si>
    <t>Technology Development</t>
  </si>
  <si>
    <t>List 8</t>
  </si>
  <si>
    <t>Program:</t>
  </si>
  <si>
    <t>Product Development Phase:</t>
  </si>
  <si>
    <t>Transition Readiness Goals:</t>
  </si>
  <si>
    <t>T&amp;MRL Valuation Method:</t>
  </si>
  <si>
    <t xml:space="preserve">Acronym:  </t>
  </si>
  <si>
    <t>Technology Readiness Level - TRL</t>
  </si>
  <si>
    <t>Item #</t>
  </si>
  <si>
    <t>Task Description</t>
  </si>
  <si>
    <t>Responsible POC</t>
  </si>
  <si>
    <t>Plan Due Date</t>
  </si>
  <si>
    <t>Complete Date</t>
  </si>
  <si>
    <t>Funding Req'mts</t>
  </si>
  <si>
    <t>Funding Type</t>
  </si>
  <si>
    <t>Funded (Y/N)</t>
  </si>
  <si>
    <t>TRL Act'l</t>
  </si>
  <si>
    <t>TRL funding plan:</t>
  </si>
  <si>
    <t>Current TRL</t>
  </si>
  <si>
    <t>Funded:</t>
  </si>
  <si>
    <t>TRL Plan Complete?</t>
  </si>
  <si>
    <t>N</t>
  </si>
  <si>
    <t>Unfunded:</t>
  </si>
  <si>
    <t>In Risk Register?</t>
  </si>
  <si>
    <t>Manufacturing Readiness Level - MRL</t>
  </si>
  <si>
    <t>MRL Act'l</t>
  </si>
  <si>
    <t>MRL funding plan:</t>
  </si>
  <si>
    <t>Current MRL</t>
  </si>
  <si>
    <t>MRL Plan Complete?</t>
  </si>
  <si>
    <t>Most Recent Assessment Date:</t>
  </si>
  <si>
    <t>Rationale/Evidence/Risks to Completion</t>
  </si>
  <si>
    <t xml:space="preserve">Key Technology Assessed:  </t>
  </si>
  <si>
    <t>Baseline TRL</t>
  </si>
  <si>
    <t>Baseline MRL</t>
  </si>
  <si>
    <t>Hardware and Software Technology Readiness Levels (TRLs)</t>
  </si>
  <si>
    <t>[Sources: Defense Acquisition Guidebook (October 2004) and IT TRL Working Group Minutes (November 2004)]</t>
  </si>
  <si>
    <t>Hardware TRL Definitions, Descriptions, and Supporting Information</t>
  </si>
  <si>
    <t>Software TRL Definitions, Descriptions, and Supporting Information</t>
  </si>
  <si>
    <t>TRL Definition</t>
  </si>
  <si>
    <t>Description</t>
  </si>
  <si>
    <t>Supporting Information</t>
  </si>
  <si>
    <t>1
Basic principles 
observed and 
reported.</t>
  </si>
  <si>
    <t xml:space="preserve">Lowest level of technology readiness. Scientific research begins to be translated into applied research and development (R&amp;D). Examples might include paper studies of a technology’s basic properties. </t>
  </si>
  <si>
    <t>Published research that identifies the principles that underlie this technology. References to who, where, when.</t>
  </si>
  <si>
    <t>1 
Basic principles observed and reported.</t>
  </si>
  <si>
    <t>Basic research activities, research articles, peer-reviewed white papers, point papers, early lab model of basic concept may be useful for substantiating the TRL level.</t>
  </si>
  <si>
    <t>2 
Technology concept and/or application formulated.</t>
  </si>
  <si>
    <t>Invention begins. Once basic principles are observed, practical applications can be invented. Applications are speculative, and there may be no proof or detailed analysis to support the assumptions. Examples are limited to analytic studies.</t>
  </si>
  <si>
    <t>Publications or other references that outline the application being considered and that provide analysis to support the concept.</t>
  </si>
  <si>
    <t>Once basic principles are observed, practical applications can be invented. Applications are speculative, and there may be no proof or detailed analysis to support the assumptions. Examples are limited to analytic studies using synthetic data.</t>
  </si>
  <si>
    <t xml:space="preserve">Algorithms run on a surrogate processor in a laboratory environment, instrumented components operating in laboratory environment, laboratory results showing validation of critical properties. </t>
  </si>
  <si>
    <t>3 
Analytical and experimental critical function and/or characteristic proof of concept.</t>
  </si>
  <si>
    <t xml:space="preserve">Active R&amp;D is initiated. This includes analytical studies and laboratory studies to validate physically the analytical predictions of separate elements of the technology. Examples include components that are not yet integrated or representative. </t>
  </si>
  <si>
    <t xml:space="preserve">Results of laboratory tests performed to measure parameters of interest and comparison to analytical predictions for critical subsystems. References to who, where, and when these tests and comparisons were performed. </t>
  </si>
  <si>
    <t>4 
Component and/or breadboard validation in a laboratory environment.</t>
  </si>
  <si>
    <t xml:space="preserve">Basic technological components are integrated to establish that they will work together. This is relatively “low fidelity” compared with the eventual system. Examples include integration of “ad hoc” hardware in the laboratory. </t>
  </si>
  <si>
    <t xml:space="preserve">System concepts that have been considered and results from testing laboratory-scale breadboard(s). References to who did this work and when. Provide an estimate of how breadboard hardware and test results differ from the expected system goals. </t>
  </si>
  <si>
    <t xml:space="preserve">4 
Module and/or subsystem validation in a laboratory environment (i.e., software prototype development environment). </t>
  </si>
  <si>
    <t>Advanced technology development, stand-alone prototype solving a synthetic full-scale problem, or standalone prototype processing fully representative data sets.</t>
  </si>
  <si>
    <t xml:space="preserve">5 
Component and/ or breadboard validation in a relevant environment. </t>
  </si>
  <si>
    <t xml:space="preserve">5 
Module and/or subsystem validation in a relevant environment. </t>
  </si>
  <si>
    <t>6 
System/ subsystem model or prototype demonstration in a relevant environment.</t>
  </si>
  <si>
    <t>6 
Module and/or subsystem validation in a relevant end-to-end environment.</t>
  </si>
  <si>
    <t xml:space="preserve">7 
System prototype demonstration in an operational environment. </t>
  </si>
  <si>
    <t xml:space="preserve">7 
System prototype demonstration in an operational high-fidelity environment. </t>
  </si>
  <si>
    <t>Critical technological properties are measured against requirements in a simulated operational environment.</t>
  </si>
  <si>
    <t>8 
Actual system completed and qualified through test and demonstration.</t>
  </si>
  <si>
    <t xml:space="preserve">8 
Actual system completed and mission qualified through test and demonstration in an operational environment. </t>
  </si>
  <si>
    <t>Level at which a software technology is fully integrated with operational hardware and software systems. Software development documentation is complete. All functionality tested in simulated and operational scenarios.</t>
  </si>
  <si>
    <t xml:space="preserve">Published documentation and product technology refresh build schedule. Software resource reserve measured and tracked. </t>
  </si>
  <si>
    <t xml:space="preserve">9 
Actual system proven through successful mission operations. </t>
  </si>
  <si>
    <t>Actual application of the technology in its final form and under mission conditions, such as those encountered in operational test and evaluation (OT&amp;E). Examples include using the system under operational mission conditions.</t>
  </si>
  <si>
    <t>OT&amp;E reports.</t>
  </si>
  <si>
    <t xml:space="preserve">9 
Actual system proven through successful mission-proven operational capabilities. </t>
  </si>
  <si>
    <t xml:space="preserve">Production configuration management reports. Technology integrated into a reuse “wizard”; out-year funding established for support activity </t>
  </si>
  <si>
    <t>TRL Definitions</t>
  </si>
  <si>
    <t>DEFENSE ACQUISITION GUIDEBOOK</t>
  </si>
  <si>
    <t>BREADBOARD</t>
  </si>
  <si>
    <t>“HIGH FIDELITY”</t>
  </si>
  <si>
    <t>Addresses form, fit and function.  High-fidelity laboratory environment would involve testing with equipment that can simulate and validate all system specifications within a laboratory setting.</t>
  </si>
  <si>
    <t>“LOW  FIDELITY”</t>
  </si>
  <si>
    <t>A representative of the component or system that has limited ability to provide anything but first order information about the end product.  Low-fidelity assessments are used to provide trend analysis.</t>
  </si>
  <si>
    <t>MODEL</t>
  </si>
  <si>
    <t>A functional form of a system, generally reduced in scale, near or at operational specification.  Models will be sufficiently hardened to allow demonstration of the technical and operational capabilities required of the final system.</t>
  </si>
  <si>
    <t>OPERATIONAL ENVIRONMENT</t>
  </si>
  <si>
    <t>Environment that addresses all of the operational requirements and specifications required of the final system to include platform/packaging.</t>
  </si>
  <si>
    <t>PROTOTYPE</t>
  </si>
  <si>
    <t>A physical or virtual model used to evaluate the technical or manufacturing feasibility or military utility of a particular technology or process, concept, end item or system.</t>
  </si>
  <si>
    <t>RELEVANT ENVIRONMENT</t>
  </si>
  <si>
    <t>Testing environment that simulates the key aspects of the operational environment.</t>
  </si>
  <si>
    <t>SIMULATED OPERATIONAL ENVIRONMENTAL</t>
  </si>
  <si>
    <t>DoD Manufacturing Readiness Levels (MRLs)</t>
  </si>
  <si>
    <t>MRL 4</t>
  </si>
  <si>
    <t>MRL 5</t>
  </si>
  <si>
    <t>MRL 6</t>
  </si>
  <si>
    <t>MRL 7</t>
  </si>
  <si>
    <t>MRL 8</t>
  </si>
  <si>
    <t>MRL 9</t>
  </si>
  <si>
    <t>MRL 10</t>
  </si>
  <si>
    <t>Technology &amp; Industrial Base</t>
  </si>
  <si>
    <t>Producibility Program</t>
  </si>
  <si>
    <t>Maturity</t>
  </si>
  <si>
    <t>Availability</t>
  </si>
  <si>
    <t>Cost &amp; Funding</t>
  </si>
  <si>
    <t>Process Capability &amp; Control</t>
  </si>
  <si>
    <t>Manufacturing Process Maturity</t>
  </si>
  <si>
    <t>Thread</t>
  </si>
  <si>
    <t>Sub-Thread</t>
  </si>
  <si>
    <t>Should be assessed at TRL 4.</t>
  </si>
  <si>
    <t>Should be assessed at TRL 5.</t>
  </si>
  <si>
    <t>Should be assessed at TRL 6.</t>
  </si>
  <si>
    <t>Should be assessed at TRL 9.</t>
  </si>
  <si>
    <t>Technology Transition to Production</t>
  </si>
  <si>
    <r>
      <t xml:space="preserve">Populate the </t>
    </r>
    <r>
      <rPr>
        <sz val="10"/>
        <color indexed="12"/>
        <rFont val="Arial"/>
        <family val="2"/>
      </rPr>
      <t>"Maturity Plans"</t>
    </r>
    <r>
      <rPr>
        <sz val="10"/>
        <rFont val="Arial"/>
      </rPr>
      <t xml:space="preserve"> worksheet with detailed action plans (with rationale/evidence/risks to complete)  to mature the current TRL to the desired level for program success</t>
    </r>
  </si>
  <si>
    <r>
      <t xml:space="preserve">Note:  Each worksheet automatically assesses transition readiness risk (red, yellow, green) based on the phase of product life cycle you selected in the </t>
    </r>
    <r>
      <rPr>
        <sz val="10"/>
        <color indexed="12"/>
        <rFont val="Arial"/>
        <family val="2"/>
      </rPr>
      <t>"T&amp;MRA Information Sheet"</t>
    </r>
  </si>
  <si>
    <t>Process / Step</t>
  </si>
  <si>
    <t>Is This Process New?</t>
  </si>
  <si>
    <t>Process Documentation in Place</t>
  </si>
  <si>
    <t>Process Controls in Place</t>
  </si>
  <si>
    <t>Current Drawing/Spec Revision</t>
  </si>
  <si>
    <t>Product Specific Tooling/Fixturing in Place</t>
  </si>
  <si>
    <t>MRL Level</t>
  </si>
  <si>
    <t>Comments</t>
  </si>
  <si>
    <t>Assembly</t>
  </si>
  <si>
    <t>Step 1</t>
  </si>
  <si>
    <t>Step 2</t>
  </si>
  <si>
    <t>Step N</t>
  </si>
  <si>
    <t>Test</t>
  </si>
  <si>
    <t>Mechanical</t>
  </si>
  <si>
    <t>ICD Conformance</t>
  </si>
  <si>
    <t xml:space="preserve">Composite MRL:  </t>
  </si>
  <si>
    <t>example:  HyperSonic Missile Program</t>
  </si>
  <si>
    <t>Industrial Capability Assessment (ICA) for MS C has been completed. Industrial capability is in place to support LRIP.  Sources are available, multi-sourcing where cost-effective or necessary to mitigate risk.</t>
  </si>
  <si>
    <t>Manufacturing Technology Development</t>
  </si>
  <si>
    <t>Design Maturity</t>
  </si>
  <si>
    <t>Should be assessed at TRL 7</t>
  </si>
  <si>
    <t>MRL 1</t>
  </si>
  <si>
    <t>MRL 2</t>
  </si>
  <si>
    <t>MRL 3</t>
  </si>
  <si>
    <t>Should be assessed at TRL 1.</t>
  </si>
  <si>
    <t>Should be assessed at TRL 2.</t>
  </si>
  <si>
    <t>Should be assessed at TRL 3.</t>
  </si>
  <si>
    <t>Cost Analysis</t>
  </si>
  <si>
    <t>New manufacturing concepts and potential solutions identified.</t>
  </si>
  <si>
    <t xml:space="preserve">Applications defined. Broad performance goals identified that may drive manufacturing options.  </t>
  </si>
  <si>
    <t xml:space="preserve">Top level performance requirements defined.  Trade-offs in design options assessed based on experiments. Product lifecycle and technical requirements evaluated.  </t>
  </si>
  <si>
    <t>Acquisition Phase</t>
  </si>
  <si>
    <t>Pre Materiel Solution Analysis (Pre MSA)</t>
  </si>
  <si>
    <t xml:space="preserve">Materiel Solution Analysis (MSA)  </t>
  </si>
  <si>
    <t>Technology Development (TD)</t>
  </si>
  <si>
    <t>Engineering &amp; Mfg Development (EMD)</t>
  </si>
  <si>
    <t>Low-Rate Initial Production (LRIP)</t>
  </si>
  <si>
    <t>Full-Rate Production (FRP)</t>
  </si>
  <si>
    <t>Technical Reviews</t>
  </si>
  <si>
    <t>ASR</t>
  </si>
  <si>
    <t>SRR/SFR</t>
  </si>
  <si>
    <t>PDR</t>
  </si>
  <si>
    <t>CDR</t>
  </si>
  <si>
    <t>PRR/SVR</t>
  </si>
  <si>
    <t>PCA</t>
  </si>
  <si>
    <t>Technology
Maturity</t>
  </si>
  <si>
    <t xml:space="preserve">Should be assessed at TRL 7. </t>
  </si>
  <si>
    <t>A- Technology and Industrial Base</t>
  </si>
  <si>
    <t xml:space="preserve">Industrial base capabilities surveyed and known gaps/risks identified for preferred concept, key technologies, components, and/or key processes. </t>
  </si>
  <si>
    <t xml:space="preserve">Industrial base assessment initiated to identify potential manufacturing sources. Sole/single/foreign source vendors have been identified and planning has begun to minimize risks.  </t>
  </si>
  <si>
    <t>Industrial capability to support production has been analyzed. Sole/single/foreign sources stability is assessed/monitored.   Developing potential alternate sources as necessary.</t>
  </si>
  <si>
    <t xml:space="preserve">Industrial capability is in place to support start of FRP. </t>
  </si>
  <si>
    <t xml:space="preserve">Industrial capability supports FRP.  Industrial capability assessed to support modifications, upgrades, surge and other potential manufacturing requirements. </t>
  </si>
  <si>
    <t>A.2 - Manufacturing Technology Development</t>
  </si>
  <si>
    <t xml:space="preserve">Manufacturing technology concepts identified through experiments/models. </t>
  </si>
  <si>
    <t>Mfg Science &amp; Advanced Mfg Technology requirements identified</t>
  </si>
  <si>
    <t xml:space="preserve">Manufacturing technology efforts continuing.  Required manufacturing technology development solutions demonstrated in a production relevant environment. </t>
  </si>
  <si>
    <t xml:space="preserve">Manufacturing technology efforts continuing.  Required manufacturing technology development solutions demonstrated in a production representative environment. </t>
  </si>
  <si>
    <t>Primary manufacturing technology efforts concluding, and some improvement efforts continuing.  Required manufacturing technology solutions validated on a pilot line.</t>
  </si>
  <si>
    <t>Manufacturing technology process improvements efforts initiated for FRP.</t>
  </si>
  <si>
    <t xml:space="preserve">Manufacturing technology continuous process improvements ongoing. </t>
  </si>
  <si>
    <t xml:space="preserve">B - Design   </t>
  </si>
  <si>
    <t>B.1 - Producibility Program</t>
  </si>
  <si>
    <t xml:space="preserve">Initial producibility and manufacturability assessment of preferred systems concepts completed.  Results considered in selection of preferred design concepts and reflected in Technology Development Strategy key components/ technologies. </t>
  </si>
  <si>
    <t xml:space="preserve">Producibility and manufacturability assessments of key technologies and components initiated as appropriate.   Ongoing design trades consider manufacturing processes and industrial base capability constraints. Manufacturing processes assessed for capability to test and verify in production, and influence on Operations &amp; Support. </t>
  </si>
  <si>
    <t xml:space="preserve">Detailed producibility trade studies using knowledge of key design characteristics and related manufacturing process capability completed.   Producibility enhancement efforts (e.g. DFX) ongoing for optimized integrated system.  Manufacturing processes re-assessed as needed for capability to test and verify potential influence on Operations &amp; Support. </t>
  </si>
  <si>
    <t xml:space="preserve">Producibility improvements implemented on system. Known producibility issues have been resolved and pose no significant risk for LRIP. </t>
  </si>
  <si>
    <t xml:space="preserve">Prior producibility improvements analyzed for effectiveness during LRIP.  Producibility issues/risks discovered in LRIP have been mitigated and pose no significant risk for FRP. </t>
  </si>
  <si>
    <t xml:space="preserve">Design producibility improvements demonstrated in FRP.  Process producibility improvements ongoing.  All modifications, upgrades, Diminishing Mfg Sources &amp; Material Shortages (DMSMS) and other changes assessed for producibility.  </t>
  </si>
  <si>
    <t>B.2 - Design Maturity</t>
  </si>
  <si>
    <t>Manufacturing research opportunities identified.</t>
  </si>
  <si>
    <t>Lower level performance requirements sufficient to proceed to preliminary design.  All enabling/critical technologies and components identified and considers the product lifecycle.  Evaluation of design Key Characteristics (KC) initiated. Product data required for prototype component manufacturing released.</t>
  </si>
  <si>
    <t>Detailed design of product features and interfaces is complete. All product data essential for system manufacturing has been released.  Design change traffic does not significantly impact LRIP. Key Characteristics are attainable based upon pilot line demonstrations.</t>
  </si>
  <si>
    <t>Major product design features and configuration are stable. System design has been validated through operational testing of LRIP items.  Physical Configuration Audit (PCA) or equivalent complete as necessary.  Design change traffic is limited.  All KCs are controlled in LRIP to appropriate quality levels.</t>
  </si>
  <si>
    <t>Product design is stable.  Design changes are few and generally limited to those required for continuous improvement or in reaction to obsolescence.  All  KCs are controlled in FRP to appropriate quality levels.</t>
  </si>
  <si>
    <t>C - Cost &amp; Funding</t>
  </si>
  <si>
    <t>C.1 - Production Cost Knowledge (Cost modeling)</t>
  </si>
  <si>
    <t>Initial cost targets and risks identified. High level process chart model developed. Technology cost models developed for new process steps and materials based on experiments.</t>
  </si>
  <si>
    <t>Manufacturing, material and special requirement cost drivers identified.   Detailed process chart cost models driven by process variables.  Cost driver uncertainty quantified.</t>
  </si>
  <si>
    <t xml:space="preserve">Prototype components produced in a production relevant environment, or simulations drive end-to-end cost models.   Cost model includes materials, labor, equipment, tooling/Special Test Equipment (STE), setup, yield/scrap/rework, Work In Progress (WIP), and capability/capacity  constraints.   </t>
  </si>
  <si>
    <t xml:space="preserve">Cost model updated with design requirements, material specifications, tolerances, integrated master schedule, results of system/subsystem simulations and  production relevant prototype demonstrations.  </t>
  </si>
  <si>
    <t>Cost model updated with the results of systems/sub-systems produced in a production representative environment, production plant layout and design, and  obsolescence solutions.</t>
  </si>
  <si>
    <t>Cost models updated with results of pilot line build.</t>
  </si>
  <si>
    <t xml:space="preserve">FRP cost model updated with result of LRIP build. </t>
  </si>
  <si>
    <t xml:space="preserve">Cost model validated against actual FRP cost. </t>
  </si>
  <si>
    <t>C.2 - Cost Analysis</t>
  </si>
  <si>
    <t>Identify any manufacturing cost implications.</t>
  </si>
  <si>
    <t>Producibility cost risks assessed.  Initial cost models support Analysis of Alternatives (AoA) and Alternative Systems Review (ASR).</t>
  </si>
  <si>
    <t xml:space="preserve">Costs analyzed using prototype component actuals to ensure target costs are achievable.  Decisions regarding design choices, make/buy, capacity, process capability, sources, quality, key characteristics, yield/rate, and variability influenced by cost models.    </t>
  </si>
  <si>
    <t>LRIP cost goals met and learning curve analyzed with actual data.  Cost reduction initiatives ongoing. Touch labor efficiency analyzed to meet production rates and elements of inefficiency are identified with plans in place for reduction.</t>
  </si>
  <si>
    <t>C.3 - Manufacturing Investment Budget</t>
  </si>
  <si>
    <t>Program/projects have reasonable budget estimates for reaching MRL 3 through experiment.</t>
  </si>
  <si>
    <t>Program/projects have reasonable budget estimates for reaching MRL 4 by MS A.</t>
  </si>
  <si>
    <t xml:space="preserve">Manufacturing technology initiatives identified to reduce costs.   Program has reasonable budget estimate for reaching MRL 6 by MS B. Estimate includes capital investment for production-relevant equipment. All outstanding MRL 4 risk areas understood with approved mitigation plans in place. </t>
  </si>
  <si>
    <t xml:space="preserve">Program has updated budget estimate for reaching MRL 6 by MS B. All outstanding MRL 5 risk areas understood with approved mitigation plans in place. </t>
  </si>
  <si>
    <t xml:space="preserve">Program has reasonable budget estimate for reaching MRL 8 by MS C. Estimate includes capital investment for production-representative equipment by CDR and pilot line equipment by MS C. All outstanding MRL 6 risk areas understood with approved mitigation plans in place. </t>
  </si>
  <si>
    <t xml:space="preserve">Program has updated budget estimate for reaching MRL 8 by MS C. All outstanding MRL 7 risk areas understood with approved mitigation plans in place. </t>
  </si>
  <si>
    <t xml:space="preserve">Program has reasonable budget estimate for reaching MRL 9 by the FRP decision point. Estimate includes investment for LRIP and FRP. All outstanding MRL 8 risk areas understood with approved mitigation plans in place. </t>
  </si>
  <si>
    <t xml:space="preserve">Program has reasonable budget estimate for FRP. All outstanding MRL 9 risk areas understood with approved mitigation plans in place. </t>
  </si>
  <si>
    <t xml:space="preserve">Production budgets sufficient for production at required rates and schedule to support funded program. </t>
  </si>
  <si>
    <t>D - Materials (Raw Materials, Components, Sub-assemblies and Sub-systems)</t>
  </si>
  <si>
    <t>D.1 - Maturity</t>
  </si>
  <si>
    <t>Material properties identified for research.</t>
  </si>
  <si>
    <t>Material maturity verified through technology demonstration articles.  Preliminary material specifications in place and material properties have been adequately characterized.</t>
  </si>
  <si>
    <t>Material maturity sufficient for pilot line build. Material specifications approved.</t>
  </si>
  <si>
    <t xml:space="preserve">Materials proven and validated during EMD as adequate to support LRIP.  Material specification stable. </t>
  </si>
  <si>
    <t>D.2 - Availability</t>
  </si>
  <si>
    <t>Material availability assessed.</t>
  </si>
  <si>
    <t xml:space="preserve">Projected lead times have been identified for all difficult to obtain, difficult to process, or hazardous materials. Quantities and lead times estimated.  </t>
  </si>
  <si>
    <t xml:space="preserve">Availability issues addressed for prototype build. Significant material risks identified for all materials. Planning has begun to address scale-up issues.  </t>
  </si>
  <si>
    <t xml:space="preserve">Program is in FRP with no significant material availability issues. </t>
  </si>
  <si>
    <t>D.3 - Supply Chain Management</t>
  </si>
  <si>
    <t xml:space="preserve">Survey completed for potential supply chain sources. </t>
  </si>
  <si>
    <t xml:space="preserve">Effective supply chain management process in place. Assessment of critical first tier supply chain completed. </t>
  </si>
  <si>
    <t xml:space="preserve">Supply chain adequate to support LRIP. Assessment of critical second and lower tier supply chain completed.  </t>
  </si>
  <si>
    <t xml:space="preserve">Supply chain is stable and adequate to support FRP. Long term agreements in place where practical. </t>
  </si>
  <si>
    <t>Supply chain proven and supports FRP requirements.</t>
  </si>
  <si>
    <t xml:space="preserve">D.4 - Special Handling 
(i.e. Government Furnished Property (GFP), shelf life, security, hazardous materials, storage environment, etc.) </t>
  </si>
  <si>
    <t xml:space="preserve">List of hazardous materials identified.  Special handling procedures applied in the lab. Special handling concerns assessed.  </t>
  </si>
  <si>
    <r>
      <t xml:space="preserve">List of hazardous materials updated.  Special handling procedures applied in the lab. Special handling requirements identified. </t>
    </r>
    <r>
      <rPr>
        <sz val="10"/>
        <color indexed="62"/>
        <rFont val="Arial"/>
        <family val="2"/>
      </rPr>
      <t/>
    </r>
  </si>
  <si>
    <t xml:space="preserve">Special handling procedures applied in production relevant environment. Special handling requirement gaps identified. New special handling processes demonstrated in lab environment. </t>
  </si>
  <si>
    <t xml:space="preserve">Special handling procedures applied in production relevant environment. Plans to address special handling requirement gaps complete. </t>
  </si>
  <si>
    <t>Special handling procedures applied in pilot line environment. Special handling procedures demonstrated in EMD or Technology Insertion Programs.  Special handling issues pose no significant risk for LRIP. All work instructions contain special handling provisions as required.</t>
  </si>
  <si>
    <t xml:space="preserve">Special handling procedures applied in LRIP environment. Special handling procedures demonstrated in LRIP.  Special handling issues pose no significant risk for FRP.  </t>
  </si>
  <si>
    <t>E - -Process Capability &amp; Control</t>
  </si>
  <si>
    <t>E.1 - Modeling &amp; Simulation (Product &amp; Process)</t>
  </si>
  <si>
    <t>E.2 - Manufacturing Process Maturity</t>
  </si>
  <si>
    <t xml:space="preserve">Complete a survey to determine the current state of critical processes. </t>
  </si>
  <si>
    <t>Maturity has been assessed on similar processes in production.  Process capability requirements have been identified for pilot line, LRIP and FRP.</t>
  </si>
  <si>
    <t xml:space="preserve">Manufacturing processes are stable, adequately controlled, capable, and have achieved program LRIP objectives.  Variability experiments conducted to show FRP impact and potential for continuous improvement. </t>
  </si>
  <si>
    <t xml:space="preserve">Manufacturing processes are stable, adequately controlled, capable, and have achieved program FRP objectives.  </t>
  </si>
  <si>
    <t>E.3 - Process Yields and Rates</t>
  </si>
  <si>
    <t xml:space="preserve">Yield and rates assessment on proposed/similar processes complete and applied within Analysis of Alternatives (AoA). </t>
  </si>
  <si>
    <t xml:space="preserve">Target yields and rates established for pilot line, LRIP, and FRP. Yield and rate issues identified. Improvement plans developed/initiated. </t>
  </si>
  <si>
    <t>Yields and rates from production relevant environment evaluated against targets and the results feed improvement plan.</t>
  </si>
  <si>
    <t>Yields and rates from production representative environment evaluated against pilot line targets and the results feed improvement plans.</t>
  </si>
  <si>
    <t xml:space="preserve">FRP yield and rate targets achieved.  Yield improvements on-going. </t>
  </si>
  <si>
    <t>F - Quality Management</t>
  </si>
  <si>
    <t>F.1 - Quality Management including Supplier Quality.</t>
  </si>
  <si>
    <t xml:space="preserve">Quality strategy identified as part of the Technology Development Strategy and included in Systems Engineering Plan (SEP).  </t>
  </si>
  <si>
    <t xml:space="preserve">Quality strategy updated to reflect Key Characteristic identification activities.  </t>
  </si>
  <si>
    <t xml:space="preserve">Quality targets verified on FRP line. Continuous quality improvement on-going.  </t>
  </si>
  <si>
    <t xml:space="preserve">Skill sets identified and plans developed to meet prototype and production needs. Special skills certification and training requirements established.  </t>
  </si>
  <si>
    <t xml:space="preserve">Mfg workforce skills available for production in a relevant environment. Identify resources (quantities and skill sets) and develop initial plans to achieve requirements for pilot line and production. </t>
  </si>
  <si>
    <t>Mfg workforce resource requirements identified for LRIP. Plans developed to achieve LRIP requirements.   Plans updated to achieve FRP workforce requirements.  LRIP personnel trained on pilot line where possible.</t>
  </si>
  <si>
    <t xml:space="preserve">LRIP personnel requirements met. Implement plan to achieve FRP workforce requirements. </t>
  </si>
  <si>
    <t>H - Facilities</t>
  </si>
  <si>
    <t>H.1 - Tooling / Special Test and Inspection Equipment (STE/SIE)</t>
  </si>
  <si>
    <t>Tooling/Special Test Equipment (STE)/Special Inspection Equipment (SIE) requirements are considered as part of AoA.</t>
  </si>
  <si>
    <t xml:space="preserve">Identify tooling and STE/SIE requirements and provide supporting rationale and schedule. </t>
  </si>
  <si>
    <t>Prototype tooling and STE/SIE concepts demonstrated in production relevant environment. Production tooling and STE/SIE requirements developed.</t>
  </si>
  <si>
    <t>Production tooling and STE/SIE design and development efforts underway.  Mfg equipment maintenance strategy developed.</t>
  </si>
  <si>
    <t>All tooling, test and inspection equipment proven in LRIP and requirements identified for FRP.  Mfg equipment maintenance schedule demonstrated.</t>
  </si>
  <si>
    <t>Proven tooling, test and inspection equipment in place to support maximum FRP.  Planned equipment maintenance schedule achieved.</t>
  </si>
  <si>
    <t>H.2 - Facilities</t>
  </si>
  <si>
    <t>Availability of manufacturing facilities for prototype development and production evaluated as part of AoA.</t>
  </si>
  <si>
    <t>Manufacturing facilities identified and plans developed to produce prototypes.</t>
  </si>
  <si>
    <t>Manufacturing facilities identified and plans developed to produce pilot line build.</t>
  </si>
  <si>
    <t xml:space="preserve">Manufacturing facilities identified and plans developed to produce LRIP build. </t>
  </si>
  <si>
    <t xml:space="preserve">Pilot line facilities demonstrated. Mfg facilities adequate to begin LRIP.  Plans in place to support transition to FRP.   </t>
  </si>
  <si>
    <t xml:space="preserve">Mfg facilities in place and demonstrated in LRIP.   Capacity plans adequate to support FRP. </t>
  </si>
  <si>
    <t xml:space="preserve">Production facilities in place and capacity demonstrated to meet maximum FRP requirements.  </t>
  </si>
  <si>
    <t>I - Mfg Management</t>
  </si>
  <si>
    <t>I.1 - Mfg Planning &amp; Scheduling</t>
  </si>
  <si>
    <t xml:space="preserve">Mfg strategy developed and integrated with acquisition strategy. Prototype schedule risk mitigation efforts incorporated into Technology Development Strategy (TDS). </t>
  </si>
  <si>
    <t xml:space="preserve">Mfg strategy refined based upon preferred concept.  Prototype schedule risk mitigation efforts initiated.  </t>
  </si>
  <si>
    <t>Mfg plan updated for LRIP.  All key manufacturing risks are identified and assessed with approved mitigation plans in place. Work instructions finalized. Effective production control system in place to support LRIP.</t>
  </si>
  <si>
    <t>Mfg plan updated for FRP.  All manufacturing risks tracked and mitigated.  Effective production control system in place to support FRP.</t>
  </si>
  <si>
    <t>All manufacturing risks mitigated.</t>
  </si>
  <si>
    <t xml:space="preserve">I.2 - Materials Planning  </t>
  </si>
  <si>
    <t xml:space="preserve">Technology development article component list developed with associated lead time estimates. </t>
  </si>
  <si>
    <t xml:space="preserve">Technology development part list maturing, Make/buy evaluations begin, and include production considerations reflecting Pilot line, LRIP, and FRP needs. Lead times and other risks identified. </t>
  </si>
  <si>
    <t xml:space="preserve">Most material decisions complete (make/buy), material risks identified and mitigation plans developed.  Bill of Materials (BOM) initiated. </t>
  </si>
  <si>
    <r>
      <t xml:space="preserve">Make/Buy decisions and BOM complete for pilot line build.  Material planning systems in place for pilot line build. </t>
    </r>
    <r>
      <rPr>
        <sz val="10"/>
        <color indexed="10"/>
        <rFont val="Arial"/>
        <family val="2"/>
      </rPr>
      <t/>
    </r>
  </si>
  <si>
    <t xml:space="preserve">Material planning systems validated on FRP build. </t>
  </si>
  <si>
    <t>For explanation of Production Relevant Environment, Production Representative Environment, and Pilot Line Environment see the DoD MRL Deskbook.</t>
  </si>
  <si>
    <t>MANUFACTURING READINESS LEVEL DEFINITIONS</t>
  </si>
  <si>
    <t>There are ten MRLs (numbered 1 through 10) that are correlated to the</t>
  </si>
  <si>
    <t>nine TRLs in use. The final level (MRL 10) measures aspects of lean practices</t>
  </si>
  <si>
    <t>and continuous improvement for systems in production.</t>
  </si>
  <si>
    <t>MRL 1: Basic Manufacturing Implications Identified</t>
  </si>
  <si>
    <t>This is the lowest level of manufacturing readiness. The focus is to</t>
  </si>
  <si>
    <t>address manufacturing shortfalls and opportunities needed to achieve</t>
  </si>
  <si>
    <t>program objectives. Basic research (i.e., funded by budget activity)</t>
  </si>
  <si>
    <t>begins in the form of studies.</t>
  </si>
  <si>
    <t>MRL 2: Manufacturing Concepts Identified</t>
  </si>
  <si>
    <t>This level is characterized by describing the application of new</t>
  </si>
  <si>
    <t>manufacturing concepts. Applied research (i.e., funded by budget activity</t>
  </si>
  <si>
    <t>6.2) translates basic research into solutions for broadly defined military</t>
  </si>
  <si>
    <t>needs. Typically this level of readiness in the S&amp;T environment includes</t>
  </si>
  <si>
    <t>identification, paper studies and analysis of material and process</t>
  </si>
  <si>
    <t>approaches. An understanding of manufacturing feasibility and risk is</t>
  </si>
  <si>
    <t>emerging.</t>
  </si>
  <si>
    <t>MRL 3: Manufacturing Proof of Concept Developed</t>
  </si>
  <si>
    <t>This level begins the validation of the manufacturing concepts</t>
  </si>
  <si>
    <t>through analytical or laboratory experiments. This level of readiness is</t>
  </si>
  <si>
    <t>typical of technologies in the S&amp;T funding categories of Applied Research</t>
  </si>
  <si>
    <t>and Advanced Development (i.e., funded by budget activity 6.3). Materials</t>
  </si>
  <si>
    <t>and/or processes have been characterized for manufacturability and</t>
  </si>
  <si>
    <t>availability but further evaluation and demonstration is required.</t>
  </si>
  <si>
    <t>Experimental hardware models have been developed in a laboratory</t>
  </si>
  <si>
    <t>environment that may possess limited functionality.</t>
  </si>
  <si>
    <t>MRL 4: Capability to produce the technology in a laboratory</t>
  </si>
  <si>
    <t>environment</t>
  </si>
  <si>
    <t>This level of readiness is typical for S&amp;T Programs in the budget</t>
  </si>
  <si>
    <t>activity 6.2 and 6.3 categories and acts as an exit criterion for the Materiel</t>
  </si>
  <si>
    <t>Solution Analysis (MSA) Phase approaching a Milestone A decision.</t>
  </si>
  <si>
    <t>Technologies should have matured to at least TRL 4. This level indicates</t>
  </si>
  <si>
    <t>that the technologies are ready for the Technology Development Phase of</t>
  </si>
  <si>
    <t>acquisition. At this point, required investments, such as manufacturing</t>
  </si>
  <si>
    <t>technology development, have been identified. Processes to ensure</t>
  </si>
  <si>
    <t>manufacturability, producibility, and quality are in place and are sufficient</t>
  </si>
  <si>
    <t>to produce technology demonstrators. Manufacturing risks have been</t>
  </si>
  <si>
    <t>identified for building prototypes and mitigation plans are in place. Target</t>
  </si>
  <si>
    <t>cost objectives have been established and manufacturing cost drivers</t>
  </si>
  <si>
    <t>have been identified. Producibility assessments of design concepts have</t>
  </si>
  <si>
    <t>been completed. Key design performance parameters have been</t>
  </si>
  <si>
    <t>identified as well as any special tooling, facilities, material handling and</t>
  </si>
  <si>
    <t>skills required.</t>
  </si>
  <si>
    <t>MRL 5: Capability to produce prototype components in a production</t>
  </si>
  <si>
    <t>relevant environment</t>
  </si>
  <si>
    <t>This level of maturity is typical of the mid-point in the Technology</t>
  </si>
  <si>
    <t>Development Phase of acquisition, or in the case of key technologies,</t>
  </si>
  <si>
    <t>near the mid-point of an Advanced Technology Demonstration (ATD)</t>
  </si>
  <si>
    <t>project. Technologies should have matured to at least TRL 5. The</t>
  </si>
  <si>
    <t>industrial base has been assessed to identify potential manufacturing</t>
  </si>
  <si>
    <t>sources. A manufacturing strategy has been refined and integrated with</t>
  </si>
  <si>
    <t>the risk management plan. Identification of enabling/critical technologies</t>
  </si>
  <si>
    <t>and components is complete. Prototype materials, tooling and test</t>
  </si>
  <si>
    <t>equipment, as well as personnel skills have been demonstrated on</t>
  </si>
  <si>
    <t>components in a production relevant environment, but many</t>
  </si>
  <si>
    <t>manufacturing processes and procedures are still in development.</t>
  </si>
  <si>
    <t>Manufacturing technology development efforts have been initiated or are</t>
  </si>
  <si>
    <t>ongoing. Producibility assessments of key technologies and components</t>
  </si>
  <si>
    <t>are ongoing. A cost model has been constructed to assess projected</t>
  </si>
  <si>
    <t>manufacturing cost.</t>
  </si>
  <si>
    <t>MRL 6: Capability to produce a prototype system or subsystem in a</t>
  </si>
  <si>
    <t>production relevant environment</t>
  </si>
  <si>
    <t>This MRL is associated with readiness for a Milestone B decision to</t>
  </si>
  <si>
    <t>initiate an acquisition program by entering into the Engineering and</t>
  </si>
  <si>
    <t>Manufacturing Development (EMD) Phase of acquisition. Technologies</t>
  </si>
  <si>
    <t>should have matured to at least TRL 6. It is normally seen as the level of</t>
  </si>
  <si>
    <t>manufacturing readiness that denotes completion of S&amp;T development</t>
  </si>
  <si>
    <t>and acceptance into a preliminary system design. An initial manufacturing</t>
  </si>
  <si>
    <t>approach has been developed. The majority of manufacturing processes</t>
  </si>
  <si>
    <t>have been defined and characterized, but there are still significant</t>
  </si>
  <si>
    <t>engineering and/or design changes in the system itself. However,</t>
  </si>
  <si>
    <t>preliminary design of critical components has been completed and</t>
  </si>
  <si>
    <t>producibility assessments of key technologies are complete. Prototype</t>
  </si>
  <si>
    <t>materials, tooling and test equipment, as well as personnel skills have</t>
  </si>
  <si>
    <t>been demonstrated on systems and/or subsystems in a production</t>
  </si>
  <si>
    <t>relevant environment. A cost analysis has been performed to assess</t>
  </si>
  <si>
    <t>projected manufacturing cost versus target cost objectives and the</t>
  </si>
  <si>
    <t>program has in place appropriate risk reduction to achieve cost</t>
  </si>
  <si>
    <t>requirements or establish a new baseline. This analysis should include</t>
  </si>
  <si>
    <t>design trades. Producibility considerations have shaped system</t>
  </si>
  <si>
    <t>development plans. The Industrial Capabilities Assessment (ICA) for</t>
  </si>
  <si>
    <t>Milestone B has been completed. Long-lead and key supply chain</t>
  </si>
  <si>
    <t>elements have been identified.</t>
  </si>
  <si>
    <t>MRL 7: Capability to produce systems, subsystems, or components</t>
  </si>
  <si>
    <t>in a production representative environment</t>
  </si>
  <si>
    <t>This level of manufacturing readiness is typical for the mid-point of</t>
  </si>
  <si>
    <t>the Engineering and Manufacturing Development (EMD) Phase leading to</t>
  </si>
  <si>
    <t>the Post-CDR Assessment. Technologies should be on a path to achieve</t>
  </si>
  <si>
    <t>TRL 7. System detailed design activity is underway. Material</t>
  </si>
  <si>
    <t>specifications have been approved and materials are available to meet the</t>
  </si>
  <si>
    <t>planned pilot line build schedule. Manufacturing processes and</t>
  </si>
  <si>
    <t>procedures have been demonstrated in a production representative</t>
  </si>
  <si>
    <t>environment. Detailed producibility trade studies and risk assessments</t>
  </si>
  <si>
    <t>are underway. The cost model has been updated with detailed designs,</t>
  </si>
  <si>
    <t>rolled up to system level, and tracked against allocated targets. Unit cost</t>
  </si>
  <si>
    <t>reduction efforts have been prioritized and are underway. The supply</t>
  </si>
  <si>
    <t>chain and supplier quality assurance have been assessed and long-lead</t>
  </si>
  <si>
    <t>procurement plans are in place. Production tooling and test equipment</t>
  </si>
  <si>
    <t>design and development have been initiated.</t>
  </si>
  <si>
    <t>MRL 8: Pilot line capability demonstrated; Ready to begin Low Rate</t>
  </si>
  <si>
    <t>Initial Production</t>
  </si>
  <si>
    <t>This level is associated with readiness for a Milestone C decision,</t>
  </si>
  <si>
    <t>and entry into Low Rate Initial Production (LRIP). Technologies should</t>
  </si>
  <si>
    <t>have matured to at least TRL 7. Detailed system design is essentially</t>
  </si>
  <si>
    <t>complete and sufficiently stable to enter low rate production. All materials</t>
  </si>
  <si>
    <t>are available to meet the planned low rate production schedule.</t>
  </si>
  <si>
    <t>Manufacturing and quality processes and procedures have been proven in</t>
  </si>
  <si>
    <t>a pilot line environment and are under control and ready for low rate</t>
  </si>
  <si>
    <t>production. Known producibility risks pose no significant challenges for</t>
  </si>
  <si>
    <t>low rate production. The engineering cost model is driven by detailed</t>
  </si>
  <si>
    <t>design and has been validated with actual data. The Industrial</t>
  </si>
  <si>
    <t>Capabilities Assessment for Milestone C has been completed and shows</t>
  </si>
  <si>
    <t>that the supply chain is established and stable.</t>
  </si>
  <si>
    <t>MRL 9: Low rate production demonstrated; Capability in place to</t>
  </si>
  <si>
    <t>begin Full Rate Production</t>
  </si>
  <si>
    <t>At this level, the system, component or item has been previously</t>
  </si>
  <si>
    <t>produced, is in production, or has successfully achieved low rate initial</t>
  </si>
  <si>
    <t>production. Technologies should have matured to TRL 9. This level of</t>
  </si>
  <si>
    <t>readiness is normally associated with readiness for entry into Full Rate</t>
  </si>
  <si>
    <t>Production (FRP). All systems engineering/design requirements should</t>
  </si>
  <si>
    <t>have been met such that there are minimal system changes. Major</t>
  </si>
  <si>
    <t>system design features are stable and have been proven in test and</t>
  </si>
  <si>
    <t>evaluation. Materials are available to meet planned rate production</t>
  </si>
  <si>
    <t>schedules. Manufacturing process capability in a low rate production</t>
  </si>
  <si>
    <t>environment is at an appropriate quality level to meet design key</t>
  </si>
  <si>
    <t>characteristic tolerances. Production risk monitoring is ongoing. LRIP</t>
  </si>
  <si>
    <t>cost targets have been met, and learning curves have been analyzed with</t>
  </si>
  <si>
    <t>actual data. The cost model has been developed for FRP environment</t>
  </si>
  <si>
    <t>and reflects the impact of continuous improvement.</t>
  </si>
  <si>
    <t>MRL 10: Full Rate Production demonstrated and lean production</t>
  </si>
  <si>
    <t>practices in place</t>
  </si>
  <si>
    <t>This is the highest level of production readiness. Technologies should</t>
  </si>
  <si>
    <t>have matured to TRL 9. This level of manufacturing is normally</t>
  </si>
  <si>
    <t>associated with the Production or Sustainment phases of the acquisition</t>
  </si>
  <si>
    <t>life cycle. Engineering/design changes are few and generally limited to</t>
  </si>
  <si>
    <t>quality and cost improvements. System, components or items are in full</t>
  </si>
  <si>
    <t>rate production and meet all engineering, performance, quality and</t>
  </si>
  <si>
    <t>reliability requirements. Manufacturing process capability is at the</t>
  </si>
  <si>
    <t>appropriate quality level. All materials, tooling, inspection and test</t>
  </si>
  <si>
    <t>equipment, facilities and manpower are in place and have met full rate</t>
  </si>
  <si>
    <t>production requirements. Rate production unit costs meet goals, and</t>
  </si>
  <si>
    <t>funding is sufficient for production at required rates. Lean practices are</t>
  </si>
  <si>
    <t>well established and continuous process improvements are ongoing.</t>
  </si>
  <si>
    <t>Although the MRLs are numbered, the numbers themselves are</t>
  </si>
  <si>
    <t>unimportant. The numbers represent a non-linear ordinal scale that identifies</t>
  </si>
  <si>
    <t>what maturity should be as a function of where a program is in the acquisition life</t>
  </si>
  <si>
    <t>cycle (as described in Section 3). Using numbers is simply a convenient naming</t>
  </si>
  <si>
    <t>convention.</t>
  </si>
  <si>
    <t>2.4 DEFINITION OF TERMS</t>
  </si>
  <si>
    <t>As manufacturing readiness increases, demonstration of manufacturing</t>
  </si>
  <si>
    <t xml:space="preserve">capabilities should be accomplished in more realistic environments. </t>
  </si>
  <si>
    <t>Prior to Milestone A, the MRLs focus on manufacturing feasibility by identifying and</t>
  </si>
  <si>
    <t>reducing the production risk of the proposed concepts. These proposed</t>
  </si>
  <si>
    <t>technology concepts are generally demonstrated in a laboratory environment.</t>
  </si>
  <si>
    <t>MRLs focus on identifying manufacturing challenges that should be addressed in</t>
  </si>
  <si>
    <t>the TD phase.</t>
  </si>
  <si>
    <t>Prior to Milestone B, MRLs focus on a contractor’s capability to produce</t>
  </si>
  <si>
    <t>prototypes in a production relevant environment, outside of the laboratory. The</t>
  </si>
  <si>
    <t>parameters defining a production relevant environment should be based on the</t>
  </si>
  <si>
    <t>risks and uniqueness associated with demonstrating that contractors’ key</t>
  </si>
  <si>
    <t>processes meet program requirements.</t>
  </si>
  <si>
    <t>A production relevant environment represents the manufacturing capability</t>
  </si>
  <si>
    <t>needed to proceed into the EMD Phase with high confidence of achieving</t>
  </si>
  <si>
    <t>program cost, schedule and performance requirements. This level of production</t>
  </si>
  <si>
    <t>realism is well beyond what is seen in a laboratory. The emphasis is on</t>
  </si>
  <si>
    <t>addressing higher risk areas (e.g. more advanced technologies and newer</t>
  </si>
  <si>
    <t>manufacturing capabilities). During this critical junction it is essential that the</t>
  </si>
  <si>
    <t>contractor(s) demonstrate the capability to build the product or a similar product</t>
  </si>
  <si>
    <t>(e.g. size, tolerances, quality levels, processes, and testing) in the facility</t>
  </si>
  <si>
    <t>intended to be used during production.</t>
  </si>
  <si>
    <r>
      <rPr>
        <b/>
        <sz val="10"/>
        <rFont val="Arial"/>
        <family val="2"/>
      </rPr>
      <t>Production relevant environment</t>
    </r>
    <r>
      <rPr>
        <sz val="10"/>
        <rFont val="Arial"/>
      </rPr>
      <t>—An environment with some shop</t>
    </r>
  </si>
  <si>
    <t>floor production realism present (such as facilities, personnel, tooling,</t>
  </si>
  <si>
    <t>processes, materials etc.). There should be minimum reliance on</t>
  </si>
  <si>
    <t>laboratory resources during this phase. Demonstration in a production</t>
  </si>
  <si>
    <t>relevant environment implies that contractor(s) must demonstrate their</t>
  </si>
  <si>
    <t>ability to meet the cost, schedule, and performance requirements of the</t>
  </si>
  <si>
    <t>EMD Phase based on their production of prototypes. The demonstration</t>
  </si>
  <si>
    <t>must provide the program with confidence that these targets will be</t>
  </si>
  <si>
    <t>achieved. Furthermore, there must be an indication of how the</t>
  </si>
  <si>
    <t>contractor(s) intend to achieve the requirements in a production</t>
  </si>
  <si>
    <t>representative and pilot environments.</t>
  </si>
  <si>
    <t>As a program evolves through the EMD phase and hardware is built for</t>
  </si>
  <si>
    <t>qualification testing, the manufacturing processes should become more robust</t>
  </si>
  <si>
    <t>and mature to address production representative activities on the whole program.</t>
  </si>
  <si>
    <r>
      <rPr>
        <b/>
        <sz val="10"/>
        <rFont val="Arial"/>
        <family val="2"/>
      </rPr>
      <t>Production representative environment</t>
    </r>
    <r>
      <rPr>
        <sz val="10"/>
        <rFont val="Arial"/>
      </rPr>
      <t>—An environment that has as</t>
    </r>
  </si>
  <si>
    <t>much production realism as possible, considering the maturity of the</t>
  </si>
  <si>
    <t>design. Production personnel, equipment, processes, and materials that</t>
  </si>
  <si>
    <t>will be present on the pilot line should be used whenever possible. The</t>
  </si>
  <si>
    <t>work instructions and tooling should be of high quality, and the only</t>
  </si>
  <si>
    <t>changes anticipated on these items are associated with design changes</t>
  </si>
  <si>
    <t>downstream that address performance or production rate issues. There</t>
  </si>
  <si>
    <t>should be no reliance on a laboratory environment or personnel.</t>
  </si>
  <si>
    <t>The final stage of EMD is producing products that look and operate like</t>
  </si>
  <si>
    <t>they are production units from LRIP. These units need to be built on a pilot</t>
  </si>
  <si>
    <t>production line to adequately demonstrate the ability to migrate from EMD to</t>
  </si>
  <si>
    <t>LRIP. Without this realism it would be very difficult to obtain confidence that the</t>
  </si>
  <si>
    <t>production process will be able to meet cost, schedule, and performance (e.g.</t>
  </si>
  <si>
    <t>quality) requirements for production.</t>
  </si>
  <si>
    <r>
      <rPr>
        <b/>
        <sz val="10"/>
        <rFont val="Arial"/>
        <family val="2"/>
      </rPr>
      <t>Pilot line environment</t>
    </r>
    <r>
      <rPr>
        <sz val="10"/>
        <rFont val="Arial"/>
      </rPr>
      <t>—An environment that incorporates all of the key</t>
    </r>
  </si>
  <si>
    <t>production realism elements (equipment, personnel skill levels, facilities,</t>
  </si>
  <si>
    <t>materials, components, work instructions, processes, tooling, temperature,</t>
  </si>
  <si>
    <t>cleanliness, lighting etc.) required to manufacture production configuration</t>
  </si>
  <si>
    <t>items, subsystems or systems that meet design requirements in low rate</t>
  </si>
  <si>
    <t>production. To the maximum extent practical, the pilot line should utilize</t>
  </si>
  <si>
    <t>full rate production processes.</t>
  </si>
  <si>
    <t>The definitions of relevant, representative, and pilot line environments are</t>
  </si>
  <si>
    <t>intended to demonstrate the natural progression of manufacturing maturity</t>
  </si>
  <si>
    <t>throughout the acquisition life cycle. The program office and contractor must</t>
  </si>
  <si>
    <t>reach agreement on the detailed production realism content (equipment,</t>
  </si>
  <si>
    <t>personnel skill levels, processes, etc.) for each definition above. This agreement</t>
  </si>
  <si>
    <t>must be based on the specific situation and its associated manufacturing risk in</t>
  </si>
  <si>
    <t>order to mitigate that risk in a timely and thorough manner.</t>
  </si>
  <si>
    <t>Two other definitions are germane to this discussion:</t>
  </si>
  <si>
    <r>
      <rPr>
        <b/>
        <sz val="10"/>
        <rFont val="Arial"/>
        <family val="2"/>
      </rPr>
      <t>Manufacturability</t>
    </r>
    <r>
      <rPr>
        <sz val="10"/>
        <rFont val="Arial"/>
      </rPr>
      <t>—The characteristics considered in the design cycle</t>
    </r>
  </si>
  <si>
    <t>that focus on process capabilities, machine or facility flexibility, and the</t>
  </si>
  <si>
    <t>overall ability to consistently produce at the required level of cost and</t>
  </si>
  <si>
    <t>quality. Associated activities may include some or all of the following:</t>
  </si>
  <si>
    <t xml:space="preserve">     - Design for commonality and standardization—fewer parts</t>
  </si>
  <si>
    <t xml:space="preserve">     - Perform comprehensive technology assessment, including</t>
  </si>
  <si>
    <t xml:space="preserve">       commercial industrial applications and the supplier base</t>
  </si>
  <si>
    <t xml:space="preserve">     - Design for multi-use and dual-use applications</t>
  </si>
  <si>
    <t xml:space="preserve">     - Design for modularity and plug compatible interface/integration</t>
  </si>
  <si>
    <t xml:space="preserve">     - Design for flexibility/adaptability or use “robust design”</t>
  </si>
  <si>
    <t xml:space="preserve">     - Utilize reliable processes and materials</t>
  </si>
  <si>
    <t xml:space="preserve">     - Utilize monolithic and determinant assembly</t>
  </si>
  <si>
    <t xml:space="preserve">     - Design for manufacturing and assembly</t>
  </si>
  <si>
    <t xml:space="preserve">     - Achieve production yield</t>
  </si>
  <si>
    <r>
      <rPr>
        <b/>
        <sz val="10"/>
        <rFont val="Arial"/>
        <family val="2"/>
      </rPr>
      <t>Producibility</t>
    </r>
    <r>
      <rPr>
        <sz val="10"/>
        <rFont val="Arial"/>
      </rPr>
      <t>—The relative ease of producing an item that meets</t>
    </r>
  </si>
  <si>
    <t>engineering, quality and affordability requirements.</t>
  </si>
  <si>
    <t>A</t>
  </si>
  <si>
    <t>B</t>
  </si>
  <si>
    <t>C</t>
  </si>
  <si>
    <t>B1</t>
  </si>
  <si>
    <t>A2</t>
  </si>
  <si>
    <t>A1</t>
  </si>
  <si>
    <t>B2</t>
  </si>
  <si>
    <t>C1</t>
  </si>
  <si>
    <t>C2</t>
  </si>
  <si>
    <t>C3</t>
  </si>
  <si>
    <t>D1</t>
  </si>
  <si>
    <t>D2</t>
  </si>
  <si>
    <t>D3</t>
  </si>
  <si>
    <t>D4</t>
  </si>
  <si>
    <t>D</t>
  </si>
  <si>
    <t>E</t>
  </si>
  <si>
    <t>E1</t>
  </si>
  <si>
    <t>E2</t>
  </si>
  <si>
    <t>E3</t>
  </si>
  <si>
    <t>F</t>
  </si>
  <si>
    <t>G</t>
  </si>
  <si>
    <t>H</t>
  </si>
  <si>
    <t>I</t>
  </si>
  <si>
    <t>I1</t>
  </si>
  <si>
    <t>I2</t>
  </si>
  <si>
    <t>F1</t>
  </si>
  <si>
    <t>G1</t>
  </si>
  <si>
    <t>H1</t>
  </si>
  <si>
    <t>Tooling &amp; Special Test &amp; Inspection Equipment</t>
  </si>
  <si>
    <t>H2</t>
  </si>
  <si>
    <t>Version 11</t>
  </si>
  <si>
    <t>This version of the Criteria Matrix Matches the MRL Deskbook V2, May, 2011</t>
  </si>
  <si>
    <t>A.1 - Industrial base</t>
  </si>
  <si>
    <t xml:space="preserve">Potential sources identified to address technology needs.  Understand state of the art.   </t>
  </si>
  <si>
    <t>Industrial Capability Assessment (ICA) for MS B has been completed.  Industrial capability in place to support mfg of development articles.  Plans to minimize sole/foreign sources complete.   Need for sole/single/foreign sources justified.  Potential alternative sources identified.</t>
  </si>
  <si>
    <t>Required manufacturing technology development efforts initiated, if applicable.</t>
  </si>
  <si>
    <t>Relevant materials/processes evaluated for manufacturability using experiments/models.</t>
  </si>
  <si>
    <t>Producibility assessments and producibility trade studies (performance vs. producibility) of key technologies/components completed.  Results used to shape Acquisition Strategy, Systems Engineering Plan (SEP),  Manufacturing and Producibility plans, and planning for EMD or technology insertion programs.  Preliminary design choices assessed against manufacturing processes and industrial base capability constraints.  Producibility enhancement efforts (e.g. Design For Mfg, Assembly, Etc. (DFX)) initiated.</t>
  </si>
  <si>
    <t xml:space="preserve">SEP and Test and Evaluation Strategy recognize the need for the establishment/validation of manufacturing capability and management of manufacturing risk for the product lifecycle.  Draft Key Performance Parameters (KPPs) identified for preferred systems concept.  System characteristics and measures to support required capabilities identified.  Form, fit, and function constraints identified and manufacturing capabilities identified for preferred system concepts.  </t>
  </si>
  <si>
    <t>System allocated baseline established.  Product requirements and features are well enough defined to support preliminary design review. Product data essential for  subsystem/system prototyping has been released.  Preliminary design KCs have been identified and mitigation plan in development.</t>
  </si>
  <si>
    <t>Product design and features are well enough defined to support critical design review, even though design change traffic may be significant. All product data essential for component manufacturing has been released.   Potential KC risk issues have been identified and mitigation plan is in place.</t>
  </si>
  <si>
    <t>Costs analyzed using prototype system/sub-system actuals to ensure target costs are achievable.  Allocate cost targets to subsystems. Cost reduction and avoidance strategies developed.  Provide manufacturing cost drivers for "Should-Cost" models.</t>
  </si>
  <si>
    <t>Manufacturing costs rolled up to system/sub-system level and tracked against targets.   Detailed trade studies and engineering change requests supported by cost estimates.   Cost reduction and avoidance strategies underway. Update manufacturing cost drivers for "Should-Cost" models.</t>
  </si>
  <si>
    <t>Costs analyzed using pilot line actuals to ensure target costs are achievable.  Manufacturing cost analysis supports proposed changes to requirements or configuration.  Cost reduction initiatives ongoing.  Update manufacturing cost drivers for "Should-Cost" models.</t>
  </si>
  <si>
    <t>Projected materials have been produced in a laboratory environment.</t>
  </si>
  <si>
    <t>Materials have been manufactured or produced in a prototype environment (may be in a similar application/program).  Maturation efforts in place to address new material production risks for technology demonstration.</t>
  </si>
  <si>
    <t>Material is controlled to specification in LRIP.   Materials proven and validated as adequate to support FRP.</t>
  </si>
  <si>
    <t xml:space="preserve">Material is controlled to specification in FRP. </t>
  </si>
  <si>
    <t xml:space="preserve">Availability issues addressed to meet EMD build. Long lead items identified. Potential obsolescence issues identified.  </t>
  </si>
  <si>
    <t xml:space="preserve">Availability issues addressed to meet LRIP builds. Long lead procurement identified and mitigated. Obsolescence plan in place. </t>
  </si>
  <si>
    <t>Long lead procurement initiated for LRIP.  Availability issues pose no significant risk for LRIP. Availability issues addressed to meet FRP builds.</t>
  </si>
  <si>
    <t xml:space="preserve"> Long lead procurement initiated for FRP.  Availability issues pose no significant risk for FRP. </t>
  </si>
  <si>
    <t>Potential supply chain sources identified and evaluated as able to support prototype build.</t>
  </si>
  <si>
    <t xml:space="preserve">Supply chain plans in place (e.g. teaming agreements, etc.) supporting an EMD contract award. </t>
  </si>
  <si>
    <t>Special handling procedures applied in production representative environment. Special handling procedures developed and annotated on work instructions for pilot line.</t>
  </si>
  <si>
    <t xml:space="preserve">Production modeling/simulation approaches for process or product are identified.  </t>
  </si>
  <si>
    <t>Initial model/simulation (product or process) developed at the component level and used to determine constraints.</t>
  </si>
  <si>
    <t>Initial model/simulation developed at the sub-system or system level, and used to determine system constraints.</t>
  </si>
  <si>
    <t xml:space="preserve">Model/simulation used to determine system constraints and identify improvement opportunities. </t>
  </si>
  <si>
    <t xml:space="preserve">Model/simulation verified by pilot line build. Results used to improve process and determine that LRIP requirements can be met. </t>
  </si>
  <si>
    <t xml:space="preserve">Model/simulation verified by LRIP build, assists in management of LRIP, and determines that FRP requirements can be met.  </t>
  </si>
  <si>
    <t xml:space="preserve">Model/simulation verified by FRP build.  Production simulation models used as a tool to assist in management of FRP.  </t>
  </si>
  <si>
    <t>Manufacturing processes demonstrated in production relevant environment.   Collection or estimation of process capability data from prototype build has begun.  Process capability requirements refined.</t>
  </si>
  <si>
    <t>Manufacturing processes demonstrated in a production representative environment. Continue collecting or estimating process capability data.  Process capability requirements refined.</t>
  </si>
  <si>
    <t>Manufacturing processes verified for LRIP on a pilot line.  Process Capability data from pilot line meets target.   Process capability requirements refined.</t>
  </si>
  <si>
    <t>Pilot line targets achieved. Yields and rates required to begin LRIP refined using pilot line results. Improvement plans ongoing and updated.</t>
  </si>
  <si>
    <t xml:space="preserve">LRIP yield and rate targets achieved.  Yields and rates required to begin FRP refined using LRIP results. Yield improvements on-going. </t>
  </si>
  <si>
    <t xml:space="preserve">Initial quality plan and quality management system is in place.  Quality risks and metrics have been identified and improvement plans initiated. Key Characteristic management approach defined.  </t>
  </si>
  <si>
    <t>Quality targets established.  Quality data from the production representative environment collected and analyzed  and results used to shape improvement plans.</t>
  </si>
  <si>
    <t>Quality targets assessed against  pilot line, results feed continuous quality improvements.  Supplier products have completed qualification testing and first article inspection.  Acceptance testing of supplier products is adequate to begin LRIP.  Key Characteristics managed.</t>
  </si>
  <si>
    <t>Quality targets verified on LRIP line. Continuous quality improvement on-going.  Acceptance testing of supplier products is adequate to begin FRP. Key Characteristics managed in LRIP.</t>
  </si>
  <si>
    <t>G - Mfg Workforce (Engineering &amp; Production)</t>
  </si>
  <si>
    <t>G.1 - Mfg Workforce (Engineering &amp; Production)</t>
  </si>
  <si>
    <t>Mfg skill sets identified and production workforce requirements (technical and operational) evaluated as part of AoA. Availability of process development workforce for the Technology Development Phase is determined.</t>
  </si>
  <si>
    <t>Mfg workforce resource requirements identified for pilot line.  Plans developed to achieve pilot line requirements.  Plans updated to achieve LRIP workforce requirements.  Pilot line workforce trained in production representative environment.</t>
  </si>
  <si>
    <t xml:space="preserve">FRP personnel requirements met.  Production workforce skill sets maintained in response to attrition of workforce. </t>
  </si>
  <si>
    <t>Tooling, test and inspection equipment proven on pilot line and additional requirements identified for LRIP.  Mfg equipment maintenance demonstrated on pilot line.</t>
  </si>
  <si>
    <t xml:space="preserve">Initial mfg approach developed.  All system design related mfg events included in Integrated Master Plan/Schedule (IMP/IMS).  Mfg risk mitigation approach for pilot line or technology insertion programs defined. </t>
  </si>
  <si>
    <t xml:space="preserve">Initial mfg plan developed. Mfg planning included in IMP/IMS. Mfg risks integrated into risk mitigation plans.  Develop initial work instructions.  Effective production control system in place to support pilot line. </t>
  </si>
  <si>
    <t>Make/Buy decisions and BOM complete to support LRIP.  Material planning systems proven on pilot line for LRIP build.</t>
  </si>
  <si>
    <t>Make/Buy decisions and BOM complete to support FRP.  Material planning systems proven in LRIP and sufficient for  FRP.</t>
  </si>
  <si>
    <t>TRL &amp; MRL Rationale &amp; Maturity Planning Worksheet Template</t>
  </si>
  <si>
    <t>Technology Readiness Assessment &amp; Manufacturing Readiness Assessment (T&amp;MRA) Process Steps</t>
  </si>
  <si>
    <t>(3)  Tailoring out any of the following instructions may compromise fidelity of the Technology Readiness Assessment &amp; Manufacturing Readiness Assessment (T&amp;MRA)</t>
  </si>
  <si>
    <t>Establish cross functional team including engineering, manufacturing, program management, quality, and supply chain at a minimum…add additional functional areas as needed</t>
  </si>
  <si>
    <t>Identify the system "products" (i.e. subsystem) that contain the key technologies to be assessed.  Example:  Missile Seeker</t>
  </si>
  <si>
    <t>Product (Subsystem level)</t>
  </si>
  <si>
    <t>example:  Missile Seeker</t>
  </si>
  <si>
    <t>(xxx) xxx-xxxx</t>
  </si>
  <si>
    <r>
      <t xml:space="preserve">Populate the </t>
    </r>
    <r>
      <rPr>
        <sz val="10"/>
        <color indexed="12"/>
        <rFont val="Arial"/>
        <family val="2"/>
      </rPr>
      <t>"T&amp;MRA Information Sheet"</t>
    </r>
    <r>
      <rPr>
        <sz val="10"/>
        <rFont val="Arial"/>
      </rPr>
      <t xml:space="preserve"> with the Program and Product (Sub-Assembly) to be assessed</t>
    </r>
  </si>
  <si>
    <t>Identify Critical Technology Elements (CTE) and Key Manufacturing Technologies (KMT) to be Assessed</t>
  </si>
  <si>
    <t>Reference DoD's current state of Technology Readiness Guidance materials to determine TRL level criteria, descriptions and required supporting information.</t>
  </si>
  <si>
    <t>2004 TRL Criteria and descriptions are included in separate worksheets within this workbook for reference (recommend assessment teams research for any updates to this criteria).</t>
  </si>
  <si>
    <t>Recommended TRL levels for successful transition into:  EMD = 6; LRIP = 7; FRP = 8.</t>
  </si>
  <si>
    <r>
      <t xml:space="preserve">Note:  The worksheets automatically assess transition readiness risk (red, yellow, green) based on the current phase of product life cycle you selected in the </t>
    </r>
    <r>
      <rPr>
        <sz val="10"/>
        <color indexed="12"/>
        <rFont val="Arial"/>
        <family val="2"/>
      </rPr>
      <t>"T&amp;MRA Information Sheet"</t>
    </r>
  </si>
  <si>
    <t>Evaluate for inclusion to Risk Management Systems such as "Risk Register"</t>
  </si>
  <si>
    <r>
      <t xml:space="preserve">Reference DoD's </t>
    </r>
    <r>
      <rPr>
        <sz val="10"/>
        <color indexed="12"/>
        <rFont val="Arial"/>
        <family val="2"/>
      </rPr>
      <t>"MRL Matrix"</t>
    </r>
    <r>
      <rPr>
        <sz val="10"/>
        <rFont val="Arial"/>
      </rPr>
      <t xml:space="preserve"> (included in this workbook) and/or "MRL Assist" tool, both can be found on DoDMRL.com website</t>
    </r>
  </si>
  <si>
    <t>These tools will guide the collection of appropriate facts, data and artifacts that need to be analyzed for each CTE/KMT in order to establish justifiable MRLs</t>
  </si>
  <si>
    <t>Cross functional assessment team to determine MRL level for each of the relevant MRL Threads and Sub-threads; capture input from functional SMEs to avoid guesses &amp; assumptions.</t>
  </si>
  <si>
    <r>
      <t xml:space="preserve">Copy, Paste and Rename a new </t>
    </r>
    <r>
      <rPr>
        <sz val="10"/>
        <color indexed="12"/>
        <rFont val="Arial"/>
        <family val="2"/>
      </rPr>
      <t>"T&amp;MRL Assessment"</t>
    </r>
    <r>
      <rPr>
        <sz val="10"/>
        <rFont val="Arial"/>
      </rPr>
      <t xml:space="preserve"> and </t>
    </r>
    <r>
      <rPr>
        <sz val="10"/>
        <color indexed="12"/>
        <rFont val="Arial"/>
        <family val="2"/>
      </rPr>
      <t>"Maturity Plan"</t>
    </r>
    <r>
      <rPr>
        <sz val="10"/>
        <rFont val="Arial"/>
      </rPr>
      <t xml:space="preserve"> worksheet for each CTE/KMT to be assessed (Example:  Seeker Dome T&amp;MRA and Seeker Dome Maturity Plan)</t>
    </r>
  </si>
  <si>
    <t>Technology components &amp;/or manufacturing processes essential to the systems performance which are new, novel or are being applied in a new or novel way.  Technologies may be deemed a CTE or KMT in terms of system performance, affordability, manufacturing processes, materials, cost, risk, cycle time, rates/yields, maturity, infrastructure, etc.</t>
  </si>
  <si>
    <t>Example:   Potential CTEs for a Seeker product (sub-assembly) might be:  RF processor, antenna, gimbal, servo electronics, IR sensor, dome, etc.   If any one or more of these technologies is determined by the assessment team to impose significant risk to the Seeker's manufacturability/affordability/performance, it is deemed to be a CTE which will require assessments of the CTE's TRL, MRL, and development of maturity plans to achieve readiness levels required for successful transition to the next program phase.</t>
  </si>
  <si>
    <t>2d</t>
  </si>
  <si>
    <t>Critical Technology Elements are typically determined to be at the component level of a product or subsystem rather than the subsystem itself.  Key Manufacturing Technologies, including processes, are separate from CTEs, such as a new Resin Transfer Mold system, or a new type of test station and equipment that is new or novel and poses significant risk to the manufacture of a CTE or subsystem.</t>
  </si>
  <si>
    <r>
      <t xml:space="preserve">Populate each </t>
    </r>
    <r>
      <rPr>
        <sz val="10"/>
        <color indexed="12"/>
        <rFont val="Arial"/>
        <family val="2"/>
      </rPr>
      <t>"T&amp;MRL Assessment"</t>
    </r>
    <r>
      <rPr>
        <sz val="10"/>
        <rFont val="Arial"/>
      </rPr>
      <t xml:space="preserve"> and </t>
    </r>
    <r>
      <rPr>
        <sz val="10"/>
        <color indexed="12"/>
        <rFont val="Arial"/>
        <family val="2"/>
      </rPr>
      <t xml:space="preserve">"Maturity Plan" </t>
    </r>
    <r>
      <rPr>
        <sz val="10"/>
        <rFont val="Arial"/>
      </rPr>
      <t>worksheets with the TRLs and justification/rationale for each</t>
    </r>
  </si>
  <si>
    <t>2e</t>
  </si>
  <si>
    <t xml:space="preserve">Notify subcontractors who will need to be involved in assessments.  Determine and negotiate best approach to deploy with subcontractor.  Train &amp;/or guide subcontractor team on TRA &amp; MRA process and tools as required for accurate T&amp;MRA.  </t>
  </si>
  <si>
    <t>Document key lessons learned, provide to all T&amp;MR process owners.</t>
  </si>
  <si>
    <t>Assess Each Critical &amp; Key Technology's MRL Transition Readiness (Design &amp; Manufacturability)</t>
  </si>
  <si>
    <r>
      <t xml:space="preserve">Log all baseline MRL data into each of the </t>
    </r>
    <r>
      <rPr>
        <sz val="10"/>
        <color indexed="12"/>
        <rFont val="Arial"/>
        <family val="2"/>
      </rPr>
      <t xml:space="preserve">"T&amp;MRL Assessment" </t>
    </r>
    <r>
      <rPr>
        <sz val="10"/>
        <rFont val="Arial"/>
      </rPr>
      <t xml:space="preserve">and </t>
    </r>
    <r>
      <rPr>
        <sz val="10"/>
        <color indexed="12"/>
        <rFont val="Arial"/>
        <family val="2"/>
      </rPr>
      <t>"Maturity Plan"</t>
    </r>
    <r>
      <rPr>
        <sz val="10"/>
        <rFont val="Arial"/>
      </rPr>
      <t xml:space="preserve"> worksheets</t>
    </r>
  </si>
  <si>
    <r>
      <t xml:space="preserve">Populate the </t>
    </r>
    <r>
      <rPr>
        <sz val="10"/>
        <color indexed="12"/>
        <rFont val="Arial"/>
        <family val="2"/>
      </rPr>
      <t>"Maturity Plan"</t>
    </r>
    <r>
      <rPr>
        <sz val="10"/>
        <rFont val="Arial"/>
      </rPr>
      <t xml:space="preserve"> worksheet with detailed action plans (with rationale/evidence/risks to completion) required to mature the current MRLs to the desired level for program success.</t>
    </r>
  </si>
  <si>
    <t>6e</t>
  </si>
  <si>
    <r>
      <t xml:space="preserve">Option:  When assessing a CTE's MRL for the </t>
    </r>
    <r>
      <rPr>
        <i/>
        <sz val="10"/>
        <rFont val="Arial"/>
        <family val="2"/>
      </rPr>
      <t>Manufacturing Process Maturity</t>
    </r>
    <r>
      <rPr>
        <sz val="10"/>
        <rFont val="Arial"/>
        <family val="2"/>
      </rPr>
      <t xml:space="preserve"> subthread, consider using the </t>
    </r>
    <r>
      <rPr>
        <sz val="10"/>
        <color rgb="FF0000CC"/>
        <rFont val="Arial"/>
        <family val="2"/>
      </rPr>
      <t>"Mfg'g Process Maturity"</t>
    </r>
    <r>
      <rPr>
        <sz val="10"/>
        <rFont val="Arial"/>
        <family val="2"/>
      </rPr>
      <t xml:space="preserve"> worksheet to show process details for any individual KMTs that pose unique &amp; significant risk to the manufacture of the CTE being assessed.</t>
    </r>
  </si>
  <si>
    <t>MRL Matrix Version 11:   May 1, 2011</t>
  </si>
  <si>
    <t>Dome</t>
  </si>
  <si>
    <t>Select the program's current phase of the product's life cycle (Materials Solution Analysis, Technology Development, EMD, LRIP, FRP); use pull-down menu on "T&amp;MRA Information Sheet"</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</si>
</sst>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mmm\-yyyy"/>
    <numFmt numFmtId="165" formatCode="[$-409]d\-mmm\-yy;@"/>
    <numFmt numFmtId="166" formatCode="&quot;$&quot;#,##0\ \K;[Red]\(&quot;$&quot;#,##0\ \K\)"/>
    <numFmt numFmtId="167" formatCode="0.0"/>
    <numFmt numFmtId="168" formatCode="[$-409]dd\-mmm\-yy;@"/>
    <numFmt numFmtId="169" formatCode="mm/yy"/>
    <numFmt numFmtId="170" formatCode="0.000000000000000000"/>
  </numFmts>
  <fonts count="78" x14ac:knownFonts="1">
    <font>
      <sz val="10"/>
      <name val="Arial"/>
    </font>
    <font>
      <sz val="10"/>
      <name val="Arial"/>
    </font>
    <font>
      <sz val="8"/>
      <name val="Arial"/>
    </font>
    <font>
      <b/>
      <sz val="12"/>
      <color indexed="12"/>
      <name val="Arial"/>
      <family val="2"/>
    </font>
    <font>
      <b/>
      <sz val="10"/>
      <name val="Arial"/>
      <family val="2"/>
    </font>
    <font>
      <sz val="10"/>
      <color indexed="12"/>
      <name val="Arial"/>
    </font>
    <font>
      <b/>
      <sz val="12"/>
      <name val="Arial"/>
      <family val="2"/>
    </font>
    <font>
      <sz val="12"/>
      <name val="Arial"/>
      <family val="2"/>
    </font>
    <font>
      <sz val="12"/>
      <color indexed="12"/>
      <name val="Arial"/>
      <family val="2"/>
    </font>
    <font>
      <sz val="10"/>
      <name val="Arial"/>
      <family val="2"/>
    </font>
    <font>
      <sz val="10"/>
      <color indexed="12"/>
      <name val="Arial"/>
      <family val="2"/>
    </font>
    <font>
      <sz val="9"/>
      <color indexed="12"/>
      <name val="Arial"/>
      <family val="2"/>
    </font>
    <font>
      <b/>
      <sz val="10"/>
      <color indexed="12"/>
      <name val="Arial"/>
      <family val="2"/>
    </font>
    <font>
      <b/>
      <u/>
      <sz val="10"/>
      <name val="Arial"/>
      <family val="2"/>
    </font>
    <font>
      <sz val="9"/>
      <name val="Arial"/>
    </font>
    <font>
      <sz val="9"/>
      <name val="Arial"/>
      <family val="2"/>
    </font>
    <font>
      <sz val="12"/>
      <name val="Arial"/>
    </font>
    <font>
      <sz val="8"/>
      <color indexed="81"/>
      <name val="Tahoma"/>
      <family val="2"/>
    </font>
    <font>
      <sz val="8"/>
      <color indexed="81"/>
      <name val="Tahoma"/>
    </font>
    <font>
      <b/>
      <sz val="8"/>
      <color indexed="81"/>
      <name val="Tahoma"/>
    </font>
    <font>
      <b/>
      <sz val="8"/>
      <color indexed="10"/>
      <name val="Tahoma"/>
      <family val="2"/>
    </font>
    <font>
      <b/>
      <sz val="20"/>
      <name val="Times New Roman"/>
      <family val="1"/>
    </font>
    <font>
      <b/>
      <sz val="16"/>
      <name val="Times New Roman"/>
      <family val="1"/>
    </font>
    <font>
      <b/>
      <sz val="12"/>
      <name val="Times New Roman"/>
      <family val="1"/>
    </font>
    <font>
      <sz val="12"/>
      <name val="Times New Roman"/>
      <family val="1"/>
    </font>
    <font>
      <b/>
      <sz val="12"/>
      <name val="Arial"/>
    </font>
    <font>
      <b/>
      <sz val="14"/>
      <name val="Times New Roman"/>
      <family val="1"/>
    </font>
    <font>
      <sz val="14"/>
      <name val="Times New Roman"/>
      <family val="1"/>
    </font>
    <font>
      <b/>
      <sz val="14"/>
      <name val="Arial"/>
      <family val="2"/>
    </font>
    <font>
      <b/>
      <sz val="11"/>
      <name val="Arial Black"/>
      <family val="2"/>
    </font>
    <font>
      <sz val="11"/>
      <name val="Arial Black"/>
      <family val="2"/>
    </font>
    <font>
      <b/>
      <sz val="11"/>
      <name val="Arial"/>
      <family val="2"/>
    </font>
    <font>
      <strike/>
      <sz val="10"/>
      <name val="Arial"/>
      <family val="2"/>
    </font>
    <font>
      <sz val="10"/>
      <name val="Times New Roman"/>
      <family val="1"/>
    </font>
    <font>
      <u/>
      <sz val="10"/>
      <name val="Arial"/>
    </font>
    <font>
      <u/>
      <sz val="10"/>
      <name val="Arial"/>
      <family val="2"/>
    </font>
    <font>
      <sz val="11"/>
      <name val="Arial"/>
      <family val="2"/>
    </font>
    <font>
      <b/>
      <sz val="18"/>
      <color indexed="12"/>
      <name val="Arial"/>
      <family val="2"/>
    </font>
    <font>
      <b/>
      <sz val="11"/>
      <color indexed="10"/>
      <name val="Arial"/>
      <family val="2"/>
    </font>
    <font>
      <b/>
      <sz val="11"/>
      <color indexed="13"/>
      <name val="Arial"/>
      <family val="2"/>
    </font>
    <font>
      <sz val="10"/>
      <color indexed="13"/>
      <name val="Arial"/>
      <family val="2"/>
    </font>
    <font>
      <sz val="11"/>
      <color indexed="13"/>
      <name val="Arial"/>
      <family val="2"/>
    </font>
    <font>
      <b/>
      <sz val="10"/>
      <color indexed="10"/>
      <name val="Tahoma"/>
      <family val="2"/>
    </font>
    <font>
      <b/>
      <sz val="14"/>
      <color indexed="12"/>
      <name val="Arial"/>
      <family val="2"/>
    </font>
    <font>
      <sz val="18"/>
      <name val="Arial"/>
      <family val="2"/>
    </font>
    <font>
      <sz val="10"/>
      <color indexed="81"/>
      <name val="Tahoma"/>
      <family val="2"/>
    </font>
    <font>
      <sz val="10"/>
      <color indexed="16"/>
      <name val="Arial"/>
    </font>
    <font>
      <b/>
      <sz val="10"/>
      <color indexed="16"/>
      <name val="Arial"/>
    </font>
    <font>
      <b/>
      <u/>
      <sz val="10"/>
      <color indexed="16"/>
      <name val="Arial"/>
    </font>
    <font>
      <sz val="12"/>
      <color indexed="12"/>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62"/>
      <name val="Arial"/>
      <family val="2"/>
    </font>
    <font>
      <sz val="10"/>
      <color indexed="10"/>
      <name val="Arial"/>
      <family val="2"/>
    </font>
    <font>
      <b/>
      <sz val="10"/>
      <color rgb="FF0000FF"/>
      <name val="Arial"/>
      <family val="2"/>
    </font>
    <font>
      <sz val="10"/>
      <color theme="0"/>
      <name val="Arial"/>
      <family val="2"/>
    </font>
    <font>
      <b/>
      <sz val="10"/>
      <color theme="0"/>
      <name val="Arial"/>
      <family val="2"/>
    </font>
    <font>
      <sz val="10"/>
      <color theme="1"/>
      <name val="Arial"/>
      <family val="2"/>
    </font>
    <font>
      <b/>
      <sz val="10"/>
      <color theme="3"/>
      <name val="Arial"/>
      <family val="2"/>
    </font>
    <font>
      <i/>
      <sz val="10"/>
      <name val="Arial"/>
      <family val="2"/>
    </font>
    <font>
      <sz val="10"/>
      <color rgb="FF0000CC"/>
      <name val="Arial"/>
      <family val="2"/>
    </font>
    <font>
      <sz val="12"/>
      <color theme="1"/>
      <name val="Arial"/>
      <family val="2"/>
    </font>
    <font>
      <b/>
      <sz val="10"/>
      <color rgb="FFC00000"/>
      <name val="Arial"/>
      <family val="2"/>
    </font>
  </fonts>
  <fills count="4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1"/>
        <bgColor indexed="64"/>
      </patternFill>
    </fill>
    <fill>
      <patternFill patternType="solid">
        <fgColor indexed="43"/>
        <bgColor indexed="64"/>
      </patternFill>
    </fill>
    <fill>
      <patternFill patternType="solid">
        <fgColor indexed="23"/>
        <bgColor indexed="64"/>
      </patternFill>
    </fill>
    <fill>
      <patternFill patternType="solid">
        <fgColor indexed="42"/>
        <bgColor indexed="64"/>
      </patternFill>
    </fill>
    <fill>
      <patternFill patternType="solid">
        <fgColor indexed="47"/>
        <bgColor indexed="64"/>
      </patternFill>
    </fill>
    <fill>
      <patternFill patternType="solid">
        <fgColor indexed="22"/>
        <bgColor indexed="64"/>
      </patternFill>
    </fill>
    <fill>
      <patternFill patternType="solid">
        <fgColor indexed="63"/>
        <bgColor indexed="64"/>
      </patternFill>
    </fill>
    <fill>
      <patternFill patternType="solid">
        <fgColor indexed="51"/>
        <bgColor indexed="64"/>
      </patternFill>
    </fill>
    <fill>
      <patternFill patternType="solid">
        <fgColor indexed="9"/>
        <bgColor indexed="64"/>
      </patternFill>
    </fill>
    <fill>
      <patternFill patternType="solid">
        <fgColor indexed="27"/>
        <bgColor indexed="64"/>
      </patternFill>
    </fill>
    <fill>
      <patternFill patternType="solid">
        <fgColor indexed="46"/>
        <bgColor indexed="64"/>
      </patternFill>
    </fill>
    <fill>
      <patternFill patternType="solid">
        <fgColor indexed="31"/>
        <bgColor indexed="64"/>
      </patternFill>
    </fill>
    <fill>
      <patternFill patternType="solid">
        <fgColor indexed="13"/>
        <bgColor indexed="64"/>
      </patternFill>
    </fill>
    <fill>
      <patternFill patternType="solid">
        <fgColor rgb="FFFFCC99"/>
        <bgColor indexed="64"/>
      </patternFill>
    </fill>
    <fill>
      <patternFill patternType="solid">
        <fgColor rgb="FFFFFF99"/>
        <bgColor indexed="64"/>
      </patternFill>
    </fill>
    <fill>
      <patternFill patternType="solid">
        <fgColor rgb="FF92D050"/>
        <bgColor indexed="64"/>
      </patternFill>
    </fill>
    <fill>
      <patternFill patternType="solid">
        <fgColor theme="3" tint="-0.249977111117893"/>
        <bgColor indexed="64"/>
      </patternFill>
    </fill>
    <fill>
      <patternFill patternType="solid">
        <fgColor rgb="FF00B050"/>
        <bgColor indexed="64"/>
      </patternFill>
    </fill>
    <fill>
      <patternFill patternType="solid">
        <fgColor rgb="FFFFCC00"/>
        <bgColor indexed="64"/>
      </patternFill>
    </fill>
    <fill>
      <patternFill patternType="solid">
        <fgColor rgb="FFCC99FF"/>
        <bgColor indexed="64"/>
      </patternFill>
    </fill>
    <fill>
      <patternFill patternType="solid">
        <fgColor theme="4" tint="0.59999389629810485"/>
        <bgColor indexed="64"/>
      </patternFill>
    </fill>
    <fill>
      <patternFill patternType="solid">
        <fgColor rgb="FFCCFFFF"/>
        <bgColor indexed="64"/>
      </patternFill>
    </fill>
    <fill>
      <patternFill patternType="solid">
        <fgColor rgb="FF0070C0"/>
        <bgColor indexed="64"/>
      </patternFill>
    </fill>
    <fill>
      <patternFill patternType="solid">
        <fgColor rgb="FFFFFF00"/>
        <bgColor indexed="64"/>
      </patternFill>
    </fill>
  </fills>
  <borders count="5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style="medium">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s>
  <cellStyleXfs count="42">
    <xf numFmtId="0" fontId="0" fillId="0" borderId="0"/>
    <xf numFmtId="0" fontId="50" fillId="2" borderId="0" applyNumberFormat="0" applyBorder="0" applyAlignment="0" applyProtection="0"/>
    <xf numFmtId="0" fontId="50" fillId="3" borderId="0" applyNumberFormat="0" applyBorder="0" applyAlignment="0" applyProtection="0"/>
    <xf numFmtId="0" fontId="50" fillId="4" borderId="0" applyNumberFormat="0" applyBorder="0" applyAlignment="0" applyProtection="0"/>
    <xf numFmtId="0" fontId="50" fillId="5" borderId="0" applyNumberFormat="0" applyBorder="0" applyAlignment="0" applyProtection="0"/>
    <xf numFmtId="0" fontId="50" fillId="6" borderId="0" applyNumberFormat="0" applyBorder="0" applyAlignment="0" applyProtection="0"/>
    <xf numFmtId="0" fontId="50" fillId="7" borderId="0" applyNumberFormat="0" applyBorder="0" applyAlignment="0" applyProtection="0"/>
    <xf numFmtId="0" fontId="50" fillId="8" borderId="0" applyNumberFormat="0" applyBorder="0" applyAlignment="0" applyProtection="0"/>
    <xf numFmtId="0" fontId="50" fillId="9" borderId="0" applyNumberFormat="0" applyBorder="0" applyAlignment="0" applyProtection="0"/>
    <xf numFmtId="0" fontId="50" fillId="10" borderId="0" applyNumberFormat="0" applyBorder="0" applyAlignment="0" applyProtection="0"/>
    <xf numFmtId="0" fontId="50" fillId="5" borderId="0" applyNumberFormat="0" applyBorder="0" applyAlignment="0" applyProtection="0"/>
    <xf numFmtId="0" fontId="50" fillId="8" borderId="0" applyNumberFormat="0" applyBorder="0" applyAlignment="0" applyProtection="0"/>
    <xf numFmtId="0" fontId="50" fillId="11" borderId="0" applyNumberFormat="0" applyBorder="0" applyAlignment="0" applyProtection="0"/>
    <xf numFmtId="0" fontId="51" fillId="12" borderId="0" applyNumberFormat="0" applyBorder="0" applyAlignment="0" applyProtection="0"/>
    <xf numFmtId="0" fontId="51" fillId="9" borderId="0" applyNumberFormat="0" applyBorder="0" applyAlignment="0" applyProtection="0"/>
    <xf numFmtId="0" fontId="51" fillId="10" borderId="0" applyNumberFormat="0" applyBorder="0" applyAlignment="0" applyProtection="0"/>
    <xf numFmtId="0" fontId="51" fillId="13" borderId="0" applyNumberFormat="0" applyBorder="0" applyAlignment="0" applyProtection="0"/>
    <xf numFmtId="0" fontId="51" fillId="14" borderId="0" applyNumberFormat="0" applyBorder="0" applyAlignment="0" applyProtection="0"/>
    <xf numFmtId="0" fontId="51" fillId="15" borderId="0" applyNumberFormat="0" applyBorder="0" applyAlignment="0" applyProtection="0"/>
    <xf numFmtId="0" fontId="51" fillId="16" borderId="0" applyNumberFormat="0" applyBorder="0" applyAlignment="0" applyProtection="0"/>
    <xf numFmtId="0" fontId="51" fillId="17" borderId="0" applyNumberFormat="0" applyBorder="0" applyAlignment="0" applyProtection="0"/>
    <xf numFmtId="0" fontId="51" fillId="18" borderId="0" applyNumberFormat="0" applyBorder="0" applyAlignment="0" applyProtection="0"/>
    <xf numFmtId="0" fontId="51" fillId="13" borderId="0" applyNumberFormat="0" applyBorder="0" applyAlignment="0" applyProtection="0"/>
    <xf numFmtId="0" fontId="51" fillId="14" borderId="0" applyNumberFormat="0" applyBorder="0" applyAlignment="0" applyProtection="0"/>
    <xf numFmtId="0" fontId="51" fillId="19" borderId="0" applyNumberFormat="0" applyBorder="0" applyAlignment="0" applyProtection="0"/>
    <xf numFmtId="0" fontId="52" fillId="3" borderId="0" applyNumberFormat="0" applyBorder="0" applyAlignment="0" applyProtection="0"/>
    <xf numFmtId="0" fontId="53" fillId="20" borderId="1" applyNumberFormat="0" applyAlignment="0" applyProtection="0"/>
    <xf numFmtId="0" fontId="54" fillId="21" borderId="2" applyNumberFormat="0" applyAlignment="0" applyProtection="0"/>
    <xf numFmtId="0" fontId="55" fillId="0" borderId="0" applyNumberFormat="0" applyFill="0" applyBorder="0" applyAlignment="0" applyProtection="0"/>
    <xf numFmtId="0" fontId="56" fillId="4" borderId="0" applyNumberFormat="0" applyBorder="0" applyAlignment="0" applyProtection="0"/>
    <xf numFmtId="0" fontId="57" fillId="0" borderId="3" applyNumberFormat="0" applyFill="0" applyAlignment="0" applyProtection="0"/>
    <xf numFmtId="0" fontId="58" fillId="0" borderId="4" applyNumberFormat="0" applyFill="0" applyAlignment="0" applyProtection="0"/>
    <xf numFmtId="0" fontId="59" fillId="0" borderId="5" applyNumberFormat="0" applyFill="0" applyAlignment="0" applyProtection="0"/>
    <xf numFmtId="0" fontId="59" fillId="0" borderId="0" applyNumberFormat="0" applyFill="0" applyBorder="0" applyAlignment="0" applyProtection="0"/>
    <xf numFmtId="0" fontId="60" fillId="7" borderId="1" applyNumberFormat="0" applyAlignment="0" applyProtection="0"/>
    <xf numFmtId="0" fontId="61" fillId="0" borderId="6" applyNumberFormat="0" applyFill="0" applyAlignment="0" applyProtection="0"/>
    <xf numFmtId="0" fontId="62" fillId="22" borderId="0" applyNumberFormat="0" applyBorder="0" applyAlignment="0" applyProtection="0"/>
    <xf numFmtId="0" fontId="1" fillId="23" borderId="7" applyNumberFormat="0" applyFont="0" applyAlignment="0" applyProtection="0"/>
    <xf numFmtId="0" fontId="63" fillId="20" borderId="8" applyNumberFormat="0" applyAlignment="0" applyProtection="0"/>
    <xf numFmtId="0" fontId="64" fillId="0" borderId="0" applyNumberFormat="0" applyFill="0" applyBorder="0" applyAlignment="0" applyProtection="0"/>
    <xf numFmtId="0" fontId="65" fillId="0" borderId="9" applyNumberFormat="0" applyFill="0" applyAlignment="0" applyProtection="0"/>
    <xf numFmtId="0" fontId="66" fillId="0" borderId="0" applyNumberFormat="0" applyFill="0" applyBorder="0" applyAlignment="0" applyProtection="0"/>
  </cellStyleXfs>
  <cellXfs count="300">
    <xf numFmtId="0" fontId="0" fillId="0" borderId="0" xfId="0"/>
    <xf numFmtId="0" fontId="3" fillId="0" borderId="0" xfId="0" applyFont="1"/>
    <xf numFmtId="0" fontId="4" fillId="0" borderId="0" xfId="0" applyFont="1" applyAlignment="1">
      <alignment horizontal="right"/>
    </xf>
    <xf numFmtId="0" fontId="4" fillId="0" borderId="0" xfId="0" applyFont="1"/>
    <xf numFmtId="0" fontId="0" fillId="0" borderId="0" xfId="0" applyFill="1"/>
    <xf numFmtId="0" fontId="0" fillId="0" borderId="0" xfId="0" applyFill="1" applyAlignment="1">
      <alignment horizontal="center"/>
    </xf>
    <xf numFmtId="0" fontId="4" fillId="0" borderId="0" xfId="0" applyFont="1" applyFill="1"/>
    <xf numFmtId="0" fontId="5" fillId="24" borderId="10" xfId="0" applyFont="1" applyFill="1" applyBorder="1"/>
    <xf numFmtId="0" fontId="1" fillId="0" borderId="0" xfId="0" applyFont="1" applyFill="1"/>
    <xf numFmtId="0" fontId="0" fillId="0" borderId="0" xfId="0" applyFill="1" applyAlignment="1">
      <alignment horizontal="left"/>
    </xf>
    <xf numFmtId="0" fontId="0" fillId="24" borderId="11" xfId="0" applyFill="1" applyBorder="1"/>
    <xf numFmtId="0" fontId="0" fillId="24" borderId="12" xfId="0" applyFill="1" applyBorder="1" applyAlignment="1">
      <alignment horizontal="left"/>
    </xf>
    <xf numFmtId="0" fontId="0" fillId="0" borderId="0" xfId="0" applyFill="1" applyBorder="1"/>
    <xf numFmtId="0" fontId="0" fillId="0" borderId="13" xfId="0" applyFill="1" applyBorder="1"/>
    <xf numFmtId="0" fontId="0" fillId="0" borderId="14" xfId="0" applyFill="1" applyBorder="1"/>
    <xf numFmtId="0" fontId="0" fillId="0" borderId="15" xfId="0" applyFill="1" applyBorder="1"/>
    <xf numFmtId="0" fontId="6" fillId="0" borderId="0" xfId="0" applyFont="1" applyAlignment="1">
      <alignment horizontal="left"/>
    </xf>
    <xf numFmtId="0" fontId="0" fillId="0" borderId="0" xfId="0" applyAlignment="1">
      <alignment horizontal="left"/>
    </xf>
    <xf numFmtId="0" fontId="7" fillId="0" borderId="0" xfId="0" applyFont="1"/>
    <xf numFmtId="0" fontId="7" fillId="0" borderId="0" xfId="0" applyFont="1" applyBorder="1"/>
    <xf numFmtId="0" fontId="7" fillId="0" borderId="0" xfId="0" applyFont="1" applyFill="1"/>
    <xf numFmtId="0" fontId="6" fillId="0" borderId="0" xfId="0" applyFont="1" applyBorder="1" applyAlignment="1">
      <alignment horizontal="right"/>
    </xf>
    <xf numFmtId="167" fontId="7" fillId="0" borderId="0" xfId="0" applyNumberFormat="1" applyFont="1" applyFill="1" applyBorder="1" applyAlignment="1">
      <alignment horizontal="center"/>
    </xf>
    <xf numFmtId="0" fontId="7" fillId="0" borderId="0" xfId="0" applyFont="1" applyAlignment="1">
      <alignment horizontal="left"/>
    </xf>
    <xf numFmtId="0" fontId="7" fillId="0" borderId="0" xfId="0" applyFont="1" applyFill="1" applyAlignment="1">
      <alignment horizontal="left"/>
    </xf>
    <xf numFmtId="0" fontId="6" fillId="0" borderId="0" xfId="0" applyFont="1" applyAlignment="1">
      <alignment horizontal="right"/>
    </xf>
    <xf numFmtId="0" fontId="8" fillId="24" borderId="10" xfId="0" applyFont="1" applyFill="1" applyBorder="1"/>
    <xf numFmtId="0" fontId="3" fillId="25" borderId="16" xfId="0" applyFont="1" applyFill="1" applyBorder="1" applyAlignment="1"/>
    <xf numFmtId="0" fontId="3" fillId="25" borderId="17" xfId="0" applyFont="1" applyFill="1" applyBorder="1" applyAlignment="1"/>
    <xf numFmtId="0" fontId="3" fillId="25" borderId="18" xfId="0" applyFont="1" applyFill="1" applyBorder="1" applyAlignment="1"/>
    <xf numFmtId="0" fontId="4" fillId="0" borderId="19" xfId="0" applyFont="1" applyFill="1" applyBorder="1" applyAlignment="1">
      <alignment horizontal="center" wrapText="1"/>
    </xf>
    <xf numFmtId="0" fontId="4" fillId="0" borderId="20" xfId="0" applyFont="1" applyFill="1" applyBorder="1" applyAlignment="1">
      <alignment horizontal="left" wrapText="1"/>
    </xf>
    <xf numFmtId="0" fontId="4" fillId="0" borderId="20" xfId="0" applyFont="1" applyFill="1" applyBorder="1" applyAlignment="1">
      <alignment horizontal="center" wrapText="1"/>
    </xf>
    <xf numFmtId="0" fontId="4" fillId="0" borderId="21" xfId="0" applyFont="1" applyFill="1" applyBorder="1" applyAlignment="1">
      <alignment horizontal="center" wrapText="1"/>
    </xf>
    <xf numFmtId="0" fontId="4" fillId="0" borderId="0" xfId="0" applyFont="1" applyFill="1" applyBorder="1" applyAlignment="1">
      <alignment horizontal="center" wrapText="1"/>
    </xf>
    <xf numFmtId="0" fontId="6" fillId="0" borderId="0" xfId="0" applyFont="1" applyFill="1" applyAlignment="1">
      <alignment horizontal="center" wrapText="1"/>
    </xf>
    <xf numFmtId="2" fontId="9" fillId="0" borderId="22" xfId="0" applyNumberFormat="1" applyFont="1" applyBorder="1" applyAlignment="1">
      <alignment horizontal="center" vertical="top" wrapText="1"/>
    </xf>
    <xf numFmtId="0" fontId="10" fillId="24" borderId="23" xfId="0" applyFont="1" applyFill="1" applyBorder="1" applyAlignment="1">
      <alignment horizontal="left" vertical="top" wrapText="1"/>
    </xf>
    <xf numFmtId="166" fontId="10" fillId="26" borderId="23" xfId="0" applyNumberFormat="1" applyFont="1" applyFill="1" applyBorder="1" applyAlignment="1">
      <alignment horizontal="right" vertical="top" wrapText="1"/>
    </xf>
    <xf numFmtId="0" fontId="10" fillId="26" borderId="23" xfId="0" applyFont="1" applyFill="1" applyBorder="1" applyAlignment="1">
      <alignment horizontal="center" vertical="top" wrapText="1"/>
    </xf>
    <xf numFmtId="0" fontId="12" fillId="26" borderId="23" xfId="0" applyFont="1" applyFill="1" applyBorder="1" applyAlignment="1">
      <alignment horizontal="center" vertical="top" wrapText="1"/>
    </xf>
    <xf numFmtId="0" fontId="4" fillId="24" borderId="23" xfId="0" applyFont="1" applyFill="1" applyBorder="1" applyAlignment="1">
      <alignment horizontal="center"/>
    </xf>
    <xf numFmtId="0" fontId="4" fillId="0" borderId="24" xfId="0" applyFont="1" applyFill="1" applyBorder="1" applyAlignment="1">
      <alignment horizontal="center"/>
    </xf>
    <xf numFmtId="0" fontId="13" fillId="0" borderId="0" xfId="0" applyFont="1" applyAlignment="1">
      <alignment horizontal="center" vertical="top" wrapText="1"/>
    </xf>
    <xf numFmtId="2" fontId="9" fillId="0" borderId="25" xfId="0" applyNumberFormat="1" applyFont="1" applyBorder="1" applyAlignment="1">
      <alignment horizontal="center" vertical="top" wrapText="1"/>
    </xf>
    <xf numFmtId="0" fontId="10" fillId="24" borderId="10" xfId="0" applyFont="1" applyFill="1" applyBorder="1" applyAlignment="1">
      <alignment horizontal="left" vertical="top" wrapText="1"/>
    </xf>
    <xf numFmtId="0" fontId="11" fillId="24" borderId="10" xfId="0" applyNumberFormat="1" applyFont="1" applyFill="1" applyBorder="1" applyAlignment="1">
      <alignment horizontal="center" vertical="top" wrapText="1"/>
    </xf>
    <xf numFmtId="166" fontId="10" fillId="24" borderId="10" xfId="0" applyNumberFormat="1" applyFont="1" applyFill="1" applyBorder="1" applyAlignment="1">
      <alignment horizontal="right" vertical="top" wrapText="1"/>
    </xf>
    <xf numFmtId="0" fontId="10" fillId="24" borderId="10" xfId="0" applyFont="1" applyFill="1" applyBorder="1" applyAlignment="1">
      <alignment horizontal="center" vertical="top" wrapText="1"/>
    </xf>
    <xf numFmtId="0" fontId="12" fillId="24" borderId="10" xfId="0" applyFont="1" applyFill="1" applyBorder="1" applyAlignment="1">
      <alignment horizontal="center" vertical="top" wrapText="1"/>
    </xf>
    <xf numFmtId="0" fontId="4" fillId="24" borderId="10" xfId="0" applyFont="1" applyFill="1" applyBorder="1" applyAlignment="1">
      <alignment horizontal="center"/>
    </xf>
    <xf numFmtId="0" fontId="4" fillId="0" borderId="26" xfId="0" applyFont="1" applyFill="1" applyBorder="1" applyAlignment="1">
      <alignment horizontal="center"/>
    </xf>
    <xf numFmtId="0" fontId="0" fillId="0" borderId="0" xfId="0" applyAlignment="1">
      <alignment vertical="top" wrapText="1"/>
    </xf>
    <xf numFmtId="0" fontId="10" fillId="24" borderId="10" xfId="0" applyNumberFormat="1" applyFont="1" applyFill="1" applyBorder="1" applyAlignment="1">
      <alignment horizontal="center" vertical="top" wrapText="1"/>
    </xf>
    <xf numFmtId="2" fontId="9" fillId="0" borderId="19" xfId="0" applyNumberFormat="1" applyFont="1" applyBorder="1" applyAlignment="1">
      <alignment horizontal="center" vertical="top" wrapText="1"/>
    </xf>
    <xf numFmtId="0" fontId="10" fillId="24" borderId="20" xfId="0" applyFont="1" applyFill="1" applyBorder="1" applyAlignment="1">
      <alignment horizontal="left" vertical="top" wrapText="1"/>
    </xf>
    <xf numFmtId="0" fontId="10" fillId="24" borderId="20" xfId="0" applyNumberFormat="1" applyFont="1" applyFill="1" applyBorder="1" applyAlignment="1">
      <alignment horizontal="center" vertical="top" wrapText="1"/>
    </xf>
    <xf numFmtId="166" fontId="10" fillId="24" borderId="20" xfId="0" applyNumberFormat="1" applyFont="1" applyFill="1" applyBorder="1" applyAlignment="1">
      <alignment horizontal="right" vertical="top" wrapText="1"/>
    </xf>
    <xf numFmtId="0" fontId="10" fillId="24" borderId="20" xfId="0" applyFont="1" applyFill="1" applyBorder="1" applyAlignment="1">
      <alignment horizontal="center" vertical="top" wrapText="1"/>
    </xf>
    <xf numFmtId="0" fontId="12" fillId="24" borderId="20" xfId="0" applyFont="1" applyFill="1" applyBorder="1" applyAlignment="1">
      <alignment horizontal="center" vertical="top" wrapText="1"/>
    </xf>
    <xf numFmtId="0" fontId="4" fillId="24" borderId="20" xfId="0" applyFont="1" applyFill="1" applyBorder="1" applyAlignment="1">
      <alignment horizontal="center"/>
    </xf>
    <xf numFmtId="0" fontId="4" fillId="0" borderId="21" xfId="0" applyFont="1" applyFill="1" applyBorder="1" applyAlignment="1">
      <alignment horizontal="center"/>
    </xf>
    <xf numFmtId="2" fontId="9" fillId="0" borderId="0" xfId="0" applyNumberFormat="1" applyFont="1" applyBorder="1" applyAlignment="1">
      <alignment horizontal="center"/>
    </xf>
    <xf numFmtId="0" fontId="9" fillId="0" borderId="0" xfId="0" applyFont="1" applyBorder="1" applyAlignment="1">
      <alignment horizontal="left"/>
    </xf>
    <xf numFmtId="168" fontId="9" fillId="0" borderId="0" xfId="0" applyNumberFormat="1" applyFont="1" applyBorder="1" applyAlignment="1">
      <alignment horizontal="center"/>
    </xf>
    <xf numFmtId="165" fontId="14" fillId="0" borderId="0" xfId="0" applyNumberFormat="1" applyFont="1" applyFill="1" applyBorder="1" applyAlignment="1">
      <alignment horizontal="right" vertical="top"/>
    </xf>
    <xf numFmtId="166" fontId="14" fillId="0" borderId="0" xfId="0" applyNumberFormat="1" applyFont="1" applyFill="1" applyBorder="1" applyAlignment="1">
      <alignment horizontal="right" vertical="top" wrapText="1"/>
    </xf>
    <xf numFmtId="0" fontId="10" fillId="0" borderId="0" xfId="0" applyFont="1" applyFill="1" applyBorder="1" applyAlignment="1">
      <alignment horizontal="center" vertical="top" wrapText="1"/>
    </xf>
    <xf numFmtId="0" fontId="9" fillId="0" borderId="0" xfId="0" applyFont="1" applyFill="1" applyBorder="1" applyAlignment="1">
      <alignment horizontal="right" vertical="top"/>
    </xf>
    <xf numFmtId="0" fontId="4" fillId="0" borderId="27" xfId="0" applyFont="1" applyFill="1" applyBorder="1" applyAlignment="1">
      <alignment horizontal="center"/>
    </xf>
    <xf numFmtId="0" fontId="0" fillId="0" borderId="0" xfId="0" applyAlignment="1">
      <alignment horizontal="right" vertical="top"/>
    </xf>
    <xf numFmtId="166" fontId="14" fillId="0" borderId="0" xfId="0" applyNumberFormat="1" applyFont="1" applyAlignment="1">
      <alignment horizontal="right" vertical="top" wrapText="1"/>
    </xf>
    <xf numFmtId="0" fontId="1" fillId="0" borderId="0" xfId="0" applyFont="1"/>
    <xf numFmtId="0" fontId="15" fillId="0" borderId="0" xfId="0" applyFont="1" applyFill="1" applyBorder="1" applyAlignment="1">
      <alignment horizontal="right" vertical="top"/>
    </xf>
    <xf numFmtId="0" fontId="12" fillId="24" borderId="10" xfId="0" applyFont="1" applyFill="1" applyBorder="1" applyAlignment="1">
      <alignment horizontal="center"/>
    </xf>
    <xf numFmtId="166" fontId="14" fillId="0" borderId="0" xfId="0" applyNumberFormat="1" applyFont="1" applyAlignment="1">
      <alignment horizontal="right"/>
    </xf>
    <xf numFmtId="0" fontId="3" fillId="25" borderId="28" xfId="0" applyFont="1" applyFill="1" applyBorder="1" applyAlignment="1"/>
    <xf numFmtId="0" fontId="3" fillId="25" borderId="29" xfId="0" applyFont="1" applyFill="1" applyBorder="1" applyAlignment="1"/>
    <xf numFmtId="0" fontId="3" fillId="25" borderId="30" xfId="0" applyFont="1" applyFill="1" applyBorder="1" applyAlignment="1"/>
    <xf numFmtId="0" fontId="12" fillId="0" borderId="0" xfId="0" applyFont="1"/>
    <xf numFmtId="0" fontId="6" fillId="0" borderId="0" xfId="0" applyFont="1"/>
    <xf numFmtId="0" fontId="4" fillId="0" borderId="0" xfId="0" applyFont="1" applyFill="1" applyBorder="1" applyAlignment="1">
      <alignment horizontal="center"/>
    </xf>
    <xf numFmtId="0" fontId="4" fillId="0" borderId="0" xfId="0" applyFont="1" applyAlignment="1">
      <alignment horizontal="left"/>
    </xf>
    <xf numFmtId="0" fontId="0" fillId="0" borderId="0" xfId="0" applyAlignment="1">
      <alignment horizontal="center"/>
    </xf>
    <xf numFmtId="0" fontId="9" fillId="0" borderId="0" xfId="0" applyFont="1"/>
    <xf numFmtId="0" fontId="16" fillId="0" borderId="0" xfId="0" applyFont="1"/>
    <xf numFmtId="0" fontId="0" fillId="0" borderId="0" xfId="0" applyFill="1" applyAlignment="1">
      <alignment horizontal="right" vertical="top"/>
    </xf>
    <xf numFmtId="166" fontId="14" fillId="0" borderId="0" xfId="0" applyNumberFormat="1" applyFont="1" applyFill="1" applyAlignment="1">
      <alignment horizontal="center" vertical="top" wrapText="1"/>
    </xf>
    <xf numFmtId="169" fontId="11" fillId="24" borderId="23" xfId="0" applyNumberFormat="1" applyFont="1" applyFill="1" applyBorder="1" applyAlignment="1">
      <alignment horizontal="center" vertical="top" wrapText="1"/>
    </xf>
    <xf numFmtId="169" fontId="11" fillId="24" borderId="10" xfId="0" applyNumberFormat="1" applyFont="1" applyFill="1" applyBorder="1" applyAlignment="1">
      <alignment horizontal="center" vertical="top" wrapText="1"/>
    </xf>
    <xf numFmtId="169" fontId="10" fillId="24" borderId="10" xfId="0" applyNumberFormat="1" applyFont="1" applyFill="1" applyBorder="1" applyAlignment="1">
      <alignment horizontal="center" vertical="top" wrapText="1"/>
    </xf>
    <xf numFmtId="169" fontId="10" fillId="24" borderId="20" xfId="0" applyNumberFormat="1" applyFont="1" applyFill="1" applyBorder="1" applyAlignment="1">
      <alignment horizontal="center" vertical="top" wrapText="1"/>
    </xf>
    <xf numFmtId="169" fontId="11" fillId="26" borderId="31" xfId="0" applyNumberFormat="1" applyFont="1" applyFill="1" applyBorder="1" applyAlignment="1">
      <alignment horizontal="center" vertical="top" wrapText="1"/>
    </xf>
    <xf numFmtId="0" fontId="22" fillId="27" borderId="10" xfId="0" applyFont="1" applyFill="1" applyBorder="1" applyAlignment="1">
      <alignment horizontal="left"/>
    </xf>
    <xf numFmtId="0" fontId="22" fillId="27" borderId="10" xfId="0" applyFont="1" applyFill="1" applyBorder="1"/>
    <xf numFmtId="0" fontId="23" fillId="28" borderId="10" xfId="0" applyFont="1" applyFill="1" applyBorder="1" applyAlignment="1">
      <alignment horizontal="left" vertical="top" wrapText="1"/>
    </xf>
    <xf numFmtId="0" fontId="24" fillId="0" borderId="10" xfId="0" applyFont="1" applyBorder="1" applyAlignment="1">
      <alignment vertical="top" wrapText="1"/>
    </xf>
    <xf numFmtId="0" fontId="25" fillId="0" borderId="0" xfId="0" applyFont="1" applyAlignment="1">
      <alignment horizontal="left"/>
    </xf>
    <xf numFmtId="0" fontId="23" fillId="0" borderId="10" xfId="0" applyFont="1" applyBorder="1" applyAlignment="1">
      <alignment horizontal="left"/>
    </xf>
    <xf numFmtId="0" fontId="24" fillId="0" borderId="10" xfId="0" applyFont="1" applyBorder="1"/>
    <xf numFmtId="0" fontId="26" fillId="0" borderId="10" xfId="0" applyFont="1" applyBorder="1" applyAlignment="1">
      <alignment vertical="top" wrapText="1"/>
    </xf>
    <xf numFmtId="0" fontId="27" fillId="0" borderId="10" xfId="0" applyFont="1" applyBorder="1" applyAlignment="1">
      <alignment vertical="top" wrapText="1"/>
    </xf>
    <xf numFmtId="0" fontId="34" fillId="0" borderId="0" xfId="0" applyFont="1" applyAlignment="1">
      <alignment horizontal="center"/>
    </xf>
    <xf numFmtId="0" fontId="3" fillId="0" borderId="0" xfId="0" applyFont="1" applyFill="1" applyBorder="1" applyAlignment="1"/>
    <xf numFmtId="0" fontId="7" fillId="0" borderId="0" xfId="0" applyFont="1" applyFill="1" applyBorder="1"/>
    <xf numFmtId="0" fontId="34" fillId="0" borderId="0" xfId="0" applyFont="1" applyFill="1" applyAlignment="1">
      <alignment horizontal="center"/>
    </xf>
    <xf numFmtId="0" fontId="4" fillId="0" borderId="0" xfId="0" applyFont="1" applyAlignment="1">
      <alignment horizontal="center"/>
    </xf>
    <xf numFmtId="0" fontId="5" fillId="0" borderId="32" xfId="0" applyFont="1" applyFill="1" applyBorder="1"/>
    <xf numFmtId="0" fontId="4" fillId="0" borderId="0" xfId="0" applyFont="1" applyFill="1" applyBorder="1" applyAlignment="1">
      <alignment horizontal="right"/>
    </xf>
    <xf numFmtId="0" fontId="38" fillId="0" borderId="0" xfId="0" applyFont="1" applyFill="1"/>
    <xf numFmtId="0" fontId="6" fillId="0" borderId="0" xfId="0" applyFont="1" applyFill="1" applyAlignment="1">
      <alignment horizontal="left"/>
    </xf>
    <xf numFmtId="164" fontId="7" fillId="0" borderId="0" xfId="0" applyNumberFormat="1" applyFont="1" applyFill="1" applyAlignment="1">
      <alignment horizontal="left"/>
    </xf>
    <xf numFmtId="0" fontId="39" fillId="0" borderId="0" xfId="0" applyFont="1" applyFill="1" applyBorder="1" applyAlignment="1">
      <alignment horizontal="left"/>
    </xf>
    <xf numFmtId="0" fontId="41" fillId="0" borderId="0" xfId="0" applyFont="1" applyFill="1" applyBorder="1" applyAlignment="1">
      <alignment horizontal="left"/>
    </xf>
    <xf numFmtId="0" fontId="40" fillId="0" borderId="0" xfId="0" applyFont="1" applyFill="1" applyBorder="1" applyAlignment="1">
      <alignment horizontal="left"/>
    </xf>
    <xf numFmtId="0" fontId="4" fillId="0" borderId="32" xfId="0" applyFont="1" applyBorder="1" applyAlignment="1">
      <alignment horizontal="center" wrapText="1"/>
    </xf>
    <xf numFmtId="0" fontId="0" fillId="29" borderId="14" xfId="0" applyFill="1" applyBorder="1"/>
    <xf numFmtId="0" fontId="4" fillId="29" borderId="14" xfId="0" applyFont="1" applyFill="1" applyBorder="1"/>
    <xf numFmtId="0" fontId="43" fillId="0" borderId="0" xfId="0" applyFont="1" applyFill="1" applyBorder="1" applyAlignment="1">
      <alignment horizontal="center"/>
    </xf>
    <xf numFmtId="0" fontId="4" fillId="0" borderId="15" xfId="0" applyFont="1" applyBorder="1" applyAlignment="1">
      <alignment horizontal="center" wrapText="1"/>
    </xf>
    <xf numFmtId="0" fontId="0" fillId="29" borderId="14" xfId="0" applyFill="1" applyBorder="1" applyAlignment="1">
      <alignment horizontal="center"/>
    </xf>
    <xf numFmtId="167" fontId="6" fillId="0" borderId="0" xfId="0" applyNumberFormat="1" applyFont="1" applyFill="1" applyBorder="1" applyAlignment="1">
      <alignment horizontal="center"/>
    </xf>
    <xf numFmtId="0" fontId="6" fillId="0" borderId="0" xfId="0" applyFont="1" applyFill="1" applyBorder="1" applyAlignment="1">
      <alignment horizontal="right"/>
    </xf>
    <xf numFmtId="167" fontId="7" fillId="0" borderId="0" xfId="0" applyNumberFormat="1" applyFont="1" applyFill="1" applyBorder="1"/>
    <xf numFmtId="0" fontId="6" fillId="0" borderId="0" xfId="0" applyFont="1" applyFill="1" applyBorder="1" applyAlignment="1"/>
    <xf numFmtId="0" fontId="44" fillId="0" borderId="0" xfId="0" applyFont="1"/>
    <xf numFmtId="49" fontId="0" fillId="0" borderId="0" xfId="0" applyNumberFormat="1" applyAlignment="1">
      <alignment horizontal="right"/>
    </xf>
    <xf numFmtId="0" fontId="46" fillId="25" borderId="0" xfId="0" applyFont="1" applyFill="1"/>
    <xf numFmtId="0" fontId="47" fillId="25" borderId="0" xfId="0" applyFont="1" applyFill="1" applyAlignment="1">
      <alignment horizontal="right"/>
    </xf>
    <xf numFmtId="0" fontId="47" fillId="25" borderId="0" xfId="0" applyFont="1" applyFill="1"/>
    <xf numFmtId="0" fontId="0" fillId="29" borderId="0" xfId="0" applyFill="1"/>
    <xf numFmtId="169" fontId="10" fillId="24" borderId="22" xfId="0" applyNumberFormat="1" applyFont="1" applyFill="1" applyBorder="1" applyAlignment="1">
      <alignment horizontal="center" vertical="top" wrapText="1"/>
    </xf>
    <xf numFmtId="169" fontId="10" fillId="24" borderId="24" xfId="0" applyNumberFormat="1" applyFont="1" applyFill="1" applyBorder="1" applyAlignment="1">
      <alignment horizontal="center" vertical="top" wrapText="1"/>
    </xf>
    <xf numFmtId="169" fontId="10" fillId="24" borderId="19" xfId="0" applyNumberFormat="1" applyFont="1" applyFill="1" applyBorder="1" applyAlignment="1">
      <alignment horizontal="center" vertical="top" wrapText="1"/>
    </xf>
    <xf numFmtId="169" fontId="10" fillId="24" borderId="21" xfId="0" applyNumberFormat="1" applyFont="1" applyFill="1" applyBorder="1" applyAlignment="1">
      <alignment horizontal="center" vertical="top" wrapText="1"/>
    </xf>
    <xf numFmtId="0" fontId="4" fillId="25" borderId="32" xfId="0" applyFont="1" applyFill="1" applyBorder="1" applyAlignment="1">
      <alignment horizontal="center"/>
    </xf>
    <xf numFmtId="0" fontId="49" fillId="25" borderId="32" xfId="0" applyFont="1" applyFill="1" applyBorder="1" applyAlignment="1">
      <alignment horizontal="center"/>
    </xf>
    <xf numFmtId="0" fontId="0" fillId="30" borderId="37" xfId="0" applyFill="1" applyBorder="1"/>
    <xf numFmtId="0" fontId="0" fillId="30" borderId="38" xfId="0" applyFill="1" applyBorder="1"/>
    <xf numFmtId="0" fontId="9" fillId="30" borderId="37" xfId="0" applyFont="1" applyFill="1" applyBorder="1"/>
    <xf numFmtId="0" fontId="9" fillId="30" borderId="38" xfId="0" applyFont="1" applyFill="1" applyBorder="1"/>
    <xf numFmtId="167" fontId="4" fillId="0" borderId="22" xfId="0" applyNumberFormat="1" applyFont="1" applyFill="1" applyBorder="1" applyAlignment="1">
      <alignment horizontal="center"/>
    </xf>
    <xf numFmtId="167" fontId="4" fillId="29" borderId="24" xfId="0" applyNumberFormat="1" applyFont="1" applyFill="1" applyBorder="1" applyAlignment="1">
      <alignment horizontal="center"/>
    </xf>
    <xf numFmtId="167" fontId="4" fillId="0" borderId="25" xfId="0" applyNumberFormat="1" applyFont="1" applyFill="1" applyBorder="1" applyAlignment="1">
      <alignment horizontal="center"/>
    </xf>
    <xf numFmtId="167" fontId="4" fillId="29" borderId="26" xfId="0" applyNumberFormat="1" applyFont="1" applyFill="1" applyBorder="1" applyAlignment="1">
      <alignment horizontal="center"/>
    </xf>
    <xf numFmtId="0" fontId="37" fillId="0" borderId="0" xfId="0" applyFont="1" applyFill="1" applyBorder="1" applyAlignment="1">
      <alignment vertical="center"/>
    </xf>
    <xf numFmtId="0" fontId="0" fillId="0" borderId="0" xfId="0" applyBorder="1"/>
    <xf numFmtId="0" fontId="36" fillId="0" borderId="39" xfId="0" applyFont="1" applyBorder="1" applyAlignment="1">
      <alignment horizontal="left" vertical="top" wrapText="1"/>
    </xf>
    <xf numFmtId="0" fontId="36" fillId="0" borderId="40" xfId="0" applyFont="1" applyBorder="1" applyAlignment="1">
      <alignment horizontal="left" vertical="top" wrapText="1"/>
    </xf>
    <xf numFmtId="0" fontId="36" fillId="0" borderId="34" xfId="0" applyFont="1" applyBorder="1" applyAlignment="1">
      <alignment horizontal="left" vertical="top" wrapText="1"/>
    </xf>
    <xf numFmtId="0" fontId="0" fillId="0" borderId="0" xfId="0" applyAlignment="1">
      <alignment horizontal="left" vertical="top" wrapText="1"/>
    </xf>
    <xf numFmtId="0" fontId="9" fillId="0" borderId="41" xfId="0" applyFont="1" applyBorder="1" applyAlignment="1">
      <alignment horizontal="left" vertical="top" wrapText="1"/>
    </xf>
    <xf numFmtId="0" fontId="0" fillId="0" borderId="27" xfId="0" applyBorder="1" applyAlignment="1">
      <alignment horizontal="left" vertical="top" wrapText="1"/>
    </xf>
    <xf numFmtId="0" fontId="0" fillId="0" borderId="35" xfId="0" applyBorder="1" applyAlignment="1">
      <alignment horizontal="left" vertical="top" wrapText="1"/>
    </xf>
    <xf numFmtId="0" fontId="9" fillId="0" borderId="25" xfId="0" applyFont="1"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35" fillId="0" borderId="25" xfId="0" applyFont="1" applyBorder="1" applyAlignment="1">
      <alignment horizontal="left" vertical="top" wrapText="1"/>
    </xf>
    <xf numFmtId="0" fontId="4" fillId="0" borderId="11" xfId="0" applyFont="1" applyFill="1" applyBorder="1" applyAlignment="1">
      <alignment horizontal="left" vertical="top" wrapText="1"/>
    </xf>
    <xf numFmtId="0" fontId="9" fillId="0" borderId="19" xfId="0" applyFont="1" applyBorder="1" applyAlignment="1">
      <alignment horizontal="left" vertical="top" wrapText="1"/>
    </xf>
    <xf numFmtId="0" fontId="0" fillId="0" borderId="20" xfId="0" applyBorder="1" applyAlignment="1">
      <alignment horizontal="left" vertical="top" wrapText="1"/>
    </xf>
    <xf numFmtId="0" fontId="0" fillId="24" borderId="32" xfId="0" applyFill="1" applyBorder="1" applyAlignment="1">
      <alignment horizontal="left" vertical="top" wrapText="1"/>
    </xf>
    <xf numFmtId="0" fontId="0" fillId="24" borderId="42" xfId="0" applyFill="1" applyBorder="1" applyAlignment="1">
      <alignment horizontal="left" vertical="top" wrapText="1"/>
    </xf>
    <xf numFmtId="0" fontId="0" fillId="24" borderId="43" xfId="0" applyFill="1" applyBorder="1" applyAlignment="1">
      <alignment horizontal="left" vertical="top" wrapText="1"/>
    </xf>
    <xf numFmtId="0" fontId="0" fillId="24" borderId="44" xfId="0" applyFill="1" applyBorder="1" applyAlignment="1">
      <alignment horizontal="left" vertical="top" wrapText="1"/>
    </xf>
    <xf numFmtId="0" fontId="9" fillId="29" borderId="45" xfId="0" applyFont="1" applyFill="1" applyBorder="1" applyAlignment="1">
      <alignment horizontal="center" wrapText="1"/>
    </xf>
    <xf numFmtId="0" fontId="9" fillId="0" borderId="46" xfId="0" applyFont="1" applyFill="1" applyBorder="1" applyAlignment="1">
      <alignment horizontal="center" wrapText="1"/>
    </xf>
    <xf numFmtId="0" fontId="0" fillId="0" borderId="47" xfId="0" applyBorder="1"/>
    <xf numFmtId="0" fontId="10" fillId="0" borderId="48" xfId="0" applyFont="1" applyFill="1" applyBorder="1" applyAlignment="1"/>
    <xf numFmtId="0" fontId="10" fillId="24" borderId="32" xfId="0" applyFont="1" applyFill="1" applyBorder="1" applyAlignment="1"/>
    <xf numFmtId="0" fontId="0" fillId="24" borderId="43" xfId="0" applyFill="1" applyBorder="1" applyAlignment="1">
      <alignment wrapText="1"/>
    </xf>
    <xf numFmtId="0" fontId="0" fillId="24" borderId="43" xfId="0" applyFill="1" applyBorder="1" applyAlignment="1">
      <alignment horizontal="center" wrapText="1"/>
    </xf>
    <xf numFmtId="0" fontId="0" fillId="0" borderId="0" xfId="0" applyAlignment="1">
      <alignment wrapText="1"/>
    </xf>
    <xf numFmtId="0" fontId="4" fillId="29" borderId="43" xfId="0" applyFont="1" applyFill="1" applyBorder="1" applyAlignment="1">
      <alignment wrapText="1"/>
    </xf>
    <xf numFmtId="0" fontId="0" fillId="29" borderId="43" xfId="0" applyFill="1" applyBorder="1" applyAlignment="1">
      <alignment horizontal="center" wrapText="1"/>
    </xf>
    <xf numFmtId="0" fontId="0" fillId="29" borderId="43" xfId="0" applyFill="1" applyBorder="1" applyAlignment="1">
      <alignment wrapText="1"/>
    </xf>
    <xf numFmtId="0" fontId="0" fillId="24" borderId="44" xfId="0" applyFill="1" applyBorder="1" applyAlignment="1">
      <alignment wrapText="1"/>
    </xf>
    <xf numFmtId="0" fontId="0" fillId="24" borderId="44" xfId="0" applyFill="1" applyBorder="1" applyAlignment="1">
      <alignment horizontal="center" wrapText="1"/>
    </xf>
    <xf numFmtId="1" fontId="4" fillId="24" borderId="41" xfId="0" applyNumberFormat="1" applyFont="1" applyFill="1" applyBorder="1" applyAlignment="1">
      <alignment horizontal="center" vertical="top" wrapText="1"/>
    </xf>
    <xf numFmtId="1" fontId="4" fillId="24" borderId="35" xfId="0" applyNumberFormat="1" applyFont="1" applyFill="1" applyBorder="1" applyAlignment="1">
      <alignment horizontal="center" vertical="top" wrapText="1"/>
    </xf>
    <xf numFmtId="1" fontId="4" fillId="24" borderId="49" xfId="0" applyNumberFormat="1" applyFont="1" applyFill="1" applyBorder="1" applyAlignment="1">
      <alignment horizontal="center" vertical="top" wrapText="1"/>
    </xf>
    <xf numFmtId="1" fontId="4" fillId="24" borderId="36" xfId="0" applyNumberFormat="1" applyFont="1" applyFill="1" applyBorder="1" applyAlignment="1">
      <alignment horizontal="center" vertical="top" wrapText="1"/>
    </xf>
    <xf numFmtId="1" fontId="31" fillId="24" borderId="39" xfId="0" applyNumberFormat="1" applyFont="1" applyFill="1" applyBorder="1" applyAlignment="1">
      <alignment horizontal="center" vertical="top" wrapText="1"/>
    </xf>
    <xf numFmtId="1" fontId="31" fillId="24" borderId="34" xfId="0" applyNumberFormat="1" applyFont="1" applyFill="1" applyBorder="1" applyAlignment="1">
      <alignment horizontal="center" vertical="top" wrapText="1"/>
    </xf>
    <xf numFmtId="169" fontId="11" fillId="24" borderId="27" xfId="0" applyNumberFormat="1" applyFont="1" applyFill="1" applyBorder="1" applyAlignment="1">
      <alignment horizontal="center" vertical="top" wrapText="1"/>
    </xf>
    <xf numFmtId="15" fontId="4" fillId="0" borderId="10" xfId="0" applyNumberFormat="1" applyFont="1" applyFill="1" applyBorder="1" applyAlignment="1">
      <alignment vertical="center" wrapText="1"/>
    </xf>
    <xf numFmtId="0" fontId="29" fillId="0" borderId="10" xfId="0" applyFont="1" applyFill="1" applyBorder="1" applyAlignment="1">
      <alignment horizontal="center" vertical="center" wrapText="1"/>
    </xf>
    <xf numFmtId="0" fontId="29" fillId="25" borderId="10" xfId="0" applyFont="1" applyFill="1" applyBorder="1" applyAlignment="1">
      <alignment horizontal="center" vertical="center" wrapText="1"/>
    </xf>
    <xf numFmtId="0" fontId="29" fillId="29" borderId="10" xfId="0" applyFont="1" applyFill="1" applyBorder="1" applyAlignment="1">
      <alignment horizontal="center" vertical="center" wrapText="1"/>
    </xf>
    <xf numFmtId="0" fontId="30" fillId="29" borderId="10" xfId="0" applyFont="1" applyFill="1" applyBorder="1" applyAlignment="1">
      <alignment horizontal="center" vertical="center" wrapText="1"/>
    </xf>
    <xf numFmtId="0" fontId="30" fillId="31" borderId="10" xfId="0" applyFont="1" applyFill="1" applyBorder="1" applyAlignment="1">
      <alignment horizontal="center" vertical="center" wrapText="1"/>
    </xf>
    <xf numFmtId="0" fontId="9" fillId="25" borderId="10" xfId="0" applyFont="1" applyFill="1" applyBorder="1" applyAlignment="1">
      <alignment horizontal="center" vertical="center" wrapText="1"/>
    </xf>
    <xf numFmtId="0" fontId="9" fillId="24" borderId="10" xfId="0" applyFont="1" applyFill="1" applyBorder="1" applyAlignment="1">
      <alignment horizontal="center" vertical="center" wrapText="1"/>
    </xf>
    <xf numFmtId="0" fontId="9" fillId="31" borderId="10" xfId="0" applyFont="1" applyFill="1" applyBorder="1" applyAlignment="1">
      <alignment horizontal="center" vertical="center" wrapText="1"/>
    </xf>
    <xf numFmtId="0" fontId="9" fillId="0" borderId="10" xfId="0" applyFont="1" applyFill="1" applyBorder="1" applyAlignment="1">
      <alignment horizontal="left" vertical="top" wrapText="1"/>
    </xf>
    <xf numFmtId="0" fontId="9" fillId="0" borderId="10" xfId="0" applyFont="1" applyBorder="1" applyAlignment="1">
      <alignment horizontal="left" vertical="top" wrapText="1"/>
    </xf>
    <xf numFmtId="0" fontId="9" fillId="25" borderId="10" xfId="0" applyFont="1" applyFill="1" applyBorder="1" applyAlignment="1">
      <alignment horizontal="left" vertical="top" wrapText="1"/>
    </xf>
    <xf numFmtId="0" fontId="9" fillId="24" borderId="10" xfId="0" applyFont="1" applyFill="1" applyBorder="1" applyAlignment="1">
      <alignment horizontal="left" vertical="top" wrapText="1"/>
    </xf>
    <xf numFmtId="0" fontId="9" fillId="31" borderId="10" xfId="0" applyFont="1" applyFill="1" applyBorder="1" applyAlignment="1">
      <alignment horizontal="left" vertical="top" wrapText="1"/>
    </xf>
    <xf numFmtId="0" fontId="9" fillId="0" borderId="10" xfId="0" applyFont="1" applyBorder="1" applyAlignment="1">
      <alignment vertical="top" wrapText="1"/>
    </xf>
    <xf numFmtId="0" fontId="9" fillId="31" borderId="10" xfId="0" applyFont="1" applyFill="1" applyBorder="1" applyAlignment="1">
      <alignment vertical="top" wrapText="1"/>
    </xf>
    <xf numFmtId="0" fontId="9" fillId="24" borderId="10" xfId="0" applyFont="1" applyFill="1" applyBorder="1" applyAlignment="1">
      <alignment vertical="top" wrapText="1"/>
    </xf>
    <xf numFmtId="0" fontId="4" fillId="0" borderId="10" xfId="0" applyFont="1" applyBorder="1" applyAlignment="1">
      <alignment vertical="top" wrapText="1"/>
    </xf>
    <xf numFmtId="0" fontId="32" fillId="0" borderId="10" xfId="0" applyFont="1" applyBorder="1" applyAlignment="1">
      <alignment vertical="top" wrapText="1"/>
    </xf>
    <xf numFmtId="0" fontId="33" fillId="0" borderId="10" xfId="0" applyFont="1" applyBorder="1" applyAlignment="1">
      <alignment vertical="top" wrapText="1"/>
    </xf>
    <xf numFmtId="170" fontId="2" fillId="0" borderId="0" xfId="0" applyNumberFormat="1" applyFont="1"/>
    <xf numFmtId="2" fontId="4" fillId="0" borderId="19" xfId="0" applyNumberFormat="1" applyFont="1" applyFill="1" applyBorder="1" applyAlignment="1">
      <alignment horizontal="center"/>
    </xf>
    <xf numFmtId="2" fontId="4" fillId="29" borderId="21" xfId="0" applyNumberFormat="1" applyFont="1" applyFill="1" applyBorder="1" applyAlignment="1">
      <alignment horizontal="center"/>
    </xf>
    <xf numFmtId="2" fontId="4" fillId="0" borderId="32" xfId="0" applyNumberFormat="1" applyFont="1" applyFill="1" applyBorder="1" applyAlignment="1">
      <alignment horizontal="center"/>
    </xf>
    <xf numFmtId="2" fontId="4" fillId="30" borderId="38" xfId="0" applyNumberFormat="1" applyFont="1" applyFill="1" applyBorder="1" applyAlignment="1">
      <alignment horizontal="center"/>
    </xf>
    <xf numFmtId="2" fontId="4" fillId="30" borderId="37" xfId="0" applyNumberFormat="1" applyFont="1" applyFill="1" applyBorder="1" applyAlignment="1">
      <alignment horizontal="center"/>
    </xf>
    <xf numFmtId="2" fontId="4" fillId="29" borderId="32" xfId="0" applyNumberFormat="1" applyFont="1" applyFill="1" applyBorder="1" applyAlignment="1">
      <alignment horizontal="center"/>
    </xf>
    <xf numFmtId="0" fontId="4" fillId="0" borderId="10" xfId="0" applyFont="1" applyFill="1" applyBorder="1" applyAlignment="1">
      <alignment horizontal="center" vertical="center" wrapText="1"/>
    </xf>
    <xf numFmtId="15" fontId="4" fillId="0" borderId="50" xfId="0" applyNumberFormat="1" applyFont="1" applyFill="1" applyBorder="1" applyAlignment="1">
      <alignment vertical="center" wrapText="1"/>
    </xf>
    <xf numFmtId="0" fontId="30" fillId="0" borderId="10" xfId="0" applyFont="1" applyFill="1" applyBorder="1" applyAlignment="1">
      <alignment horizontal="center" vertical="center" wrapText="1"/>
    </xf>
    <xf numFmtId="15" fontId="4" fillId="0" borderId="12" xfId="0" applyNumberFormat="1" applyFont="1" applyFill="1" applyBorder="1" applyAlignment="1">
      <alignment vertical="center" wrapText="1"/>
    </xf>
    <xf numFmtId="0" fontId="9" fillId="0" borderId="12" xfId="0" applyFont="1" applyFill="1" applyBorder="1"/>
    <xf numFmtId="0" fontId="9" fillId="0" borderId="12" xfId="0" applyFont="1" applyBorder="1"/>
    <xf numFmtId="0" fontId="9" fillId="0" borderId="10" xfId="0" applyFont="1" applyBorder="1"/>
    <xf numFmtId="0" fontId="31" fillId="0" borderId="10" xfId="0" applyFont="1" applyFill="1" applyBorder="1" applyAlignment="1">
      <alignment vertical="center" textRotation="90" wrapText="1"/>
    </xf>
    <xf numFmtId="0" fontId="9" fillId="0" borderId="10" xfId="0" applyFont="1" applyBorder="1" applyAlignment="1">
      <alignment horizontal="center" vertical="center" wrapText="1"/>
    </xf>
    <xf numFmtId="0" fontId="9" fillId="0" borderId="12" xfId="0" applyFont="1" applyBorder="1" applyAlignment="1">
      <alignment horizontal="center"/>
    </xf>
    <xf numFmtId="0" fontId="4" fillId="25" borderId="10" xfId="0" applyFont="1" applyFill="1" applyBorder="1" applyAlignment="1">
      <alignment horizontal="center" vertical="top" wrapText="1"/>
    </xf>
    <xf numFmtId="0" fontId="31" fillId="32" borderId="10" xfId="0" applyFont="1" applyFill="1" applyBorder="1" applyAlignment="1">
      <alignment horizontal="center" vertical="center" textRotation="90" wrapText="1"/>
    </xf>
    <xf numFmtId="0" fontId="9" fillId="25" borderId="10" xfId="0" applyNumberFormat="1" applyFont="1" applyFill="1" applyBorder="1" applyAlignment="1">
      <alignment horizontal="left" vertical="top" wrapText="1"/>
    </xf>
    <xf numFmtId="0" fontId="9" fillId="24" borderId="10" xfId="0" applyNumberFormat="1" applyFont="1" applyFill="1" applyBorder="1" applyAlignment="1">
      <alignment horizontal="left" vertical="top" wrapText="1"/>
    </xf>
    <xf numFmtId="0" fontId="9" fillId="31" borderId="10" xfId="0" applyNumberFormat="1" applyFont="1" applyFill="1" applyBorder="1" applyAlignment="1">
      <alignment horizontal="left" vertical="top" wrapText="1"/>
    </xf>
    <xf numFmtId="0" fontId="4" fillId="33" borderId="10" xfId="0" applyFont="1" applyFill="1" applyBorder="1" applyAlignment="1">
      <alignment horizontal="center" vertical="top" wrapText="1"/>
    </xf>
    <xf numFmtId="0" fontId="4" fillId="31" borderId="10" xfId="0" applyFont="1" applyFill="1" applyBorder="1" applyAlignment="1">
      <alignment horizontal="center" vertical="top" wrapText="1"/>
    </xf>
    <xf numFmtId="0" fontId="4" fillId="34" borderId="10" xfId="0" applyFont="1" applyFill="1" applyBorder="1" applyAlignment="1">
      <alignment horizontal="center" vertical="top" wrapText="1"/>
    </xf>
    <xf numFmtId="0" fontId="4" fillId="35" borderId="10" xfId="0" applyFont="1" applyFill="1" applyBorder="1" applyAlignment="1">
      <alignment horizontal="center" vertical="top" wrapText="1"/>
    </xf>
    <xf numFmtId="0" fontId="4" fillId="0" borderId="10" xfId="0" applyFont="1" applyBorder="1" applyAlignment="1">
      <alignment vertical="center" wrapText="1"/>
    </xf>
    <xf numFmtId="0" fontId="4" fillId="0" borderId="10" xfId="0" applyFont="1" applyBorder="1" applyAlignment="1">
      <alignment horizontal="center" vertical="center" textRotation="90" wrapText="1"/>
    </xf>
    <xf numFmtId="0" fontId="9" fillId="0" borderId="10" xfId="0" applyFont="1" applyBorder="1" applyAlignment="1">
      <alignment vertical="center" wrapText="1"/>
    </xf>
    <xf numFmtId="0" fontId="69" fillId="0" borderId="0" xfId="0" applyFont="1"/>
    <xf numFmtId="0" fontId="0" fillId="37" borderId="35" xfId="0" applyFill="1" applyBorder="1" applyAlignment="1">
      <alignment horizontal="left" vertical="top" wrapText="1"/>
    </xf>
    <xf numFmtId="0" fontId="0" fillId="37" borderId="11" xfId="0" applyFill="1" applyBorder="1" applyAlignment="1">
      <alignment horizontal="left" vertical="top" wrapText="1"/>
    </xf>
    <xf numFmtId="0" fontId="0" fillId="38" borderId="11" xfId="0" applyFill="1" applyBorder="1" applyAlignment="1">
      <alignment horizontal="left" vertical="top" wrapText="1"/>
    </xf>
    <xf numFmtId="0" fontId="0" fillId="39" borderId="11" xfId="0" applyFill="1" applyBorder="1" applyAlignment="1">
      <alignment horizontal="left" vertical="top" wrapText="1"/>
    </xf>
    <xf numFmtId="0" fontId="70" fillId="40" borderId="11" xfId="0" applyFont="1" applyFill="1" applyBorder="1" applyAlignment="1">
      <alignment horizontal="left" vertical="top" wrapText="1"/>
    </xf>
    <xf numFmtId="0" fontId="71" fillId="40" borderId="11" xfId="0" applyFont="1" applyFill="1" applyBorder="1" applyAlignment="1">
      <alignment horizontal="left" vertical="top" wrapText="1"/>
    </xf>
    <xf numFmtId="0" fontId="72" fillId="41" borderId="11" xfId="0" applyFont="1" applyFill="1" applyBorder="1" applyAlignment="1">
      <alignment horizontal="left" vertical="top" wrapText="1"/>
    </xf>
    <xf numFmtId="0" fontId="0" fillId="42" borderId="11" xfId="0" applyFill="1" applyBorder="1" applyAlignment="1">
      <alignment horizontal="left" vertical="top" wrapText="1"/>
    </xf>
    <xf numFmtId="0" fontId="0" fillId="43" borderId="11" xfId="0" applyFill="1" applyBorder="1" applyAlignment="1">
      <alignment horizontal="left" vertical="top" wrapText="1"/>
    </xf>
    <xf numFmtId="0" fontId="9" fillId="0" borderId="11" xfId="0" applyFont="1" applyBorder="1" applyAlignment="1">
      <alignment horizontal="left" vertical="top" wrapText="1"/>
    </xf>
    <xf numFmtId="0" fontId="9" fillId="39" borderId="11" xfId="0" applyFont="1" applyFill="1" applyBorder="1" applyAlignment="1">
      <alignment horizontal="left" vertical="top" wrapText="1"/>
    </xf>
    <xf numFmtId="0" fontId="9" fillId="0" borderId="33" xfId="0" applyFont="1" applyBorder="1" applyAlignment="1">
      <alignment horizontal="left" vertical="top" wrapText="1"/>
    </xf>
    <xf numFmtId="0" fontId="9" fillId="44" borderId="11" xfId="0" applyFont="1" applyFill="1" applyBorder="1" applyAlignment="1">
      <alignment horizontal="left" vertical="top" wrapText="1"/>
    </xf>
    <xf numFmtId="0" fontId="9" fillId="44" borderId="33" xfId="0" applyFont="1" applyFill="1" applyBorder="1" applyAlignment="1">
      <alignment horizontal="left" vertical="top" wrapText="1"/>
    </xf>
    <xf numFmtId="0" fontId="0" fillId="45" borderId="11" xfId="0" applyFill="1" applyBorder="1" applyAlignment="1">
      <alignment horizontal="left" vertical="top" wrapText="1"/>
    </xf>
    <xf numFmtId="0" fontId="4" fillId="37" borderId="10" xfId="0" applyFont="1" applyFill="1" applyBorder="1" applyAlignment="1">
      <alignment horizontal="center" vertical="top" wrapText="1"/>
    </xf>
    <xf numFmtId="0" fontId="71" fillId="46" borderId="10" xfId="0" applyFont="1" applyFill="1" applyBorder="1" applyAlignment="1">
      <alignment horizontal="center" vertical="top" wrapText="1"/>
    </xf>
    <xf numFmtId="0" fontId="71" fillId="41" borderId="10" xfId="0" applyFont="1" applyFill="1" applyBorder="1" applyAlignment="1">
      <alignment horizontal="center" vertical="top" wrapText="1"/>
    </xf>
    <xf numFmtId="0" fontId="30" fillId="39" borderId="10" xfId="0" applyFont="1" applyFill="1" applyBorder="1" applyAlignment="1">
      <alignment horizontal="center" vertical="center" wrapText="1"/>
    </xf>
    <xf numFmtId="0" fontId="9" fillId="39" borderId="10" xfId="0" applyFont="1" applyFill="1" applyBorder="1" applyAlignment="1">
      <alignment horizontal="center" vertical="center" wrapText="1"/>
    </xf>
    <xf numFmtId="0" fontId="9" fillId="39" borderId="10" xfId="0" applyFont="1" applyFill="1" applyBorder="1" applyAlignment="1">
      <alignment horizontal="left" vertical="top" wrapText="1"/>
    </xf>
    <xf numFmtId="0" fontId="29" fillId="39" borderId="10" xfId="0" applyFont="1" applyFill="1" applyBorder="1" applyAlignment="1">
      <alignment horizontal="center" vertical="center" wrapText="1"/>
    </xf>
    <xf numFmtId="0" fontId="4" fillId="41" borderId="10" xfId="0" applyFont="1" applyFill="1" applyBorder="1" applyAlignment="1">
      <alignment horizontal="center" vertical="top" wrapText="1"/>
    </xf>
    <xf numFmtId="0" fontId="29" fillId="39" borderId="10" xfId="0" applyFont="1" applyFill="1" applyBorder="1" applyAlignment="1">
      <alignment horizontal="center" vertical="top" wrapText="1"/>
    </xf>
    <xf numFmtId="0" fontId="4" fillId="47" borderId="10" xfId="0" applyFont="1" applyFill="1" applyBorder="1" applyAlignment="1">
      <alignment horizontal="center" vertical="center" wrapText="1"/>
    </xf>
    <xf numFmtId="0" fontId="10" fillId="24" borderId="10" xfId="0" applyFont="1" applyFill="1" applyBorder="1"/>
    <xf numFmtId="0" fontId="0" fillId="0" borderId="0" xfId="0" applyAlignment="1">
      <alignment vertical="top"/>
    </xf>
    <xf numFmtId="0" fontId="9" fillId="0" borderId="0" xfId="0" applyFont="1" applyAlignment="1">
      <alignment vertical="top"/>
    </xf>
    <xf numFmtId="0" fontId="4" fillId="0" borderId="0" xfId="0" applyFont="1" applyAlignment="1">
      <alignment vertical="top"/>
    </xf>
    <xf numFmtId="0" fontId="9" fillId="0" borderId="0" xfId="0" applyFont="1" applyAlignment="1">
      <alignment vertical="top" wrapText="1"/>
    </xf>
    <xf numFmtId="0" fontId="76" fillId="0" borderId="0" xfId="0" applyFont="1" applyFill="1" applyAlignment="1">
      <alignment horizontal="left"/>
    </xf>
    <xf numFmtId="0" fontId="37" fillId="0" borderId="0" xfId="0" applyFont="1" applyAlignment="1">
      <alignment horizontal="center" vertical="center"/>
    </xf>
    <xf numFmtId="0" fontId="77" fillId="0" borderId="0" xfId="0" applyFont="1" applyFill="1" applyAlignment="1">
      <alignment horizontal="center"/>
    </xf>
    <xf numFmtId="0" fontId="6" fillId="0" borderId="0" xfId="0" applyFont="1" applyFill="1" applyAlignment="1">
      <alignment horizontal="left" wrapText="1"/>
    </xf>
    <xf numFmtId="0" fontId="37" fillId="25" borderId="51" xfId="0" applyFont="1" applyFill="1" applyBorder="1" applyAlignment="1">
      <alignment horizontal="center" vertical="center"/>
    </xf>
    <xf numFmtId="0" fontId="37" fillId="25" borderId="48" xfId="0" applyFont="1" applyFill="1" applyBorder="1" applyAlignment="1">
      <alignment horizontal="center" vertical="center"/>
    </xf>
    <xf numFmtId="0" fontId="37" fillId="25" borderId="47" xfId="0" applyFont="1" applyFill="1" applyBorder="1" applyAlignment="1">
      <alignment horizontal="center" vertical="center"/>
    </xf>
    <xf numFmtId="0" fontId="3" fillId="25" borderId="16" xfId="0" applyFont="1" applyFill="1" applyBorder="1" applyAlignment="1">
      <alignment horizontal="center"/>
    </xf>
    <xf numFmtId="0" fontId="3" fillId="25" borderId="17" xfId="0" applyFont="1" applyFill="1" applyBorder="1" applyAlignment="1">
      <alignment horizontal="center"/>
    </xf>
    <xf numFmtId="0" fontId="3" fillId="25" borderId="18" xfId="0" applyFont="1" applyFill="1" applyBorder="1" applyAlignment="1">
      <alignment horizontal="center"/>
    </xf>
    <xf numFmtId="0" fontId="37" fillId="25" borderId="51" xfId="0" applyFont="1" applyFill="1" applyBorder="1" applyAlignment="1">
      <alignment horizontal="center"/>
    </xf>
    <xf numFmtId="0" fontId="37" fillId="25" borderId="48" xfId="0" applyFont="1" applyFill="1" applyBorder="1" applyAlignment="1">
      <alignment horizontal="center"/>
    </xf>
    <xf numFmtId="0" fontId="37" fillId="25" borderId="47" xfId="0" applyFont="1" applyFill="1" applyBorder="1" applyAlignment="1">
      <alignment horizontal="center"/>
    </xf>
    <xf numFmtId="0" fontId="6" fillId="0" borderId="0" xfId="0" applyFont="1" applyFill="1" applyBorder="1" applyAlignment="1">
      <alignment horizontal="center"/>
    </xf>
    <xf numFmtId="0" fontId="6" fillId="0" borderId="0" xfId="0" applyFont="1" applyAlignment="1">
      <alignment horizontal="left" wrapText="1"/>
    </xf>
    <xf numFmtId="15" fontId="73" fillId="0" borderId="11" xfId="0" applyNumberFormat="1" applyFont="1" applyFill="1" applyBorder="1" applyAlignment="1">
      <alignment horizontal="center" vertical="center" wrapText="1"/>
    </xf>
    <xf numFmtId="15" fontId="73" fillId="0" borderId="50" xfId="0" applyNumberFormat="1" applyFont="1" applyFill="1" applyBorder="1" applyAlignment="1">
      <alignment horizontal="center" vertical="center" wrapText="1"/>
    </xf>
    <xf numFmtId="0" fontId="28" fillId="29" borderId="10" xfId="0" applyFont="1" applyFill="1" applyBorder="1" applyAlignment="1">
      <alignment horizontal="center" vertical="center" wrapText="1"/>
    </xf>
    <xf numFmtId="0" fontId="29" fillId="0" borderId="10" xfId="0" applyFont="1" applyFill="1" applyBorder="1" applyAlignment="1">
      <alignment horizontal="center" vertical="center" wrapText="1"/>
    </xf>
    <xf numFmtId="0" fontId="29" fillId="24" borderId="10" xfId="0" applyFont="1" applyFill="1" applyBorder="1" applyAlignment="1">
      <alignment horizontal="center" vertical="center" wrapText="1"/>
    </xf>
    <xf numFmtId="0" fontId="29" fillId="31" borderId="10" xfId="0" applyFont="1" applyFill="1" applyBorder="1" applyAlignment="1">
      <alignment horizontal="center" vertical="center" wrapText="1"/>
    </xf>
    <xf numFmtId="0" fontId="31" fillId="32" borderId="52" xfId="0" applyFont="1" applyFill="1" applyBorder="1" applyAlignment="1">
      <alignment horizontal="center" vertical="center" textRotation="90" wrapText="1"/>
    </xf>
    <xf numFmtId="0" fontId="31" fillId="32" borderId="27" xfId="0" applyFont="1" applyFill="1" applyBorder="1" applyAlignment="1">
      <alignment horizontal="center" vertical="center" textRotation="90" wrapText="1"/>
    </xf>
    <xf numFmtId="0" fontId="6" fillId="0" borderId="11" xfId="0" applyFont="1" applyBorder="1" applyAlignment="1">
      <alignment horizontal="left"/>
    </xf>
    <xf numFmtId="0" fontId="6" fillId="0" borderId="50" xfId="0" applyFont="1" applyBorder="1" applyAlignment="1">
      <alignment horizontal="left"/>
    </xf>
    <xf numFmtId="0" fontId="6" fillId="0" borderId="12" xfId="0" applyFont="1" applyBorder="1" applyAlignment="1">
      <alignment horizontal="left"/>
    </xf>
    <xf numFmtId="0" fontId="29" fillId="0" borderId="11" xfId="0" applyFont="1" applyFill="1" applyBorder="1" applyAlignment="1">
      <alignment horizontal="center" vertical="center" wrapText="1"/>
    </xf>
    <xf numFmtId="0" fontId="29" fillId="0" borderId="12" xfId="0" applyFont="1" applyFill="1" applyBorder="1" applyAlignment="1">
      <alignment horizontal="center" vertical="center" wrapText="1"/>
    </xf>
    <xf numFmtId="0" fontId="31" fillId="32" borderId="10" xfId="0" applyFont="1" applyFill="1" applyBorder="1" applyAlignment="1">
      <alignment horizontal="center" vertical="center" textRotation="90" wrapText="1"/>
    </xf>
    <xf numFmtId="0" fontId="21" fillId="0" borderId="10" xfId="0" applyFont="1" applyBorder="1" applyAlignment="1">
      <alignment horizontal="center"/>
    </xf>
    <xf numFmtId="0" fontId="21" fillId="0" borderId="11" xfId="0" applyFont="1" applyBorder="1" applyAlignment="1">
      <alignment horizontal="center"/>
    </xf>
    <xf numFmtId="0" fontId="21" fillId="0" borderId="50" xfId="0" applyFont="1" applyBorder="1" applyAlignment="1">
      <alignment horizontal="center"/>
    </xf>
    <xf numFmtId="0" fontId="21" fillId="0" borderId="12" xfId="0" applyFont="1" applyBorder="1" applyAlignment="1">
      <alignment horizontal="center"/>
    </xf>
    <xf numFmtId="0" fontId="21" fillId="36" borderId="10" xfId="0" applyFont="1" applyFill="1" applyBorder="1" applyAlignment="1">
      <alignment horizontal="center"/>
    </xf>
    <xf numFmtId="0" fontId="26" fillId="0" borderId="10" xfId="0" applyFont="1" applyBorder="1" applyAlignment="1">
      <alignment horizontal="center" vertical="top"/>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25">
    <dxf>
      <font>
        <b/>
        <i val="0"/>
        <condense val="0"/>
        <extend val="0"/>
        <color indexed="9"/>
      </font>
      <fill>
        <patternFill>
          <bgColor indexed="10"/>
        </patternFill>
      </fill>
    </dxf>
    <dxf>
      <font>
        <b val="0"/>
        <i val="0"/>
        <condense val="0"/>
        <extend val="0"/>
        <color indexed="9"/>
      </font>
      <fill>
        <patternFill>
          <bgColor indexed="17"/>
        </patternFill>
      </fill>
    </dxf>
    <dxf>
      <fill>
        <patternFill>
          <bgColor indexed="13"/>
        </patternFill>
      </fill>
    </dxf>
    <dxf>
      <font>
        <condense val="0"/>
        <extend val="0"/>
        <color indexed="9"/>
      </font>
      <fill>
        <patternFill>
          <bgColor indexed="10"/>
        </patternFill>
      </fill>
    </dxf>
    <dxf>
      <font>
        <b/>
        <i val="0"/>
        <condense val="0"/>
        <extend val="0"/>
        <color indexed="9"/>
      </font>
      <fill>
        <patternFill>
          <bgColor indexed="10"/>
        </patternFill>
      </fill>
    </dxf>
    <dxf>
      <font>
        <condense val="0"/>
        <extend val="0"/>
        <color indexed="9"/>
      </font>
      <fill>
        <patternFill>
          <bgColor indexed="10"/>
        </patternFill>
      </fill>
    </dxf>
    <dxf>
      <font>
        <b val="0"/>
        <i val="0"/>
        <condense val="0"/>
        <extend val="0"/>
        <color indexed="9"/>
      </font>
      <fill>
        <patternFill>
          <bgColor indexed="17"/>
        </patternFill>
      </fill>
    </dxf>
    <dxf>
      <fill>
        <patternFill>
          <bgColor indexed="13"/>
        </patternFill>
      </fill>
    </dxf>
    <dxf>
      <font>
        <condense val="0"/>
        <extend val="0"/>
        <color indexed="9"/>
      </font>
      <fill>
        <patternFill>
          <bgColor indexed="10"/>
        </patternFill>
      </fill>
    </dxf>
    <dxf>
      <font>
        <b val="0"/>
        <i val="0"/>
        <condense val="0"/>
        <extend val="0"/>
        <color indexed="9"/>
      </font>
      <fill>
        <patternFill>
          <bgColor indexed="17"/>
        </patternFill>
      </fill>
    </dxf>
    <dxf>
      <fill>
        <patternFill>
          <bgColor indexed="13"/>
        </patternFill>
      </fill>
    </dxf>
    <dxf>
      <font>
        <condense val="0"/>
        <extend val="0"/>
        <color indexed="9"/>
      </font>
      <fill>
        <patternFill>
          <bgColor indexed="10"/>
        </patternFill>
      </fill>
    </dxf>
    <dxf>
      <font>
        <b val="0"/>
        <i val="0"/>
        <condense val="0"/>
        <extend val="0"/>
        <color indexed="9"/>
      </font>
      <fill>
        <patternFill>
          <bgColor indexed="17"/>
        </patternFill>
      </fill>
    </dxf>
    <dxf>
      <fill>
        <patternFill>
          <bgColor indexed="13"/>
        </patternFill>
      </fill>
    </dxf>
    <dxf>
      <font>
        <condense val="0"/>
        <extend val="0"/>
        <color indexed="9"/>
      </font>
      <fill>
        <patternFill>
          <bgColor indexed="10"/>
        </patternFill>
      </fill>
    </dxf>
    <dxf>
      <font>
        <b val="0"/>
        <i val="0"/>
        <condense val="0"/>
        <extend val="0"/>
        <color indexed="9"/>
      </font>
      <fill>
        <patternFill>
          <fgColor indexed="17"/>
          <bgColor indexed="17"/>
        </patternFill>
      </fill>
    </dxf>
    <dxf>
      <fill>
        <patternFill>
          <fgColor indexed="34"/>
          <bgColor indexed="13"/>
        </patternFill>
      </fill>
    </dxf>
    <dxf>
      <font>
        <condense val="0"/>
        <extend val="0"/>
        <color indexed="9"/>
      </font>
      <fill>
        <patternFill>
          <fgColor indexed="10"/>
          <bgColor indexed="10"/>
        </patternFill>
      </fill>
    </dxf>
    <dxf>
      <font>
        <b val="0"/>
        <i val="0"/>
        <condense val="0"/>
        <extend val="0"/>
        <color indexed="9"/>
      </font>
      <fill>
        <patternFill>
          <bgColor indexed="17"/>
        </patternFill>
      </fill>
    </dxf>
    <dxf>
      <fill>
        <patternFill>
          <bgColor indexed="13"/>
        </patternFill>
      </fill>
    </dxf>
    <dxf>
      <font>
        <condense val="0"/>
        <extend val="0"/>
        <color indexed="9"/>
      </font>
      <fill>
        <patternFill>
          <bgColor indexed="10"/>
        </patternFill>
      </fill>
    </dxf>
    <dxf>
      <font>
        <b val="0"/>
        <i val="0"/>
        <condense val="0"/>
        <extend val="0"/>
        <color indexed="9"/>
      </font>
      <fill>
        <patternFill>
          <bgColor indexed="17"/>
        </patternFill>
      </fill>
    </dxf>
    <dxf>
      <fill>
        <patternFill>
          <bgColor indexed="13"/>
        </patternFill>
      </fill>
    </dxf>
    <dxf>
      <font>
        <condense val="0"/>
        <extend val="0"/>
        <color indexed="9"/>
      </font>
      <fill>
        <patternFill>
          <bgColor indexed="10"/>
        </patternFill>
      </fill>
    </dxf>
    <dxf>
      <fill>
        <patternFill>
          <bgColor indexed="43"/>
        </patternFill>
      </fill>
    </dxf>
  </dxfs>
  <tableStyles count="0" defaultTableStyle="TableStyleMedium9"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Drop" dropLines="6" dropStyle="combo" dx="16" fmlaLink="$D$98" fmlaRange="$C$99:$C$103" noThreeD="1" sel="2" val="0"/>
</file>

<file path=xl/ctrlProps/ctrlProp2.xml><?xml version="1.0" encoding="utf-8"?>
<formControlPr xmlns="http://schemas.microsoft.com/office/spreadsheetml/2009/9/main" objectType="Drop" dropLines="3" dropStyle="combo" dx="16" fmlaLink="$D$106" fmlaRange="$C$107:$C$109" noThreeD="1" val="0"/>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1</xdr:row>
      <xdr:rowOff>0</xdr:rowOff>
    </xdr:to>
    <xdr:sp macro="" textlink="">
      <xdr:nvSpPr>
        <xdr:cNvPr id="12289" name="Rectangle 1"/>
        <xdr:cNvSpPr>
          <a:spLocks noChangeArrowheads="1"/>
        </xdr:cNvSpPr>
      </xdr:nvSpPr>
      <xdr:spPr bwMode="auto">
        <a:xfrm>
          <a:off x="0" y="0"/>
          <a:ext cx="10925175" cy="390525"/>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333375</xdr:colOff>
      <xdr:row>0</xdr:row>
      <xdr:rowOff>190500</xdr:rowOff>
    </xdr:from>
    <xdr:to>
      <xdr:col>12</xdr:col>
      <xdr:colOff>123825</xdr:colOff>
      <xdr:row>8</xdr:row>
      <xdr:rowOff>0</xdr:rowOff>
    </xdr:to>
    <xdr:sp macro="" textlink="">
      <xdr:nvSpPr>
        <xdr:cNvPr id="1028" name="Text Box 4"/>
        <xdr:cNvSpPr txBox="1">
          <a:spLocks noChangeArrowheads="1"/>
        </xdr:cNvSpPr>
      </xdr:nvSpPr>
      <xdr:spPr bwMode="auto">
        <a:xfrm>
          <a:off x="6753225" y="190500"/>
          <a:ext cx="4057650" cy="1495425"/>
        </a:xfrm>
        <a:prstGeom prst="rect">
          <a:avLst/>
        </a:prstGeom>
        <a:solidFill>
          <a:srgbClr val="FFFFCC"/>
        </a:solidFill>
        <a:ln w="9525">
          <a:solidFill>
            <a:srgbClr val="800000"/>
          </a:solidFill>
          <a:miter lim="800000"/>
          <a:headEnd/>
          <a:tailEnd/>
        </a:ln>
        <a:effectLst>
          <a:outerShdw dist="107763" dir="2700000" algn="ctr" rotWithShape="0">
            <a:srgbClr val="808080">
              <a:alpha val="50000"/>
            </a:srgbClr>
          </a:outerShdw>
        </a:effectLst>
      </xdr:spPr>
      <xdr:txBody>
        <a:bodyPr vertOverflow="clip" wrap="square" lIns="27432" tIns="27432" rIns="0" bIns="0" anchor="t" upright="1"/>
        <a:lstStyle/>
        <a:p>
          <a:pPr algn="l" rtl="0">
            <a:defRPr sz="1000"/>
          </a:pPr>
          <a:r>
            <a:rPr lang="en-US" sz="1100" b="1" i="0" u="none" strike="noStrike" baseline="0">
              <a:solidFill>
                <a:srgbClr val="0000FF"/>
              </a:solidFill>
              <a:latin typeface="Arial"/>
              <a:cs typeface="Arial"/>
            </a:rPr>
            <a:t>Special Instructions:</a:t>
          </a:r>
          <a:endParaRPr lang="en-US" sz="1100" b="1" i="0" u="none" strike="noStrike" baseline="0">
            <a:solidFill>
              <a:srgbClr val="800000"/>
            </a:solidFill>
            <a:latin typeface="Arial"/>
            <a:cs typeface="Arial"/>
          </a:endParaRPr>
        </a:p>
        <a:p>
          <a:pPr algn="l" rtl="0">
            <a:defRPr sz="1000"/>
          </a:pPr>
          <a:r>
            <a:rPr lang="en-US" sz="1100" b="1" i="0" u="none" strike="noStrike" baseline="0">
              <a:solidFill>
                <a:srgbClr val="800000"/>
              </a:solidFill>
              <a:latin typeface="Arial"/>
              <a:cs typeface="Arial"/>
            </a:rPr>
            <a:t> </a:t>
          </a:r>
          <a:r>
            <a:rPr lang="en-US" sz="1000" b="0" i="0" u="none" strike="noStrike" baseline="0">
              <a:solidFill>
                <a:srgbClr val="800000"/>
              </a:solidFill>
              <a:latin typeface="Arial"/>
              <a:cs typeface="Arial"/>
            </a:rPr>
            <a:t>-  </a:t>
          </a:r>
          <a:r>
            <a:rPr lang="en-US" sz="1000" b="1" i="0" u="none" strike="noStrike" baseline="0">
              <a:solidFill>
                <a:srgbClr val="FF0000"/>
              </a:solidFill>
              <a:latin typeface="Arial"/>
              <a:cs typeface="Arial"/>
            </a:rPr>
            <a:t>Input to Blue shaded cells only</a:t>
          </a:r>
          <a:endParaRPr lang="en-US" sz="1000" b="0" i="0" u="none" strike="noStrike" baseline="0">
            <a:solidFill>
              <a:srgbClr val="800000"/>
            </a:solidFill>
            <a:latin typeface="Arial"/>
            <a:cs typeface="Arial"/>
          </a:endParaRPr>
        </a:p>
        <a:p>
          <a:pPr algn="l" rtl="0">
            <a:defRPr sz="1000"/>
          </a:pPr>
          <a:r>
            <a:rPr lang="en-US" sz="1000" b="0" i="0" u="none" strike="noStrike" baseline="0">
              <a:solidFill>
                <a:srgbClr val="800000"/>
              </a:solidFill>
              <a:latin typeface="Arial"/>
              <a:cs typeface="Arial"/>
            </a:rPr>
            <a:t> -  Do not move or delete any rows, columns or cells</a:t>
          </a:r>
        </a:p>
        <a:p>
          <a:pPr algn="l" rtl="0">
            <a:defRPr sz="1000"/>
          </a:pPr>
          <a:r>
            <a:rPr lang="en-US" sz="1000" b="0" i="0" u="none" strike="noStrike" baseline="0">
              <a:solidFill>
                <a:srgbClr val="800000"/>
              </a:solidFill>
              <a:latin typeface="Arial"/>
              <a:cs typeface="Arial"/>
            </a:rPr>
            <a:t>    or this workbook will not work properly.</a:t>
          </a:r>
        </a:p>
        <a:p>
          <a:pPr algn="l" rtl="0">
            <a:defRPr sz="1000"/>
          </a:pPr>
          <a:r>
            <a:rPr lang="en-US" sz="1000" b="0" i="0" u="none" strike="noStrike" baseline="0">
              <a:solidFill>
                <a:srgbClr val="800000"/>
              </a:solidFill>
              <a:latin typeface="Arial"/>
              <a:cs typeface="Arial"/>
            </a:rPr>
            <a:t> -  Input appropriate </a:t>
          </a:r>
          <a:r>
            <a:rPr lang="en-US" sz="1000" b="0" i="0" u="sng" strike="noStrike" baseline="0">
              <a:solidFill>
                <a:srgbClr val="800000"/>
              </a:solidFill>
              <a:latin typeface="Arial"/>
              <a:cs typeface="Arial"/>
            </a:rPr>
            <a:t>Program and Product</a:t>
          </a:r>
          <a:r>
            <a:rPr lang="en-US" sz="1000" b="0" i="0" u="none" strike="noStrike" baseline="0">
              <a:solidFill>
                <a:srgbClr val="800000"/>
              </a:solidFill>
              <a:latin typeface="Arial"/>
              <a:cs typeface="Arial"/>
            </a:rPr>
            <a:t> being assessed…this  </a:t>
          </a:r>
        </a:p>
        <a:p>
          <a:pPr algn="l" rtl="0">
            <a:defRPr sz="1000"/>
          </a:pPr>
          <a:r>
            <a:rPr lang="en-US" sz="1000" b="0" i="0" u="none" strike="noStrike" baseline="0">
              <a:solidFill>
                <a:srgbClr val="800000"/>
              </a:solidFill>
              <a:latin typeface="Arial"/>
              <a:cs typeface="Arial"/>
            </a:rPr>
            <a:t>    sheet will transfer this information to subsequent spreadsheets</a:t>
          </a:r>
        </a:p>
        <a:p>
          <a:pPr algn="l" rtl="0">
            <a:defRPr sz="1000"/>
          </a:pPr>
          <a:r>
            <a:rPr lang="en-US" sz="1000" b="0" i="0" u="none" strike="noStrike" baseline="0">
              <a:solidFill>
                <a:srgbClr val="800000"/>
              </a:solidFill>
              <a:latin typeface="Arial"/>
              <a:cs typeface="Arial"/>
            </a:rPr>
            <a:t> -  Pull-down menus provided below for items #4 "Phase of Product</a:t>
          </a:r>
        </a:p>
        <a:p>
          <a:pPr algn="l" rtl="0">
            <a:defRPr sz="1000"/>
          </a:pPr>
          <a:r>
            <a:rPr lang="en-US" sz="1000" b="0" i="0" u="none" strike="noStrike" baseline="0">
              <a:solidFill>
                <a:srgbClr val="800000"/>
              </a:solidFill>
              <a:latin typeface="Arial"/>
              <a:cs typeface="Arial"/>
            </a:rPr>
            <a:t>    Development" and #5 "T&amp;MRA Valuation Method"</a:t>
          </a:r>
        </a:p>
      </xdr:txBody>
    </xdr:sp>
    <xdr:clientData/>
  </xdr:twoCellAnchor>
  <xdr:twoCellAnchor>
    <xdr:from>
      <xdr:col>5</xdr:col>
      <xdr:colOff>0</xdr:colOff>
      <xdr:row>8</xdr:row>
      <xdr:rowOff>9525</xdr:rowOff>
    </xdr:from>
    <xdr:to>
      <xdr:col>6</xdr:col>
      <xdr:colOff>504825</xdr:colOff>
      <xdr:row>12</xdr:row>
      <xdr:rowOff>0</xdr:rowOff>
    </xdr:to>
    <xdr:sp macro="" textlink="">
      <xdr:nvSpPr>
        <xdr:cNvPr id="1077" name="Line 5"/>
        <xdr:cNvSpPr>
          <a:spLocks noChangeShapeType="1"/>
        </xdr:cNvSpPr>
      </xdr:nvSpPr>
      <xdr:spPr bwMode="auto">
        <a:xfrm flipH="1">
          <a:off x="6419850" y="1695450"/>
          <a:ext cx="1114425" cy="704850"/>
        </a:xfrm>
        <a:prstGeom prst="line">
          <a:avLst/>
        </a:prstGeom>
        <a:noFill/>
        <a:ln w="9525">
          <a:solidFill>
            <a:srgbClr val="000000"/>
          </a:solidFill>
          <a:round/>
          <a:headEnd/>
          <a:tailEnd type="triangle" w="med" len="med"/>
        </a:ln>
      </xdr:spPr>
    </xdr:sp>
    <xdr:clientData/>
  </xdr:twoCellAnchor>
  <xdr:twoCellAnchor>
    <xdr:from>
      <xdr:col>4</xdr:col>
      <xdr:colOff>104775</xdr:colOff>
      <xdr:row>2</xdr:row>
      <xdr:rowOff>161925</xdr:rowOff>
    </xdr:from>
    <xdr:to>
      <xdr:col>5</xdr:col>
      <xdr:colOff>323850</xdr:colOff>
      <xdr:row>3</xdr:row>
      <xdr:rowOff>219075</xdr:rowOff>
    </xdr:to>
    <xdr:sp macro="" textlink="">
      <xdr:nvSpPr>
        <xdr:cNvPr id="1078" name="Line 6"/>
        <xdr:cNvSpPr>
          <a:spLocks noChangeShapeType="1"/>
        </xdr:cNvSpPr>
      </xdr:nvSpPr>
      <xdr:spPr bwMode="auto">
        <a:xfrm flipH="1" flipV="1">
          <a:off x="5419725" y="552450"/>
          <a:ext cx="1323975" cy="314325"/>
        </a:xfrm>
        <a:prstGeom prst="line">
          <a:avLst/>
        </a:prstGeom>
        <a:noFill/>
        <a:ln w="9525">
          <a:solidFill>
            <a:srgbClr val="000000"/>
          </a:solidFill>
          <a:round/>
          <a:headEnd/>
          <a:tailEnd type="triangle" w="med" len="med"/>
        </a:ln>
      </xdr:spPr>
    </xdr:sp>
    <xdr:clientData/>
  </xdr:twoCellAnchor>
  <xdr:twoCellAnchor>
    <xdr:from>
      <xdr:col>4</xdr:col>
      <xdr:colOff>152400</xdr:colOff>
      <xdr:row>4</xdr:row>
      <xdr:rowOff>19050</xdr:rowOff>
    </xdr:from>
    <xdr:to>
      <xdr:col>5</xdr:col>
      <xdr:colOff>333375</xdr:colOff>
      <xdr:row>4</xdr:row>
      <xdr:rowOff>133350</xdr:rowOff>
    </xdr:to>
    <xdr:sp macro="" textlink="">
      <xdr:nvSpPr>
        <xdr:cNvPr id="1079" name="Line 7"/>
        <xdr:cNvSpPr>
          <a:spLocks noChangeShapeType="1"/>
        </xdr:cNvSpPr>
      </xdr:nvSpPr>
      <xdr:spPr bwMode="auto">
        <a:xfrm flipH="1">
          <a:off x="5467350" y="895350"/>
          <a:ext cx="1285875" cy="114300"/>
        </a:xfrm>
        <a:prstGeom prst="line">
          <a:avLst/>
        </a:prstGeom>
        <a:noFill/>
        <a:ln w="9525">
          <a:solidFill>
            <a:srgbClr val="000000"/>
          </a:solidFill>
          <a:round/>
          <a:headEnd/>
          <a:tailEnd type="triangle" w="med" len="med"/>
        </a:ln>
      </xdr:spPr>
    </xdr:sp>
    <xdr:clientData/>
  </xdr:twoCellAnchor>
  <mc:AlternateContent xmlns:mc="http://schemas.openxmlformats.org/markup-compatibility/2006">
    <mc:Choice xmlns:a14="http://schemas.microsoft.com/office/drawing/2010/main" Requires="a14">
      <xdr:twoCellAnchor editAs="oneCell">
        <xdr:from>
          <xdr:col>3</xdr:col>
          <xdr:colOff>28575</xdr:colOff>
          <xdr:row>13</xdr:row>
          <xdr:rowOff>28575</xdr:rowOff>
        </xdr:from>
        <xdr:to>
          <xdr:col>4</xdr:col>
          <xdr:colOff>600075</xdr:colOff>
          <xdr:row>13</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15</xdr:row>
          <xdr:rowOff>28575</xdr:rowOff>
        </xdr:from>
        <xdr:to>
          <xdr:col>4</xdr:col>
          <xdr:colOff>600075</xdr:colOff>
          <xdr:row>15</xdr:row>
          <xdr:rowOff>228600</xdr:rowOff>
        </xdr:to>
        <xdr:sp macro="" textlink="">
          <xdr:nvSpPr>
            <xdr:cNvPr id="1027" name="Drop Down 3" hidden="1">
              <a:extLst>
                <a:ext uri="{63B3BB69-23CF-44E3-9099-C40C66FF867C}">
                  <a14:compatExt spid="_x0000_s1027"/>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34</xdr:col>
      <xdr:colOff>0</xdr:colOff>
      <xdr:row>45</xdr:row>
      <xdr:rowOff>0</xdr:rowOff>
    </xdr:from>
    <xdr:to>
      <xdr:col>34</xdr:col>
      <xdr:colOff>0</xdr:colOff>
      <xdr:row>45</xdr:row>
      <xdr:rowOff>0</xdr:rowOff>
    </xdr:to>
    <xdr:sp macro="" textlink="">
      <xdr:nvSpPr>
        <xdr:cNvPr id="13315" name="Rectangle 3"/>
        <xdr:cNvSpPr>
          <a:spLocks noChangeArrowheads="1"/>
        </xdr:cNvSpPr>
      </xdr:nvSpPr>
      <xdr:spPr bwMode="auto">
        <a:xfrm>
          <a:off x="29870400" y="8201025"/>
          <a:ext cx="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34</xdr:col>
      <xdr:colOff>0</xdr:colOff>
      <xdr:row>45</xdr:row>
      <xdr:rowOff>0</xdr:rowOff>
    </xdr:from>
    <xdr:to>
      <xdr:col>34</xdr:col>
      <xdr:colOff>0</xdr:colOff>
      <xdr:row>45</xdr:row>
      <xdr:rowOff>0</xdr:rowOff>
    </xdr:to>
    <xdr:sp macro="" textlink="">
      <xdr:nvSpPr>
        <xdr:cNvPr id="13316" name="Rectangle 4"/>
        <xdr:cNvSpPr>
          <a:spLocks noChangeArrowheads="1"/>
        </xdr:cNvSpPr>
      </xdr:nvSpPr>
      <xdr:spPr bwMode="auto">
        <a:xfrm>
          <a:off x="29870400" y="8201025"/>
          <a:ext cx="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44</xdr:col>
      <xdr:colOff>0</xdr:colOff>
      <xdr:row>45</xdr:row>
      <xdr:rowOff>0</xdr:rowOff>
    </xdr:from>
    <xdr:to>
      <xdr:col>44</xdr:col>
      <xdr:colOff>0</xdr:colOff>
      <xdr:row>45</xdr:row>
      <xdr:rowOff>0</xdr:rowOff>
    </xdr:to>
    <xdr:sp macro="" textlink="">
      <xdr:nvSpPr>
        <xdr:cNvPr id="13317" name="Rectangle 5"/>
        <xdr:cNvSpPr>
          <a:spLocks noChangeArrowheads="1"/>
        </xdr:cNvSpPr>
      </xdr:nvSpPr>
      <xdr:spPr bwMode="auto">
        <a:xfrm>
          <a:off x="36528375" y="8201025"/>
          <a:ext cx="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44</xdr:col>
      <xdr:colOff>0</xdr:colOff>
      <xdr:row>45</xdr:row>
      <xdr:rowOff>0</xdr:rowOff>
    </xdr:from>
    <xdr:to>
      <xdr:col>44</xdr:col>
      <xdr:colOff>0</xdr:colOff>
      <xdr:row>45</xdr:row>
      <xdr:rowOff>0</xdr:rowOff>
    </xdr:to>
    <xdr:sp macro="" textlink="">
      <xdr:nvSpPr>
        <xdr:cNvPr id="13318" name="Rectangle 6"/>
        <xdr:cNvSpPr>
          <a:spLocks noChangeArrowheads="1"/>
        </xdr:cNvSpPr>
      </xdr:nvSpPr>
      <xdr:spPr bwMode="auto">
        <a:xfrm>
          <a:off x="36528375" y="8201025"/>
          <a:ext cx="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54</xdr:col>
      <xdr:colOff>0</xdr:colOff>
      <xdr:row>45</xdr:row>
      <xdr:rowOff>0</xdr:rowOff>
    </xdr:from>
    <xdr:to>
      <xdr:col>54</xdr:col>
      <xdr:colOff>0</xdr:colOff>
      <xdr:row>45</xdr:row>
      <xdr:rowOff>0</xdr:rowOff>
    </xdr:to>
    <xdr:sp macro="" textlink="">
      <xdr:nvSpPr>
        <xdr:cNvPr id="13319" name="Rectangle 7"/>
        <xdr:cNvSpPr>
          <a:spLocks noChangeArrowheads="1"/>
        </xdr:cNvSpPr>
      </xdr:nvSpPr>
      <xdr:spPr bwMode="auto">
        <a:xfrm>
          <a:off x="43186350" y="8201025"/>
          <a:ext cx="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54</xdr:col>
      <xdr:colOff>0</xdr:colOff>
      <xdr:row>45</xdr:row>
      <xdr:rowOff>0</xdr:rowOff>
    </xdr:from>
    <xdr:to>
      <xdr:col>54</xdr:col>
      <xdr:colOff>0</xdr:colOff>
      <xdr:row>45</xdr:row>
      <xdr:rowOff>0</xdr:rowOff>
    </xdr:to>
    <xdr:sp macro="" textlink="">
      <xdr:nvSpPr>
        <xdr:cNvPr id="13320" name="Rectangle 8"/>
        <xdr:cNvSpPr>
          <a:spLocks noChangeArrowheads="1"/>
        </xdr:cNvSpPr>
      </xdr:nvSpPr>
      <xdr:spPr bwMode="auto">
        <a:xfrm>
          <a:off x="43186350" y="8201025"/>
          <a:ext cx="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33</xdr:col>
      <xdr:colOff>0</xdr:colOff>
      <xdr:row>45</xdr:row>
      <xdr:rowOff>0</xdr:rowOff>
    </xdr:from>
    <xdr:to>
      <xdr:col>34</xdr:col>
      <xdr:colOff>0</xdr:colOff>
      <xdr:row>45</xdr:row>
      <xdr:rowOff>0</xdr:rowOff>
    </xdr:to>
    <xdr:sp macro="" textlink="">
      <xdr:nvSpPr>
        <xdr:cNvPr id="13323" name="Rectangle 11"/>
        <xdr:cNvSpPr>
          <a:spLocks noChangeArrowheads="1"/>
        </xdr:cNvSpPr>
      </xdr:nvSpPr>
      <xdr:spPr bwMode="auto">
        <a:xfrm>
          <a:off x="29394150"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33</xdr:col>
      <xdr:colOff>0</xdr:colOff>
      <xdr:row>45</xdr:row>
      <xdr:rowOff>0</xdr:rowOff>
    </xdr:from>
    <xdr:to>
      <xdr:col>34</xdr:col>
      <xdr:colOff>0</xdr:colOff>
      <xdr:row>45</xdr:row>
      <xdr:rowOff>0</xdr:rowOff>
    </xdr:to>
    <xdr:sp macro="" textlink="">
      <xdr:nvSpPr>
        <xdr:cNvPr id="13324" name="Rectangle 12"/>
        <xdr:cNvSpPr>
          <a:spLocks noChangeArrowheads="1"/>
        </xdr:cNvSpPr>
      </xdr:nvSpPr>
      <xdr:spPr bwMode="auto">
        <a:xfrm>
          <a:off x="29394150"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43</xdr:col>
      <xdr:colOff>0</xdr:colOff>
      <xdr:row>45</xdr:row>
      <xdr:rowOff>0</xdr:rowOff>
    </xdr:from>
    <xdr:to>
      <xdr:col>44</xdr:col>
      <xdr:colOff>0</xdr:colOff>
      <xdr:row>45</xdr:row>
      <xdr:rowOff>0</xdr:rowOff>
    </xdr:to>
    <xdr:sp macro="" textlink="">
      <xdr:nvSpPr>
        <xdr:cNvPr id="13325" name="Rectangle 13"/>
        <xdr:cNvSpPr>
          <a:spLocks noChangeArrowheads="1"/>
        </xdr:cNvSpPr>
      </xdr:nvSpPr>
      <xdr:spPr bwMode="auto">
        <a:xfrm>
          <a:off x="36052125"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43</xdr:col>
      <xdr:colOff>0</xdr:colOff>
      <xdr:row>45</xdr:row>
      <xdr:rowOff>0</xdr:rowOff>
    </xdr:from>
    <xdr:to>
      <xdr:col>44</xdr:col>
      <xdr:colOff>0</xdr:colOff>
      <xdr:row>45</xdr:row>
      <xdr:rowOff>0</xdr:rowOff>
    </xdr:to>
    <xdr:sp macro="" textlink="">
      <xdr:nvSpPr>
        <xdr:cNvPr id="13326" name="Rectangle 14"/>
        <xdr:cNvSpPr>
          <a:spLocks noChangeArrowheads="1"/>
        </xdr:cNvSpPr>
      </xdr:nvSpPr>
      <xdr:spPr bwMode="auto">
        <a:xfrm>
          <a:off x="36052125"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53</xdr:col>
      <xdr:colOff>0</xdr:colOff>
      <xdr:row>45</xdr:row>
      <xdr:rowOff>0</xdr:rowOff>
    </xdr:from>
    <xdr:to>
      <xdr:col>54</xdr:col>
      <xdr:colOff>0</xdr:colOff>
      <xdr:row>45</xdr:row>
      <xdr:rowOff>0</xdr:rowOff>
    </xdr:to>
    <xdr:sp macro="" textlink="">
      <xdr:nvSpPr>
        <xdr:cNvPr id="13327" name="Rectangle 15"/>
        <xdr:cNvSpPr>
          <a:spLocks noChangeArrowheads="1"/>
        </xdr:cNvSpPr>
      </xdr:nvSpPr>
      <xdr:spPr bwMode="auto">
        <a:xfrm>
          <a:off x="42710100"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53</xdr:col>
      <xdr:colOff>0</xdr:colOff>
      <xdr:row>45</xdr:row>
      <xdr:rowOff>0</xdr:rowOff>
    </xdr:from>
    <xdr:to>
      <xdr:col>54</xdr:col>
      <xdr:colOff>0</xdr:colOff>
      <xdr:row>45</xdr:row>
      <xdr:rowOff>0</xdr:rowOff>
    </xdr:to>
    <xdr:sp macro="" textlink="">
      <xdr:nvSpPr>
        <xdr:cNvPr id="13328" name="Rectangle 16"/>
        <xdr:cNvSpPr>
          <a:spLocks noChangeArrowheads="1"/>
        </xdr:cNvSpPr>
      </xdr:nvSpPr>
      <xdr:spPr bwMode="auto">
        <a:xfrm>
          <a:off x="42710100"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63</xdr:col>
      <xdr:colOff>0</xdr:colOff>
      <xdr:row>45</xdr:row>
      <xdr:rowOff>0</xdr:rowOff>
    </xdr:from>
    <xdr:to>
      <xdr:col>64</xdr:col>
      <xdr:colOff>0</xdr:colOff>
      <xdr:row>45</xdr:row>
      <xdr:rowOff>0</xdr:rowOff>
    </xdr:to>
    <xdr:sp macro="" textlink="">
      <xdr:nvSpPr>
        <xdr:cNvPr id="13329" name="Rectangle 17"/>
        <xdr:cNvSpPr>
          <a:spLocks noChangeArrowheads="1"/>
        </xdr:cNvSpPr>
      </xdr:nvSpPr>
      <xdr:spPr bwMode="auto">
        <a:xfrm>
          <a:off x="49368075"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63</xdr:col>
      <xdr:colOff>0</xdr:colOff>
      <xdr:row>45</xdr:row>
      <xdr:rowOff>0</xdr:rowOff>
    </xdr:from>
    <xdr:to>
      <xdr:col>64</xdr:col>
      <xdr:colOff>0</xdr:colOff>
      <xdr:row>45</xdr:row>
      <xdr:rowOff>0</xdr:rowOff>
    </xdr:to>
    <xdr:sp macro="" textlink="">
      <xdr:nvSpPr>
        <xdr:cNvPr id="13330" name="Rectangle 18"/>
        <xdr:cNvSpPr>
          <a:spLocks noChangeArrowheads="1"/>
        </xdr:cNvSpPr>
      </xdr:nvSpPr>
      <xdr:spPr bwMode="auto">
        <a:xfrm>
          <a:off x="49368075"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34</xdr:col>
      <xdr:colOff>0</xdr:colOff>
      <xdr:row>45</xdr:row>
      <xdr:rowOff>0</xdr:rowOff>
    </xdr:from>
    <xdr:to>
      <xdr:col>34</xdr:col>
      <xdr:colOff>0</xdr:colOff>
      <xdr:row>45</xdr:row>
      <xdr:rowOff>0</xdr:rowOff>
    </xdr:to>
    <xdr:sp macro="" textlink="">
      <xdr:nvSpPr>
        <xdr:cNvPr id="13333" name="Rectangle 21"/>
        <xdr:cNvSpPr>
          <a:spLocks noChangeArrowheads="1"/>
        </xdr:cNvSpPr>
      </xdr:nvSpPr>
      <xdr:spPr bwMode="auto">
        <a:xfrm>
          <a:off x="29870400" y="8201025"/>
          <a:ext cx="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34</xdr:col>
      <xdr:colOff>0</xdr:colOff>
      <xdr:row>45</xdr:row>
      <xdr:rowOff>0</xdr:rowOff>
    </xdr:from>
    <xdr:to>
      <xdr:col>34</xdr:col>
      <xdr:colOff>0</xdr:colOff>
      <xdr:row>45</xdr:row>
      <xdr:rowOff>0</xdr:rowOff>
    </xdr:to>
    <xdr:sp macro="" textlink="">
      <xdr:nvSpPr>
        <xdr:cNvPr id="13334" name="Rectangle 22"/>
        <xdr:cNvSpPr>
          <a:spLocks noChangeArrowheads="1"/>
        </xdr:cNvSpPr>
      </xdr:nvSpPr>
      <xdr:spPr bwMode="auto">
        <a:xfrm>
          <a:off x="29870400" y="8201025"/>
          <a:ext cx="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44</xdr:col>
      <xdr:colOff>0</xdr:colOff>
      <xdr:row>45</xdr:row>
      <xdr:rowOff>0</xdr:rowOff>
    </xdr:from>
    <xdr:to>
      <xdr:col>44</xdr:col>
      <xdr:colOff>0</xdr:colOff>
      <xdr:row>45</xdr:row>
      <xdr:rowOff>0</xdr:rowOff>
    </xdr:to>
    <xdr:sp macro="" textlink="">
      <xdr:nvSpPr>
        <xdr:cNvPr id="13335" name="Rectangle 23"/>
        <xdr:cNvSpPr>
          <a:spLocks noChangeArrowheads="1"/>
        </xdr:cNvSpPr>
      </xdr:nvSpPr>
      <xdr:spPr bwMode="auto">
        <a:xfrm>
          <a:off x="36528375" y="8201025"/>
          <a:ext cx="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44</xdr:col>
      <xdr:colOff>0</xdr:colOff>
      <xdr:row>45</xdr:row>
      <xdr:rowOff>0</xdr:rowOff>
    </xdr:from>
    <xdr:to>
      <xdr:col>44</xdr:col>
      <xdr:colOff>0</xdr:colOff>
      <xdr:row>45</xdr:row>
      <xdr:rowOff>0</xdr:rowOff>
    </xdr:to>
    <xdr:sp macro="" textlink="">
      <xdr:nvSpPr>
        <xdr:cNvPr id="13336" name="Rectangle 24"/>
        <xdr:cNvSpPr>
          <a:spLocks noChangeArrowheads="1"/>
        </xdr:cNvSpPr>
      </xdr:nvSpPr>
      <xdr:spPr bwMode="auto">
        <a:xfrm>
          <a:off x="36528375" y="8201025"/>
          <a:ext cx="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54</xdr:col>
      <xdr:colOff>0</xdr:colOff>
      <xdr:row>45</xdr:row>
      <xdr:rowOff>0</xdr:rowOff>
    </xdr:from>
    <xdr:to>
      <xdr:col>54</xdr:col>
      <xdr:colOff>0</xdr:colOff>
      <xdr:row>45</xdr:row>
      <xdr:rowOff>0</xdr:rowOff>
    </xdr:to>
    <xdr:sp macro="" textlink="">
      <xdr:nvSpPr>
        <xdr:cNvPr id="13337" name="Rectangle 25"/>
        <xdr:cNvSpPr>
          <a:spLocks noChangeArrowheads="1"/>
        </xdr:cNvSpPr>
      </xdr:nvSpPr>
      <xdr:spPr bwMode="auto">
        <a:xfrm>
          <a:off x="43186350" y="8201025"/>
          <a:ext cx="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54</xdr:col>
      <xdr:colOff>0</xdr:colOff>
      <xdr:row>45</xdr:row>
      <xdr:rowOff>0</xdr:rowOff>
    </xdr:from>
    <xdr:to>
      <xdr:col>54</xdr:col>
      <xdr:colOff>0</xdr:colOff>
      <xdr:row>45</xdr:row>
      <xdr:rowOff>0</xdr:rowOff>
    </xdr:to>
    <xdr:sp macro="" textlink="">
      <xdr:nvSpPr>
        <xdr:cNvPr id="13338" name="Rectangle 26"/>
        <xdr:cNvSpPr>
          <a:spLocks noChangeArrowheads="1"/>
        </xdr:cNvSpPr>
      </xdr:nvSpPr>
      <xdr:spPr bwMode="auto">
        <a:xfrm>
          <a:off x="43186350" y="8201025"/>
          <a:ext cx="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33</xdr:col>
      <xdr:colOff>0</xdr:colOff>
      <xdr:row>45</xdr:row>
      <xdr:rowOff>0</xdr:rowOff>
    </xdr:from>
    <xdr:to>
      <xdr:col>34</xdr:col>
      <xdr:colOff>0</xdr:colOff>
      <xdr:row>45</xdr:row>
      <xdr:rowOff>0</xdr:rowOff>
    </xdr:to>
    <xdr:sp macro="" textlink="">
      <xdr:nvSpPr>
        <xdr:cNvPr id="13341" name="Rectangle 29"/>
        <xdr:cNvSpPr>
          <a:spLocks noChangeArrowheads="1"/>
        </xdr:cNvSpPr>
      </xdr:nvSpPr>
      <xdr:spPr bwMode="auto">
        <a:xfrm>
          <a:off x="29394150"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33</xdr:col>
      <xdr:colOff>0</xdr:colOff>
      <xdr:row>45</xdr:row>
      <xdr:rowOff>0</xdr:rowOff>
    </xdr:from>
    <xdr:to>
      <xdr:col>34</xdr:col>
      <xdr:colOff>0</xdr:colOff>
      <xdr:row>45</xdr:row>
      <xdr:rowOff>0</xdr:rowOff>
    </xdr:to>
    <xdr:sp macro="" textlink="">
      <xdr:nvSpPr>
        <xdr:cNvPr id="13342" name="Rectangle 30"/>
        <xdr:cNvSpPr>
          <a:spLocks noChangeArrowheads="1"/>
        </xdr:cNvSpPr>
      </xdr:nvSpPr>
      <xdr:spPr bwMode="auto">
        <a:xfrm>
          <a:off x="29394150"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43</xdr:col>
      <xdr:colOff>0</xdr:colOff>
      <xdr:row>45</xdr:row>
      <xdr:rowOff>0</xdr:rowOff>
    </xdr:from>
    <xdr:to>
      <xdr:col>44</xdr:col>
      <xdr:colOff>0</xdr:colOff>
      <xdr:row>45</xdr:row>
      <xdr:rowOff>0</xdr:rowOff>
    </xdr:to>
    <xdr:sp macro="" textlink="">
      <xdr:nvSpPr>
        <xdr:cNvPr id="13343" name="Rectangle 31"/>
        <xdr:cNvSpPr>
          <a:spLocks noChangeArrowheads="1"/>
        </xdr:cNvSpPr>
      </xdr:nvSpPr>
      <xdr:spPr bwMode="auto">
        <a:xfrm>
          <a:off x="36052125"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43</xdr:col>
      <xdr:colOff>0</xdr:colOff>
      <xdr:row>45</xdr:row>
      <xdr:rowOff>0</xdr:rowOff>
    </xdr:from>
    <xdr:to>
      <xdr:col>44</xdr:col>
      <xdr:colOff>0</xdr:colOff>
      <xdr:row>45</xdr:row>
      <xdr:rowOff>0</xdr:rowOff>
    </xdr:to>
    <xdr:sp macro="" textlink="">
      <xdr:nvSpPr>
        <xdr:cNvPr id="13344" name="Rectangle 32"/>
        <xdr:cNvSpPr>
          <a:spLocks noChangeArrowheads="1"/>
        </xdr:cNvSpPr>
      </xdr:nvSpPr>
      <xdr:spPr bwMode="auto">
        <a:xfrm>
          <a:off x="36052125"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53</xdr:col>
      <xdr:colOff>0</xdr:colOff>
      <xdr:row>45</xdr:row>
      <xdr:rowOff>0</xdr:rowOff>
    </xdr:from>
    <xdr:to>
      <xdr:col>54</xdr:col>
      <xdr:colOff>0</xdr:colOff>
      <xdr:row>45</xdr:row>
      <xdr:rowOff>0</xdr:rowOff>
    </xdr:to>
    <xdr:sp macro="" textlink="">
      <xdr:nvSpPr>
        <xdr:cNvPr id="13345" name="Rectangle 33"/>
        <xdr:cNvSpPr>
          <a:spLocks noChangeArrowheads="1"/>
        </xdr:cNvSpPr>
      </xdr:nvSpPr>
      <xdr:spPr bwMode="auto">
        <a:xfrm>
          <a:off x="42710100"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53</xdr:col>
      <xdr:colOff>0</xdr:colOff>
      <xdr:row>45</xdr:row>
      <xdr:rowOff>0</xdr:rowOff>
    </xdr:from>
    <xdr:to>
      <xdr:col>54</xdr:col>
      <xdr:colOff>0</xdr:colOff>
      <xdr:row>45</xdr:row>
      <xdr:rowOff>0</xdr:rowOff>
    </xdr:to>
    <xdr:sp macro="" textlink="">
      <xdr:nvSpPr>
        <xdr:cNvPr id="13346" name="Rectangle 34"/>
        <xdr:cNvSpPr>
          <a:spLocks noChangeArrowheads="1"/>
        </xdr:cNvSpPr>
      </xdr:nvSpPr>
      <xdr:spPr bwMode="auto">
        <a:xfrm>
          <a:off x="42710100"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63</xdr:col>
      <xdr:colOff>0</xdr:colOff>
      <xdr:row>45</xdr:row>
      <xdr:rowOff>0</xdr:rowOff>
    </xdr:from>
    <xdr:to>
      <xdr:col>64</xdr:col>
      <xdr:colOff>0</xdr:colOff>
      <xdr:row>45</xdr:row>
      <xdr:rowOff>0</xdr:rowOff>
    </xdr:to>
    <xdr:sp macro="" textlink="">
      <xdr:nvSpPr>
        <xdr:cNvPr id="13347" name="Rectangle 35"/>
        <xdr:cNvSpPr>
          <a:spLocks noChangeArrowheads="1"/>
        </xdr:cNvSpPr>
      </xdr:nvSpPr>
      <xdr:spPr bwMode="auto">
        <a:xfrm>
          <a:off x="49368075"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63</xdr:col>
      <xdr:colOff>0</xdr:colOff>
      <xdr:row>45</xdr:row>
      <xdr:rowOff>0</xdr:rowOff>
    </xdr:from>
    <xdr:to>
      <xdr:col>64</xdr:col>
      <xdr:colOff>0</xdr:colOff>
      <xdr:row>45</xdr:row>
      <xdr:rowOff>0</xdr:rowOff>
    </xdr:to>
    <xdr:sp macro="" textlink="">
      <xdr:nvSpPr>
        <xdr:cNvPr id="13348" name="Rectangle 36"/>
        <xdr:cNvSpPr>
          <a:spLocks noChangeArrowheads="1"/>
        </xdr:cNvSpPr>
      </xdr:nvSpPr>
      <xdr:spPr bwMode="auto">
        <a:xfrm>
          <a:off x="49368075"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34</xdr:col>
      <xdr:colOff>0</xdr:colOff>
      <xdr:row>45</xdr:row>
      <xdr:rowOff>0</xdr:rowOff>
    </xdr:from>
    <xdr:to>
      <xdr:col>34</xdr:col>
      <xdr:colOff>0</xdr:colOff>
      <xdr:row>45</xdr:row>
      <xdr:rowOff>0</xdr:rowOff>
    </xdr:to>
    <xdr:sp macro="" textlink="">
      <xdr:nvSpPr>
        <xdr:cNvPr id="13351" name="Rectangle 39"/>
        <xdr:cNvSpPr>
          <a:spLocks noChangeArrowheads="1"/>
        </xdr:cNvSpPr>
      </xdr:nvSpPr>
      <xdr:spPr bwMode="auto">
        <a:xfrm>
          <a:off x="29870400" y="8201025"/>
          <a:ext cx="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34</xdr:col>
      <xdr:colOff>0</xdr:colOff>
      <xdr:row>45</xdr:row>
      <xdr:rowOff>0</xdr:rowOff>
    </xdr:from>
    <xdr:to>
      <xdr:col>34</xdr:col>
      <xdr:colOff>0</xdr:colOff>
      <xdr:row>45</xdr:row>
      <xdr:rowOff>0</xdr:rowOff>
    </xdr:to>
    <xdr:sp macro="" textlink="">
      <xdr:nvSpPr>
        <xdr:cNvPr id="13352" name="Rectangle 40"/>
        <xdr:cNvSpPr>
          <a:spLocks noChangeArrowheads="1"/>
        </xdr:cNvSpPr>
      </xdr:nvSpPr>
      <xdr:spPr bwMode="auto">
        <a:xfrm>
          <a:off x="29870400" y="8201025"/>
          <a:ext cx="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44</xdr:col>
      <xdr:colOff>0</xdr:colOff>
      <xdr:row>45</xdr:row>
      <xdr:rowOff>0</xdr:rowOff>
    </xdr:from>
    <xdr:to>
      <xdr:col>44</xdr:col>
      <xdr:colOff>0</xdr:colOff>
      <xdr:row>45</xdr:row>
      <xdr:rowOff>0</xdr:rowOff>
    </xdr:to>
    <xdr:sp macro="" textlink="">
      <xdr:nvSpPr>
        <xdr:cNvPr id="13353" name="Rectangle 41"/>
        <xdr:cNvSpPr>
          <a:spLocks noChangeArrowheads="1"/>
        </xdr:cNvSpPr>
      </xdr:nvSpPr>
      <xdr:spPr bwMode="auto">
        <a:xfrm>
          <a:off x="36528375" y="8201025"/>
          <a:ext cx="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44</xdr:col>
      <xdr:colOff>0</xdr:colOff>
      <xdr:row>45</xdr:row>
      <xdr:rowOff>0</xdr:rowOff>
    </xdr:from>
    <xdr:to>
      <xdr:col>44</xdr:col>
      <xdr:colOff>0</xdr:colOff>
      <xdr:row>45</xdr:row>
      <xdr:rowOff>0</xdr:rowOff>
    </xdr:to>
    <xdr:sp macro="" textlink="">
      <xdr:nvSpPr>
        <xdr:cNvPr id="13354" name="Rectangle 42"/>
        <xdr:cNvSpPr>
          <a:spLocks noChangeArrowheads="1"/>
        </xdr:cNvSpPr>
      </xdr:nvSpPr>
      <xdr:spPr bwMode="auto">
        <a:xfrm>
          <a:off x="36528375" y="8201025"/>
          <a:ext cx="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54</xdr:col>
      <xdr:colOff>0</xdr:colOff>
      <xdr:row>45</xdr:row>
      <xdr:rowOff>0</xdr:rowOff>
    </xdr:from>
    <xdr:to>
      <xdr:col>54</xdr:col>
      <xdr:colOff>0</xdr:colOff>
      <xdr:row>45</xdr:row>
      <xdr:rowOff>0</xdr:rowOff>
    </xdr:to>
    <xdr:sp macro="" textlink="">
      <xdr:nvSpPr>
        <xdr:cNvPr id="13355" name="Rectangle 43"/>
        <xdr:cNvSpPr>
          <a:spLocks noChangeArrowheads="1"/>
        </xdr:cNvSpPr>
      </xdr:nvSpPr>
      <xdr:spPr bwMode="auto">
        <a:xfrm>
          <a:off x="43186350" y="8201025"/>
          <a:ext cx="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54</xdr:col>
      <xdr:colOff>0</xdr:colOff>
      <xdr:row>45</xdr:row>
      <xdr:rowOff>0</xdr:rowOff>
    </xdr:from>
    <xdr:to>
      <xdr:col>54</xdr:col>
      <xdr:colOff>0</xdr:colOff>
      <xdr:row>45</xdr:row>
      <xdr:rowOff>0</xdr:rowOff>
    </xdr:to>
    <xdr:sp macro="" textlink="">
      <xdr:nvSpPr>
        <xdr:cNvPr id="13356" name="Rectangle 44"/>
        <xdr:cNvSpPr>
          <a:spLocks noChangeArrowheads="1"/>
        </xdr:cNvSpPr>
      </xdr:nvSpPr>
      <xdr:spPr bwMode="auto">
        <a:xfrm>
          <a:off x="43186350" y="8201025"/>
          <a:ext cx="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33</xdr:col>
      <xdr:colOff>0</xdr:colOff>
      <xdr:row>45</xdr:row>
      <xdr:rowOff>0</xdr:rowOff>
    </xdr:from>
    <xdr:to>
      <xdr:col>34</xdr:col>
      <xdr:colOff>0</xdr:colOff>
      <xdr:row>45</xdr:row>
      <xdr:rowOff>0</xdr:rowOff>
    </xdr:to>
    <xdr:sp macro="" textlink="">
      <xdr:nvSpPr>
        <xdr:cNvPr id="13359" name="Rectangle 47"/>
        <xdr:cNvSpPr>
          <a:spLocks noChangeArrowheads="1"/>
        </xdr:cNvSpPr>
      </xdr:nvSpPr>
      <xdr:spPr bwMode="auto">
        <a:xfrm>
          <a:off x="29394150"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33</xdr:col>
      <xdr:colOff>0</xdr:colOff>
      <xdr:row>45</xdr:row>
      <xdr:rowOff>0</xdr:rowOff>
    </xdr:from>
    <xdr:to>
      <xdr:col>34</xdr:col>
      <xdr:colOff>0</xdr:colOff>
      <xdr:row>45</xdr:row>
      <xdr:rowOff>0</xdr:rowOff>
    </xdr:to>
    <xdr:sp macro="" textlink="">
      <xdr:nvSpPr>
        <xdr:cNvPr id="13360" name="Rectangle 48"/>
        <xdr:cNvSpPr>
          <a:spLocks noChangeArrowheads="1"/>
        </xdr:cNvSpPr>
      </xdr:nvSpPr>
      <xdr:spPr bwMode="auto">
        <a:xfrm>
          <a:off x="29394150"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43</xdr:col>
      <xdr:colOff>0</xdr:colOff>
      <xdr:row>45</xdr:row>
      <xdr:rowOff>0</xdr:rowOff>
    </xdr:from>
    <xdr:to>
      <xdr:col>44</xdr:col>
      <xdr:colOff>0</xdr:colOff>
      <xdr:row>45</xdr:row>
      <xdr:rowOff>0</xdr:rowOff>
    </xdr:to>
    <xdr:sp macro="" textlink="">
      <xdr:nvSpPr>
        <xdr:cNvPr id="13361" name="Rectangle 49"/>
        <xdr:cNvSpPr>
          <a:spLocks noChangeArrowheads="1"/>
        </xdr:cNvSpPr>
      </xdr:nvSpPr>
      <xdr:spPr bwMode="auto">
        <a:xfrm>
          <a:off x="36052125"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43</xdr:col>
      <xdr:colOff>0</xdr:colOff>
      <xdr:row>45</xdr:row>
      <xdr:rowOff>0</xdr:rowOff>
    </xdr:from>
    <xdr:to>
      <xdr:col>44</xdr:col>
      <xdr:colOff>0</xdr:colOff>
      <xdr:row>45</xdr:row>
      <xdr:rowOff>0</xdr:rowOff>
    </xdr:to>
    <xdr:sp macro="" textlink="">
      <xdr:nvSpPr>
        <xdr:cNvPr id="13362" name="Rectangle 50"/>
        <xdr:cNvSpPr>
          <a:spLocks noChangeArrowheads="1"/>
        </xdr:cNvSpPr>
      </xdr:nvSpPr>
      <xdr:spPr bwMode="auto">
        <a:xfrm>
          <a:off x="36052125"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53</xdr:col>
      <xdr:colOff>0</xdr:colOff>
      <xdr:row>45</xdr:row>
      <xdr:rowOff>0</xdr:rowOff>
    </xdr:from>
    <xdr:to>
      <xdr:col>54</xdr:col>
      <xdr:colOff>0</xdr:colOff>
      <xdr:row>45</xdr:row>
      <xdr:rowOff>0</xdr:rowOff>
    </xdr:to>
    <xdr:sp macro="" textlink="">
      <xdr:nvSpPr>
        <xdr:cNvPr id="13363" name="Rectangle 51"/>
        <xdr:cNvSpPr>
          <a:spLocks noChangeArrowheads="1"/>
        </xdr:cNvSpPr>
      </xdr:nvSpPr>
      <xdr:spPr bwMode="auto">
        <a:xfrm>
          <a:off x="42710100"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53</xdr:col>
      <xdr:colOff>0</xdr:colOff>
      <xdr:row>45</xdr:row>
      <xdr:rowOff>0</xdr:rowOff>
    </xdr:from>
    <xdr:to>
      <xdr:col>54</xdr:col>
      <xdr:colOff>0</xdr:colOff>
      <xdr:row>45</xdr:row>
      <xdr:rowOff>0</xdr:rowOff>
    </xdr:to>
    <xdr:sp macro="" textlink="">
      <xdr:nvSpPr>
        <xdr:cNvPr id="13364" name="Rectangle 52"/>
        <xdr:cNvSpPr>
          <a:spLocks noChangeArrowheads="1"/>
        </xdr:cNvSpPr>
      </xdr:nvSpPr>
      <xdr:spPr bwMode="auto">
        <a:xfrm>
          <a:off x="42710100"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63</xdr:col>
      <xdr:colOff>0</xdr:colOff>
      <xdr:row>45</xdr:row>
      <xdr:rowOff>0</xdr:rowOff>
    </xdr:from>
    <xdr:to>
      <xdr:col>64</xdr:col>
      <xdr:colOff>0</xdr:colOff>
      <xdr:row>45</xdr:row>
      <xdr:rowOff>0</xdr:rowOff>
    </xdr:to>
    <xdr:sp macro="" textlink="">
      <xdr:nvSpPr>
        <xdr:cNvPr id="13365" name="Rectangle 53"/>
        <xdr:cNvSpPr>
          <a:spLocks noChangeArrowheads="1"/>
        </xdr:cNvSpPr>
      </xdr:nvSpPr>
      <xdr:spPr bwMode="auto">
        <a:xfrm>
          <a:off x="49368075"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63</xdr:col>
      <xdr:colOff>0</xdr:colOff>
      <xdr:row>45</xdr:row>
      <xdr:rowOff>0</xdr:rowOff>
    </xdr:from>
    <xdr:to>
      <xdr:col>64</xdr:col>
      <xdr:colOff>0</xdr:colOff>
      <xdr:row>45</xdr:row>
      <xdr:rowOff>0</xdr:rowOff>
    </xdr:to>
    <xdr:sp macro="" textlink="">
      <xdr:nvSpPr>
        <xdr:cNvPr id="13366" name="Rectangle 54"/>
        <xdr:cNvSpPr>
          <a:spLocks noChangeArrowheads="1"/>
        </xdr:cNvSpPr>
      </xdr:nvSpPr>
      <xdr:spPr bwMode="auto">
        <a:xfrm>
          <a:off x="49368075"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34</xdr:col>
      <xdr:colOff>0</xdr:colOff>
      <xdr:row>45</xdr:row>
      <xdr:rowOff>0</xdr:rowOff>
    </xdr:from>
    <xdr:to>
      <xdr:col>34</xdr:col>
      <xdr:colOff>0</xdr:colOff>
      <xdr:row>45</xdr:row>
      <xdr:rowOff>0</xdr:rowOff>
    </xdr:to>
    <xdr:sp macro="" textlink="">
      <xdr:nvSpPr>
        <xdr:cNvPr id="13369" name="Rectangle 57"/>
        <xdr:cNvSpPr>
          <a:spLocks noChangeArrowheads="1"/>
        </xdr:cNvSpPr>
      </xdr:nvSpPr>
      <xdr:spPr bwMode="auto">
        <a:xfrm>
          <a:off x="29870400" y="8201025"/>
          <a:ext cx="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34</xdr:col>
      <xdr:colOff>0</xdr:colOff>
      <xdr:row>45</xdr:row>
      <xdr:rowOff>0</xdr:rowOff>
    </xdr:from>
    <xdr:to>
      <xdr:col>34</xdr:col>
      <xdr:colOff>0</xdr:colOff>
      <xdr:row>45</xdr:row>
      <xdr:rowOff>0</xdr:rowOff>
    </xdr:to>
    <xdr:sp macro="" textlink="">
      <xdr:nvSpPr>
        <xdr:cNvPr id="13370" name="Rectangle 58"/>
        <xdr:cNvSpPr>
          <a:spLocks noChangeArrowheads="1"/>
        </xdr:cNvSpPr>
      </xdr:nvSpPr>
      <xdr:spPr bwMode="auto">
        <a:xfrm>
          <a:off x="29870400" y="8201025"/>
          <a:ext cx="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44</xdr:col>
      <xdr:colOff>0</xdr:colOff>
      <xdr:row>45</xdr:row>
      <xdr:rowOff>0</xdr:rowOff>
    </xdr:from>
    <xdr:to>
      <xdr:col>44</xdr:col>
      <xdr:colOff>0</xdr:colOff>
      <xdr:row>45</xdr:row>
      <xdr:rowOff>0</xdr:rowOff>
    </xdr:to>
    <xdr:sp macro="" textlink="">
      <xdr:nvSpPr>
        <xdr:cNvPr id="13371" name="Rectangle 59"/>
        <xdr:cNvSpPr>
          <a:spLocks noChangeArrowheads="1"/>
        </xdr:cNvSpPr>
      </xdr:nvSpPr>
      <xdr:spPr bwMode="auto">
        <a:xfrm>
          <a:off x="36528375" y="8201025"/>
          <a:ext cx="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44</xdr:col>
      <xdr:colOff>0</xdr:colOff>
      <xdr:row>45</xdr:row>
      <xdr:rowOff>0</xdr:rowOff>
    </xdr:from>
    <xdr:to>
      <xdr:col>44</xdr:col>
      <xdr:colOff>0</xdr:colOff>
      <xdr:row>45</xdr:row>
      <xdr:rowOff>0</xdr:rowOff>
    </xdr:to>
    <xdr:sp macro="" textlink="">
      <xdr:nvSpPr>
        <xdr:cNvPr id="13372" name="Rectangle 60"/>
        <xdr:cNvSpPr>
          <a:spLocks noChangeArrowheads="1"/>
        </xdr:cNvSpPr>
      </xdr:nvSpPr>
      <xdr:spPr bwMode="auto">
        <a:xfrm>
          <a:off x="36528375" y="8201025"/>
          <a:ext cx="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54</xdr:col>
      <xdr:colOff>0</xdr:colOff>
      <xdr:row>45</xdr:row>
      <xdr:rowOff>0</xdr:rowOff>
    </xdr:from>
    <xdr:to>
      <xdr:col>54</xdr:col>
      <xdr:colOff>0</xdr:colOff>
      <xdr:row>45</xdr:row>
      <xdr:rowOff>0</xdr:rowOff>
    </xdr:to>
    <xdr:sp macro="" textlink="">
      <xdr:nvSpPr>
        <xdr:cNvPr id="13373" name="Rectangle 61"/>
        <xdr:cNvSpPr>
          <a:spLocks noChangeArrowheads="1"/>
        </xdr:cNvSpPr>
      </xdr:nvSpPr>
      <xdr:spPr bwMode="auto">
        <a:xfrm>
          <a:off x="43186350" y="8201025"/>
          <a:ext cx="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54</xdr:col>
      <xdr:colOff>0</xdr:colOff>
      <xdr:row>45</xdr:row>
      <xdr:rowOff>0</xdr:rowOff>
    </xdr:from>
    <xdr:to>
      <xdr:col>54</xdr:col>
      <xdr:colOff>0</xdr:colOff>
      <xdr:row>45</xdr:row>
      <xdr:rowOff>0</xdr:rowOff>
    </xdr:to>
    <xdr:sp macro="" textlink="">
      <xdr:nvSpPr>
        <xdr:cNvPr id="13374" name="Rectangle 62"/>
        <xdr:cNvSpPr>
          <a:spLocks noChangeArrowheads="1"/>
        </xdr:cNvSpPr>
      </xdr:nvSpPr>
      <xdr:spPr bwMode="auto">
        <a:xfrm>
          <a:off x="43186350" y="8201025"/>
          <a:ext cx="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33</xdr:col>
      <xdr:colOff>0</xdr:colOff>
      <xdr:row>45</xdr:row>
      <xdr:rowOff>0</xdr:rowOff>
    </xdr:from>
    <xdr:to>
      <xdr:col>34</xdr:col>
      <xdr:colOff>0</xdr:colOff>
      <xdr:row>45</xdr:row>
      <xdr:rowOff>0</xdr:rowOff>
    </xdr:to>
    <xdr:sp macro="" textlink="">
      <xdr:nvSpPr>
        <xdr:cNvPr id="13377" name="Rectangle 65"/>
        <xdr:cNvSpPr>
          <a:spLocks noChangeArrowheads="1"/>
        </xdr:cNvSpPr>
      </xdr:nvSpPr>
      <xdr:spPr bwMode="auto">
        <a:xfrm>
          <a:off x="29394150"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33</xdr:col>
      <xdr:colOff>0</xdr:colOff>
      <xdr:row>45</xdr:row>
      <xdr:rowOff>0</xdr:rowOff>
    </xdr:from>
    <xdr:to>
      <xdr:col>34</xdr:col>
      <xdr:colOff>0</xdr:colOff>
      <xdr:row>45</xdr:row>
      <xdr:rowOff>0</xdr:rowOff>
    </xdr:to>
    <xdr:sp macro="" textlink="">
      <xdr:nvSpPr>
        <xdr:cNvPr id="13378" name="Rectangle 66"/>
        <xdr:cNvSpPr>
          <a:spLocks noChangeArrowheads="1"/>
        </xdr:cNvSpPr>
      </xdr:nvSpPr>
      <xdr:spPr bwMode="auto">
        <a:xfrm>
          <a:off x="29394150"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43</xdr:col>
      <xdr:colOff>0</xdr:colOff>
      <xdr:row>45</xdr:row>
      <xdr:rowOff>0</xdr:rowOff>
    </xdr:from>
    <xdr:to>
      <xdr:col>44</xdr:col>
      <xdr:colOff>0</xdr:colOff>
      <xdr:row>45</xdr:row>
      <xdr:rowOff>0</xdr:rowOff>
    </xdr:to>
    <xdr:sp macro="" textlink="">
      <xdr:nvSpPr>
        <xdr:cNvPr id="13379" name="Rectangle 67"/>
        <xdr:cNvSpPr>
          <a:spLocks noChangeArrowheads="1"/>
        </xdr:cNvSpPr>
      </xdr:nvSpPr>
      <xdr:spPr bwMode="auto">
        <a:xfrm>
          <a:off x="36052125"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43</xdr:col>
      <xdr:colOff>0</xdr:colOff>
      <xdr:row>45</xdr:row>
      <xdr:rowOff>0</xdr:rowOff>
    </xdr:from>
    <xdr:to>
      <xdr:col>44</xdr:col>
      <xdr:colOff>0</xdr:colOff>
      <xdr:row>45</xdr:row>
      <xdr:rowOff>0</xdr:rowOff>
    </xdr:to>
    <xdr:sp macro="" textlink="">
      <xdr:nvSpPr>
        <xdr:cNvPr id="13380" name="Rectangle 68"/>
        <xdr:cNvSpPr>
          <a:spLocks noChangeArrowheads="1"/>
        </xdr:cNvSpPr>
      </xdr:nvSpPr>
      <xdr:spPr bwMode="auto">
        <a:xfrm>
          <a:off x="36052125"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53</xdr:col>
      <xdr:colOff>0</xdr:colOff>
      <xdr:row>45</xdr:row>
      <xdr:rowOff>0</xdr:rowOff>
    </xdr:from>
    <xdr:to>
      <xdr:col>54</xdr:col>
      <xdr:colOff>0</xdr:colOff>
      <xdr:row>45</xdr:row>
      <xdr:rowOff>0</xdr:rowOff>
    </xdr:to>
    <xdr:sp macro="" textlink="">
      <xdr:nvSpPr>
        <xdr:cNvPr id="13381" name="Rectangle 69"/>
        <xdr:cNvSpPr>
          <a:spLocks noChangeArrowheads="1"/>
        </xdr:cNvSpPr>
      </xdr:nvSpPr>
      <xdr:spPr bwMode="auto">
        <a:xfrm>
          <a:off x="42710100"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53</xdr:col>
      <xdr:colOff>0</xdr:colOff>
      <xdr:row>45</xdr:row>
      <xdr:rowOff>0</xdr:rowOff>
    </xdr:from>
    <xdr:to>
      <xdr:col>54</xdr:col>
      <xdr:colOff>0</xdr:colOff>
      <xdr:row>45</xdr:row>
      <xdr:rowOff>0</xdr:rowOff>
    </xdr:to>
    <xdr:sp macro="" textlink="">
      <xdr:nvSpPr>
        <xdr:cNvPr id="13382" name="Rectangle 70"/>
        <xdr:cNvSpPr>
          <a:spLocks noChangeArrowheads="1"/>
        </xdr:cNvSpPr>
      </xdr:nvSpPr>
      <xdr:spPr bwMode="auto">
        <a:xfrm>
          <a:off x="42710100"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63</xdr:col>
      <xdr:colOff>0</xdr:colOff>
      <xdr:row>45</xdr:row>
      <xdr:rowOff>0</xdr:rowOff>
    </xdr:from>
    <xdr:to>
      <xdr:col>64</xdr:col>
      <xdr:colOff>0</xdr:colOff>
      <xdr:row>45</xdr:row>
      <xdr:rowOff>0</xdr:rowOff>
    </xdr:to>
    <xdr:sp macro="" textlink="">
      <xdr:nvSpPr>
        <xdr:cNvPr id="13383" name="Rectangle 71"/>
        <xdr:cNvSpPr>
          <a:spLocks noChangeArrowheads="1"/>
        </xdr:cNvSpPr>
      </xdr:nvSpPr>
      <xdr:spPr bwMode="auto">
        <a:xfrm>
          <a:off x="49368075"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63</xdr:col>
      <xdr:colOff>0</xdr:colOff>
      <xdr:row>45</xdr:row>
      <xdr:rowOff>0</xdr:rowOff>
    </xdr:from>
    <xdr:to>
      <xdr:col>64</xdr:col>
      <xdr:colOff>0</xdr:colOff>
      <xdr:row>45</xdr:row>
      <xdr:rowOff>0</xdr:rowOff>
    </xdr:to>
    <xdr:sp macro="" textlink="">
      <xdr:nvSpPr>
        <xdr:cNvPr id="13384" name="Rectangle 72"/>
        <xdr:cNvSpPr>
          <a:spLocks noChangeArrowheads="1"/>
        </xdr:cNvSpPr>
      </xdr:nvSpPr>
      <xdr:spPr bwMode="auto">
        <a:xfrm>
          <a:off x="49368075"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34</xdr:col>
      <xdr:colOff>0</xdr:colOff>
      <xdr:row>45</xdr:row>
      <xdr:rowOff>0</xdr:rowOff>
    </xdr:from>
    <xdr:to>
      <xdr:col>34</xdr:col>
      <xdr:colOff>0</xdr:colOff>
      <xdr:row>45</xdr:row>
      <xdr:rowOff>0</xdr:rowOff>
    </xdr:to>
    <xdr:sp macro="" textlink="">
      <xdr:nvSpPr>
        <xdr:cNvPr id="13387" name="Rectangle 75"/>
        <xdr:cNvSpPr>
          <a:spLocks noChangeArrowheads="1"/>
        </xdr:cNvSpPr>
      </xdr:nvSpPr>
      <xdr:spPr bwMode="auto">
        <a:xfrm>
          <a:off x="29870400" y="8201025"/>
          <a:ext cx="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34</xdr:col>
      <xdr:colOff>0</xdr:colOff>
      <xdr:row>45</xdr:row>
      <xdr:rowOff>0</xdr:rowOff>
    </xdr:from>
    <xdr:to>
      <xdr:col>34</xdr:col>
      <xdr:colOff>0</xdr:colOff>
      <xdr:row>45</xdr:row>
      <xdr:rowOff>0</xdr:rowOff>
    </xdr:to>
    <xdr:sp macro="" textlink="">
      <xdr:nvSpPr>
        <xdr:cNvPr id="13388" name="Rectangle 76"/>
        <xdr:cNvSpPr>
          <a:spLocks noChangeArrowheads="1"/>
        </xdr:cNvSpPr>
      </xdr:nvSpPr>
      <xdr:spPr bwMode="auto">
        <a:xfrm>
          <a:off x="29870400" y="8201025"/>
          <a:ext cx="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44</xdr:col>
      <xdr:colOff>0</xdr:colOff>
      <xdr:row>45</xdr:row>
      <xdr:rowOff>0</xdr:rowOff>
    </xdr:from>
    <xdr:to>
      <xdr:col>44</xdr:col>
      <xdr:colOff>0</xdr:colOff>
      <xdr:row>45</xdr:row>
      <xdr:rowOff>0</xdr:rowOff>
    </xdr:to>
    <xdr:sp macro="" textlink="">
      <xdr:nvSpPr>
        <xdr:cNvPr id="13389" name="Rectangle 77"/>
        <xdr:cNvSpPr>
          <a:spLocks noChangeArrowheads="1"/>
        </xdr:cNvSpPr>
      </xdr:nvSpPr>
      <xdr:spPr bwMode="auto">
        <a:xfrm>
          <a:off x="36528375" y="8201025"/>
          <a:ext cx="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44</xdr:col>
      <xdr:colOff>0</xdr:colOff>
      <xdr:row>45</xdr:row>
      <xdr:rowOff>0</xdr:rowOff>
    </xdr:from>
    <xdr:to>
      <xdr:col>44</xdr:col>
      <xdr:colOff>0</xdr:colOff>
      <xdr:row>45</xdr:row>
      <xdr:rowOff>0</xdr:rowOff>
    </xdr:to>
    <xdr:sp macro="" textlink="">
      <xdr:nvSpPr>
        <xdr:cNvPr id="13390" name="Rectangle 78"/>
        <xdr:cNvSpPr>
          <a:spLocks noChangeArrowheads="1"/>
        </xdr:cNvSpPr>
      </xdr:nvSpPr>
      <xdr:spPr bwMode="auto">
        <a:xfrm>
          <a:off x="36528375" y="8201025"/>
          <a:ext cx="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54</xdr:col>
      <xdr:colOff>0</xdr:colOff>
      <xdr:row>45</xdr:row>
      <xdr:rowOff>0</xdr:rowOff>
    </xdr:from>
    <xdr:to>
      <xdr:col>54</xdr:col>
      <xdr:colOff>0</xdr:colOff>
      <xdr:row>45</xdr:row>
      <xdr:rowOff>0</xdr:rowOff>
    </xdr:to>
    <xdr:sp macro="" textlink="">
      <xdr:nvSpPr>
        <xdr:cNvPr id="13391" name="Rectangle 79"/>
        <xdr:cNvSpPr>
          <a:spLocks noChangeArrowheads="1"/>
        </xdr:cNvSpPr>
      </xdr:nvSpPr>
      <xdr:spPr bwMode="auto">
        <a:xfrm>
          <a:off x="43186350" y="8201025"/>
          <a:ext cx="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54</xdr:col>
      <xdr:colOff>0</xdr:colOff>
      <xdr:row>45</xdr:row>
      <xdr:rowOff>0</xdr:rowOff>
    </xdr:from>
    <xdr:to>
      <xdr:col>54</xdr:col>
      <xdr:colOff>0</xdr:colOff>
      <xdr:row>45</xdr:row>
      <xdr:rowOff>0</xdr:rowOff>
    </xdr:to>
    <xdr:sp macro="" textlink="">
      <xdr:nvSpPr>
        <xdr:cNvPr id="13392" name="Rectangle 80"/>
        <xdr:cNvSpPr>
          <a:spLocks noChangeArrowheads="1"/>
        </xdr:cNvSpPr>
      </xdr:nvSpPr>
      <xdr:spPr bwMode="auto">
        <a:xfrm>
          <a:off x="43186350" y="8201025"/>
          <a:ext cx="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33</xdr:col>
      <xdr:colOff>0</xdr:colOff>
      <xdr:row>45</xdr:row>
      <xdr:rowOff>0</xdr:rowOff>
    </xdr:from>
    <xdr:to>
      <xdr:col>34</xdr:col>
      <xdr:colOff>0</xdr:colOff>
      <xdr:row>45</xdr:row>
      <xdr:rowOff>0</xdr:rowOff>
    </xdr:to>
    <xdr:sp macro="" textlink="">
      <xdr:nvSpPr>
        <xdr:cNvPr id="13395" name="Rectangle 83"/>
        <xdr:cNvSpPr>
          <a:spLocks noChangeArrowheads="1"/>
        </xdr:cNvSpPr>
      </xdr:nvSpPr>
      <xdr:spPr bwMode="auto">
        <a:xfrm>
          <a:off x="29394150"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33</xdr:col>
      <xdr:colOff>0</xdr:colOff>
      <xdr:row>45</xdr:row>
      <xdr:rowOff>0</xdr:rowOff>
    </xdr:from>
    <xdr:to>
      <xdr:col>34</xdr:col>
      <xdr:colOff>0</xdr:colOff>
      <xdr:row>45</xdr:row>
      <xdr:rowOff>0</xdr:rowOff>
    </xdr:to>
    <xdr:sp macro="" textlink="">
      <xdr:nvSpPr>
        <xdr:cNvPr id="13396" name="Rectangle 84"/>
        <xdr:cNvSpPr>
          <a:spLocks noChangeArrowheads="1"/>
        </xdr:cNvSpPr>
      </xdr:nvSpPr>
      <xdr:spPr bwMode="auto">
        <a:xfrm>
          <a:off x="29394150"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43</xdr:col>
      <xdr:colOff>0</xdr:colOff>
      <xdr:row>45</xdr:row>
      <xdr:rowOff>0</xdr:rowOff>
    </xdr:from>
    <xdr:to>
      <xdr:col>44</xdr:col>
      <xdr:colOff>0</xdr:colOff>
      <xdr:row>45</xdr:row>
      <xdr:rowOff>0</xdr:rowOff>
    </xdr:to>
    <xdr:sp macro="" textlink="">
      <xdr:nvSpPr>
        <xdr:cNvPr id="13397" name="Rectangle 85"/>
        <xdr:cNvSpPr>
          <a:spLocks noChangeArrowheads="1"/>
        </xdr:cNvSpPr>
      </xdr:nvSpPr>
      <xdr:spPr bwMode="auto">
        <a:xfrm>
          <a:off x="36052125"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43</xdr:col>
      <xdr:colOff>0</xdr:colOff>
      <xdr:row>45</xdr:row>
      <xdr:rowOff>0</xdr:rowOff>
    </xdr:from>
    <xdr:to>
      <xdr:col>44</xdr:col>
      <xdr:colOff>0</xdr:colOff>
      <xdr:row>45</xdr:row>
      <xdr:rowOff>0</xdr:rowOff>
    </xdr:to>
    <xdr:sp macro="" textlink="">
      <xdr:nvSpPr>
        <xdr:cNvPr id="13398" name="Rectangle 86"/>
        <xdr:cNvSpPr>
          <a:spLocks noChangeArrowheads="1"/>
        </xdr:cNvSpPr>
      </xdr:nvSpPr>
      <xdr:spPr bwMode="auto">
        <a:xfrm>
          <a:off x="36052125"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53</xdr:col>
      <xdr:colOff>0</xdr:colOff>
      <xdr:row>45</xdr:row>
      <xdr:rowOff>0</xdr:rowOff>
    </xdr:from>
    <xdr:to>
      <xdr:col>54</xdr:col>
      <xdr:colOff>0</xdr:colOff>
      <xdr:row>45</xdr:row>
      <xdr:rowOff>0</xdr:rowOff>
    </xdr:to>
    <xdr:sp macro="" textlink="">
      <xdr:nvSpPr>
        <xdr:cNvPr id="13399" name="Rectangle 87"/>
        <xdr:cNvSpPr>
          <a:spLocks noChangeArrowheads="1"/>
        </xdr:cNvSpPr>
      </xdr:nvSpPr>
      <xdr:spPr bwMode="auto">
        <a:xfrm>
          <a:off x="42710100"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53</xdr:col>
      <xdr:colOff>0</xdr:colOff>
      <xdr:row>45</xdr:row>
      <xdr:rowOff>0</xdr:rowOff>
    </xdr:from>
    <xdr:to>
      <xdr:col>54</xdr:col>
      <xdr:colOff>0</xdr:colOff>
      <xdr:row>45</xdr:row>
      <xdr:rowOff>0</xdr:rowOff>
    </xdr:to>
    <xdr:sp macro="" textlink="">
      <xdr:nvSpPr>
        <xdr:cNvPr id="13400" name="Rectangle 88"/>
        <xdr:cNvSpPr>
          <a:spLocks noChangeArrowheads="1"/>
        </xdr:cNvSpPr>
      </xdr:nvSpPr>
      <xdr:spPr bwMode="auto">
        <a:xfrm>
          <a:off x="42710100"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63</xdr:col>
      <xdr:colOff>0</xdr:colOff>
      <xdr:row>45</xdr:row>
      <xdr:rowOff>0</xdr:rowOff>
    </xdr:from>
    <xdr:to>
      <xdr:col>64</xdr:col>
      <xdr:colOff>0</xdr:colOff>
      <xdr:row>45</xdr:row>
      <xdr:rowOff>0</xdr:rowOff>
    </xdr:to>
    <xdr:sp macro="" textlink="">
      <xdr:nvSpPr>
        <xdr:cNvPr id="13401" name="Rectangle 89"/>
        <xdr:cNvSpPr>
          <a:spLocks noChangeArrowheads="1"/>
        </xdr:cNvSpPr>
      </xdr:nvSpPr>
      <xdr:spPr bwMode="auto">
        <a:xfrm>
          <a:off x="49368075"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63</xdr:col>
      <xdr:colOff>0</xdr:colOff>
      <xdr:row>45</xdr:row>
      <xdr:rowOff>0</xdr:rowOff>
    </xdr:from>
    <xdr:to>
      <xdr:col>64</xdr:col>
      <xdr:colOff>0</xdr:colOff>
      <xdr:row>45</xdr:row>
      <xdr:rowOff>0</xdr:rowOff>
    </xdr:to>
    <xdr:sp macro="" textlink="">
      <xdr:nvSpPr>
        <xdr:cNvPr id="13402" name="Rectangle 90"/>
        <xdr:cNvSpPr>
          <a:spLocks noChangeArrowheads="1"/>
        </xdr:cNvSpPr>
      </xdr:nvSpPr>
      <xdr:spPr bwMode="auto">
        <a:xfrm>
          <a:off x="49368075"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34</xdr:col>
      <xdr:colOff>0</xdr:colOff>
      <xdr:row>45</xdr:row>
      <xdr:rowOff>0</xdr:rowOff>
    </xdr:from>
    <xdr:to>
      <xdr:col>34</xdr:col>
      <xdr:colOff>0</xdr:colOff>
      <xdr:row>45</xdr:row>
      <xdr:rowOff>0</xdr:rowOff>
    </xdr:to>
    <xdr:sp macro="" textlink="">
      <xdr:nvSpPr>
        <xdr:cNvPr id="13405" name="Rectangle 93"/>
        <xdr:cNvSpPr>
          <a:spLocks noChangeArrowheads="1"/>
        </xdr:cNvSpPr>
      </xdr:nvSpPr>
      <xdr:spPr bwMode="auto">
        <a:xfrm>
          <a:off x="29870400" y="8201025"/>
          <a:ext cx="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34</xdr:col>
      <xdr:colOff>0</xdr:colOff>
      <xdr:row>45</xdr:row>
      <xdr:rowOff>0</xdr:rowOff>
    </xdr:from>
    <xdr:to>
      <xdr:col>34</xdr:col>
      <xdr:colOff>0</xdr:colOff>
      <xdr:row>45</xdr:row>
      <xdr:rowOff>0</xdr:rowOff>
    </xdr:to>
    <xdr:sp macro="" textlink="">
      <xdr:nvSpPr>
        <xdr:cNvPr id="13406" name="Rectangle 94"/>
        <xdr:cNvSpPr>
          <a:spLocks noChangeArrowheads="1"/>
        </xdr:cNvSpPr>
      </xdr:nvSpPr>
      <xdr:spPr bwMode="auto">
        <a:xfrm>
          <a:off x="29870400" y="8201025"/>
          <a:ext cx="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44</xdr:col>
      <xdr:colOff>0</xdr:colOff>
      <xdr:row>45</xdr:row>
      <xdr:rowOff>0</xdr:rowOff>
    </xdr:from>
    <xdr:to>
      <xdr:col>44</xdr:col>
      <xdr:colOff>0</xdr:colOff>
      <xdr:row>45</xdr:row>
      <xdr:rowOff>0</xdr:rowOff>
    </xdr:to>
    <xdr:sp macro="" textlink="">
      <xdr:nvSpPr>
        <xdr:cNvPr id="13407" name="Rectangle 95"/>
        <xdr:cNvSpPr>
          <a:spLocks noChangeArrowheads="1"/>
        </xdr:cNvSpPr>
      </xdr:nvSpPr>
      <xdr:spPr bwMode="auto">
        <a:xfrm>
          <a:off x="36528375" y="8201025"/>
          <a:ext cx="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44</xdr:col>
      <xdr:colOff>0</xdr:colOff>
      <xdr:row>45</xdr:row>
      <xdr:rowOff>0</xdr:rowOff>
    </xdr:from>
    <xdr:to>
      <xdr:col>44</xdr:col>
      <xdr:colOff>0</xdr:colOff>
      <xdr:row>45</xdr:row>
      <xdr:rowOff>0</xdr:rowOff>
    </xdr:to>
    <xdr:sp macro="" textlink="">
      <xdr:nvSpPr>
        <xdr:cNvPr id="13408" name="Rectangle 96"/>
        <xdr:cNvSpPr>
          <a:spLocks noChangeArrowheads="1"/>
        </xdr:cNvSpPr>
      </xdr:nvSpPr>
      <xdr:spPr bwMode="auto">
        <a:xfrm>
          <a:off x="36528375" y="8201025"/>
          <a:ext cx="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54</xdr:col>
      <xdr:colOff>0</xdr:colOff>
      <xdr:row>45</xdr:row>
      <xdr:rowOff>0</xdr:rowOff>
    </xdr:from>
    <xdr:to>
      <xdr:col>54</xdr:col>
      <xdr:colOff>0</xdr:colOff>
      <xdr:row>45</xdr:row>
      <xdr:rowOff>0</xdr:rowOff>
    </xdr:to>
    <xdr:sp macro="" textlink="">
      <xdr:nvSpPr>
        <xdr:cNvPr id="13409" name="Rectangle 97"/>
        <xdr:cNvSpPr>
          <a:spLocks noChangeArrowheads="1"/>
        </xdr:cNvSpPr>
      </xdr:nvSpPr>
      <xdr:spPr bwMode="auto">
        <a:xfrm>
          <a:off x="43186350" y="8201025"/>
          <a:ext cx="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54</xdr:col>
      <xdr:colOff>0</xdr:colOff>
      <xdr:row>45</xdr:row>
      <xdr:rowOff>0</xdr:rowOff>
    </xdr:from>
    <xdr:to>
      <xdr:col>54</xdr:col>
      <xdr:colOff>0</xdr:colOff>
      <xdr:row>45</xdr:row>
      <xdr:rowOff>0</xdr:rowOff>
    </xdr:to>
    <xdr:sp macro="" textlink="">
      <xdr:nvSpPr>
        <xdr:cNvPr id="13410" name="Rectangle 98"/>
        <xdr:cNvSpPr>
          <a:spLocks noChangeArrowheads="1"/>
        </xdr:cNvSpPr>
      </xdr:nvSpPr>
      <xdr:spPr bwMode="auto">
        <a:xfrm>
          <a:off x="43186350" y="8201025"/>
          <a:ext cx="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33</xdr:col>
      <xdr:colOff>0</xdr:colOff>
      <xdr:row>45</xdr:row>
      <xdr:rowOff>0</xdr:rowOff>
    </xdr:from>
    <xdr:to>
      <xdr:col>34</xdr:col>
      <xdr:colOff>0</xdr:colOff>
      <xdr:row>45</xdr:row>
      <xdr:rowOff>0</xdr:rowOff>
    </xdr:to>
    <xdr:sp macro="" textlink="">
      <xdr:nvSpPr>
        <xdr:cNvPr id="13413" name="Rectangle 101"/>
        <xdr:cNvSpPr>
          <a:spLocks noChangeArrowheads="1"/>
        </xdr:cNvSpPr>
      </xdr:nvSpPr>
      <xdr:spPr bwMode="auto">
        <a:xfrm>
          <a:off x="29394150"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33</xdr:col>
      <xdr:colOff>0</xdr:colOff>
      <xdr:row>45</xdr:row>
      <xdr:rowOff>0</xdr:rowOff>
    </xdr:from>
    <xdr:to>
      <xdr:col>34</xdr:col>
      <xdr:colOff>0</xdr:colOff>
      <xdr:row>45</xdr:row>
      <xdr:rowOff>0</xdr:rowOff>
    </xdr:to>
    <xdr:sp macro="" textlink="">
      <xdr:nvSpPr>
        <xdr:cNvPr id="13414" name="Rectangle 102"/>
        <xdr:cNvSpPr>
          <a:spLocks noChangeArrowheads="1"/>
        </xdr:cNvSpPr>
      </xdr:nvSpPr>
      <xdr:spPr bwMode="auto">
        <a:xfrm>
          <a:off x="29394150"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43</xdr:col>
      <xdr:colOff>0</xdr:colOff>
      <xdr:row>45</xdr:row>
      <xdr:rowOff>0</xdr:rowOff>
    </xdr:from>
    <xdr:to>
      <xdr:col>44</xdr:col>
      <xdr:colOff>0</xdr:colOff>
      <xdr:row>45</xdr:row>
      <xdr:rowOff>0</xdr:rowOff>
    </xdr:to>
    <xdr:sp macro="" textlink="">
      <xdr:nvSpPr>
        <xdr:cNvPr id="13415" name="Rectangle 103"/>
        <xdr:cNvSpPr>
          <a:spLocks noChangeArrowheads="1"/>
        </xdr:cNvSpPr>
      </xdr:nvSpPr>
      <xdr:spPr bwMode="auto">
        <a:xfrm>
          <a:off x="36052125"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43</xdr:col>
      <xdr:colOff>0</xdr:colOff>
      <xdr:row>45</xdr:row>
      <xdr:rowOff>0</xdr:rowOff>
    </xdr:from>
    <xdr:to>
      <xdr:col>44</xdr:col>
      <xdr:colOff>0</xdr:colOff>
      <xdr:row>45</xdr:row>
      <xdr:rowOff>0</xdr:rowOff>
    </xdr:to>
    <xdr:sp macro="" textlink="">
      <xdr:nvSpPr>
        <xdr:cNvPr id="13416" name="Rectangle 104"/>
        <xdr:cNvSpPr>
          <a:spLocks noChangeArrowheads="1"/>
        </xdr:cNvSpPr>
      </xdr:nvSpPr>
      <xdr:spPr bwMode="auto">
        <a:xfrm>
          <a:off x="36052125"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53</xdr:col>
      <xdr:colOff>0</xdr:colOff>
      <xdr:row>45</xdr:row>
      <xdr:rowOff>0</xdr:rowOff>
    </xdr:from>
    <xdr:to>
      <xdr:col>54</xdr:col>
      <xdr:colOff>0</xdr:colOff>
      <xdr:row>45</xdr:row>
      <xdr:rowOff>0</xdr:rowOff>
    </xdr:to>
    <xdr:sp macro="" textlink="">
      <xdr:nvSpPr>
        <xdr:cNvPr id="13417" name="Rectangle 105"/>
        <xdr:cNvSpPr>
          <a:spLocks noChangeArrowheads="1"/>
        </xdr:cNvSpPr>
      </xdr:nvSpPr>
      <xdr:spPr bwMode="auto">
        <a:xfrm>
          <a:off x="42710100"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53</xdr:col>
      <xdr:colOff>0</xdr:colOff>
      <xdr:row>45</xdr:row>
      <xdr:rowOff>0</xdr:rowOff>
    </xdr:from>
    <xdr:to>
      <xdr:col>54</xdr:col>
      <xdr:colOff>0</xdr:colOff>
      <xdr:row>45</xdr:row>
      <xdr:rowOff>0</xdr:rowOff>
    </xdr:to>
    <xdr:sp macro="" textlink="">
      <xdr:nvSpPr>
        <xdr:cNvPr id="13418" name="Rectangle 106"/>
        <xdr:cNvSpPr>
          <a:spLocks noChangeArrowheads="1"/>
        </xdr:cNvSpPr>
      </xdr:nvSpPr>
      <xdr:spPr bwMode="auto">
        <a:xfrm>
          <a:off x="42710100"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63</xdr:col>
      <xdr:colOff>0</xdr:colOff>
      <xdr:row>45</xdr:row>
      <xdr:rowOff>0</xdr:rowOff>
    </xdr:from>
    <xdr:to>
      <xdr:col>64</xdr:col>
      <xdr:colOff>0</xdr:colOff>
      <xdr:row>45</xdr:row>
      <xdr:rowOff>0</xdr:rowOff>
    </xdr:to>
    <xdr:sp macro="" textlink="">
      <xdr:nvSpPr>
        <xdr:cNvPr id="13419" name="Rectangle 107"/>
        <xdr:cNvSpPr>
          <a:spLocks noChangeArrowheads="1"/>
        </xdr:cNvSpPr>
      </xdr:nvSpPr>
      <xdr:spPr bwMode="auto">
        <a:xfrm>
          <a:off x="49368075"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63</xdr:col>
      <xdr:colOff>0</xdr:colOff>
      <xdr:row>45</xdr:row>
      <xdr:rowOff>0</xdr:rowOff>
    </xdr:from>
    <xdr:to>
      <xdr:col>64</xdr:col>
      <xdr:colOff>0</xdr:colOff>
      <xdr:row>45</xdr:row>
      <xdr:rowOff>0</xdr:rowOff>
    </xdr:to>
    <xdr:sp macro="" textlink="">
      <xdr:nvSpPr>
        <xdr:cNvPr id="13420" name="Rectangle 108"/>
        <xdr:cNvSpPr>
          <a:spLocks noChangeArrowheads="1"/>
        </xdr:cNvSpPr>
      </xdr:nvSpPr>
      <xdr:spPr bwMode="auto">
        <a:xfrm>
          <a:off x="49368075"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34</xdr:col>
      <xdr:colOff>0</xdr:colOff>
      <xdr:row>45</xdr:row>
      <xdr:rowOff>0</xdr:rowOff>
    </xdr:from>
    <xdr:to>
      <xdr:col>34</xdr:col>
      <xdr:colOff>0</xdr:colOff>
      <xdr:row>45</xdr:row>
      <xdr:rowOff>0</xdr:rowOff>
    </xdr:to>
    <xdr:sp macro="" textlink="">
      <xdr:nvSpPr>
        <xdr:cNvPr id="13423" name="Rectangle 111"/>
        <xdr:cNvSpPr>
          <a:spLocks noChangeArrowheads="1"/>
        </xdr:cNvSpPr>
      </xdr:nvSpPr>
      <xdr:spPr bwMode="auto">
        <a:xfrm>
          <a:off x="29870400" y="8201025"/>
          <a:ext cx="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34</xdr:col>
      <xdr:colOff>0</xdr:colOff>
      <xdr:row>45</xdr:row>
      <xdr:rowOff>0</xdr:rowOff>
    </xdr:from>
    <xdr:to>
      <xdr:col>34</xdr:col>
      <xdr:colOff>0</xdr:colOff>
      <xdr:row>45</xdr:row>
      <xdr:rowOff>0</xdr:rowOff>
    </xdr:to>
    <xdr:sp macro="" textlink="">
      <xdr:nvSpPr>
        <xdr:cNvPr id="13424" name="Rectangle 112"/>
        <xdr:cNvSpPr>
          <a:spLocks noChangeArrowheads="1"/>
        </xdr:cNvSpPr>
      </xdr:nvSpPr>
      <xdr:spPr bwMode="auto">
        <a:xfrm>
          <a:off x="29870400" y="8201025"/>
          <a:ext cx="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44</xdr:col>
      <xdr:colOff>0</xdr:colOff>
      <xdr:row>45</xdr:row>
      <xdr:rowOff>0</xdr:rowOff>
    </xdr:from>
    <xdr:to>
      <xdr:col>44</xdr:col>
      <xdr:colOff>0</xdr:colOff>
      <xdr:row>45</xdr:row>
      <xdr:rowOff>0</xdr:rowOff>
    </xdr:to>
    <xdr:sp macro="" textlink="">
      <xdr:nvSpPr>
        <xdr:cNvPr id="13425" name="Rectangle 113"/>
        <xdr:cNvSpPr>
          <a:spLocks noChangeArrowheads="1"/>
        </xdr:cNvSpPr>
      </xdr:nvSpPr>
      <xdr:spPr bwMode="auto">
        <a:xfrm>
          <a:off x="36528375" y="8201025"/>
          <a:ext cx="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44</xdr:col>
      <xdr:colOff>0</xdr:colOff>
      <xdr:row>45</xdr:row>
      <xdr:rowOff>0</xdr:rowOff>
    </xdr:from>
    <xdr:to>
      <xdr:col>44</xdr:col>
      <xdr:colOff>0</xdr:colOff>
      <xdr:row>45</xdr:row>
      <xdr:rowOff>0</xdr:rowOff>
    </xdr:to>
    <xdr:sp macro="" textlink="">
      <xdr:nvSpPr>
        <xdr:cNvPr id="13426" name="Rectangle 114"/>
        <xdr:cNvSpPr>
          <a:spLocks noChangeArrowheads="1"/>
        </xdr:cNvSpPr>
      </xdr:nvSpPr>
      <xdr:spPr bwMode="auto">
        <a:xfrm>
          <a:off x="36528375" y="8201025"/>
          <a:ext cx="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54</xdr:col>
      <xdr:colOff>0</xdr:colOff>
      <xdr:row>45</xdr:row>
      <xdr:rowOff>0</xdr:rowOff>
    </xdr:from>
    <xdr:to>
      <xdr:col>54</xdr:col>
      <xdr:colOff>0</xdr:colOff>
      <xdr:row>45</xdr:row>
      <xdr:rowOff>0</xdr:rowOff>
    </xdr:to>
    <xdr:sp macro="" textlink="">
      <xdr:nvSpPr>
        <xdr:cNvPr id="13427" name="Rectangle 115"/>
        <xdr:cNvSpPr>
          <a:spLocks noChangeArrowheads="1"/>
        </xdr:cNvSpPr>
      </xdr:nvSpPr>
      <xdr:spPr bwMode="auto">
        <a:xfrm>
          <a:off x="43186350" y="8201025"/>
          <a:ext cx="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54</xdr:col>
      <xdr:colOff>0</xdr:colOff>
      <xdr:row>45</xdr:row>
      <xdr:rowOff>0</xdr:rowOff>
    </xdr:from>
    <xdr:to>
      <xdr:col>54</xdr:col>
      <xdr:colOff>0</xdr:colOff>
      <xdr:row>45</xdr:row>
      <xdr:rowOff>0</xdr:rowOff>
    </xdr:to>
    <xdr:sp macro="" textlink="">
      <xdr:nvSpPr>
        <xdr:cNvPr id="13428" name="Rectangle 116"/>
        <xdr:cNvSpPr>
          <a:spLocks noChangeArrowheads="1"/>
        </xdr:cNvSpPr>
      </xdr:nvSpPr>
      <xdr:spPr bwMode="auto">
        <a:xfrm>
          <a:off x="43186350" y="8201025"/>
          <a:ext cx="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33</xdr:col>
      <xdr:colOff>0</xdr:colOff>
      <xdr:row>45</xdr:row>
      <xdr:rowOff>0</xdr:rowOff>
    </xdr:from>
    <xdr:to>
      <xdr:col>34</xdr:col>
      <xdr:colOff>0</xdr:colOff>
      <xdr:row>45</xdr:row>
      <xdr:rowOff>0</xdr:rowOff>
    </xdr:to>
    <xdr:sp macro="" textlink="">
      <xdr:nvSpPr>
        <xdr:cNvPr id="13431" name="Rectangle 119"/>
        <xdr:cNvSpPr>
          <a:spLocks noChangeArrowheads="1"/>
        </xdr:cNvSpPr>
      </xdr:nvSpPr>
      <xdr:spPr bwMode="auto">
        <a:xfrm>
          <a:off x="29394150"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33</xdr:col>
      <xdr:colOff>0</xdr:colOff>
      <xdr:row>45</xdr:row>
      <xdr:rowOff>0</xdr:rowOff>
    </xdr:from>
    <xdr:to>
      <xdr:col>34</xdr:col>
      <xdr:colOff>0</xdr:colOff>
      <xdr:row>45</xdr:row>
      <xdr:rowOff>0</xdr:rowOff>
    </xdr:to>
    <xdr:sp macro="" textlink="">
      <xdr:nvSpPr>
        <xdr:cNvPr id="13432" name="Rectangle 120"/>
        <xdr:cNvSpPr>
          <a:spLocks noChangeArrowheads="1"/>
        </xdr:cNvSpPr>
      </xdr:nvSpPr>
      <xdr:spPr bwMode="auto">
        <a:xfrm>
          <a:off x="29394150"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43</xdr:col>
      <xdr:colOff>0</xdr:colOff>
      <xdr:row>45</xdr:row>
      <xdr:rowOff>0</xdr:rowOff>
    </xdr:from>
    <xdr:to>
      <xdr:col>44</xdr:col>
      <xdr:colOff>0</xdr:colOff>
      <xdr:row>45</xdr:row>
      <xdr:rowOff>0</xdr:rowOff>
    </xdr:to>
    <xdr:sp macro="" textlink="">
      <xdr:nvSpPr>
        <xdr:cNvPr id="13433" name="Rectangle 121"/>
        <xdr:cNvSpPr>
          <a:spLocks noChangeArrowheads="1"/>
        </xdr:cNvSpPr>
      </xdr:nvSpPr>
      <xdr:spPr bwMode="auto">
        <a:xfrm>
          <a:off x="36052125"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43</xdr:col>
      <xdr:colOff>0</xdr:colOff>
      <xdr:row>45</xdr:row>
      <xdr:rowOff>0</xdr:rowOff>
    </xdr:from>
    <xdr:to>
      <xdr:col>44</xdr:col>
      <xdr:colOff>0</xdr:colOff>
      <xdr:row>45</xdr:row>
      <xdr:rowOff>0</xdr:rowOff>
    </xdr:to>
    <xdr:sp macro="" textlink="">
      <xdr:nvSpPr>
        <xdr:cNvPr id="13434" name="Rectangle 122"/>
        <xdr:cNvSpPr>
          <a:spLocks noChangeArrowheads="1"/>
        </xdr:cNvSpPr>
      </xdr:nvSpPr>
      <xdr:spPr bwMode="auto">
        <a:xfrm>
          <a:off x="36052125"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53</xdr:col>
      <xdr:colOff>0</xdr:colOff>
      <xdr:row>45</xdr:row>
      <xdr:rowOff>0</xdr:rowOff>
    </xdr:from>
    <xdr:to>
      <xdr:col>54</xdr:col>
      <xdr:colOff>0</xdr:colOff>
      <xdr:row>45</xdr:row>
      <xdr:rowOff>0</xdr:rowOff>
    </xdr:to>
    <xdr:sp macro="" textlink="">
      <xdr:nvSpPr>
        <xdr:cNvPr id="13435" name="Rectangle 123"/>
        <xdr:cNvSpPr>
          <a:spLocks noChangeArrowheads="1"/>
        </xdr:cNvSpPr>
      </xdr:nvSpPr>
      <xdr:spPr bwMode="auto">
        <a:xfrm>
          <a:off x="42710100"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53</xdr:col>
      <xdr:colOff>0</xdr:colOff>
      <xdr:row>45</xdr:row>
      <xdr:rowOff>0</xdr:rowOff>
    </xdr:from>
    <xdr:to>
      <xdr:col>54</xdr:col>
      <xdr:colOff>0</xdr:colOff>
      <xdr:row>45</xdr:row>
      <xdr:rowOff>0</xdr:rowOff>
    </xdr:to>
    <xdr:sp macro="" textlink="">
      <xdr:nvSpPr>
        <xdr:cNvPr id="13436" name="Rectangle 124"/>
        <xdr:cNvSpPr>
          <a:spLocks noChangeArrowheads="1"/>
        </xdr:cNvSpPr>
      </xdr:nvSpPr>
      <xdr:spPr bwMode="auto">
        <a:xfrm>
          <a:off x="42710100"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63</xdr:col>
      <xdr:colOff>0</xdr:colOff>
      <xdr:row>45</xdr:row>
      <xdr:rowOff>0</xdr:rowOff>
    </xdr:from>
    <xdr:to>
      <xdr:col>64</xdr:col>
      <xdr:colOff>0</xdr:colOff>
      <xdr:row>45</xdr:row>
      <xdr:rowOff>0</xdr:rowOff>
    </xdr:to>
    <xdr:sp macro="" textlink="">
      <xdr:nvSpPr>
        <xdr:cNvPr id="13437" name="Rectangle 125"/>
        <xdr:cNvSpPr>
          <a:spLocks noChangeArrowheads="1"/>
        </xdr:cNvSpPr>
      </xdr:nvSpPr>
      <xdr:spPr bwMode="auto">
        <a:xfrm>
          <a:off x="49368075"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63</xdr:col>
      <xdr:colOff>0</xdr:colOff>
      <xdr:row>45</xdr:row>
      <xdr:rowOff>0</xdr:rowOff>
    </xdr:from>
    <xdr:to>
      <xdr:col>64</xdr:col>
      <xdr:colOff>0</xdr:colOff>
      <xdr:row>45</xdr:row>
      <xdr:rowOff>0</xdr:rowOff>
    </xdr:to>
    <xdr:sp macro="" textlink="">
      <xdr:nvSpPr>
        <xdr:cNvPr id="13438" name="Rectangle 126"/>
        <xdr:cNvSpPr>
          <a:spLocks noChangeArrowheads="1"/>
        </xdr:cNvSpPr>
      </xdr:nvSpPr>
      <xdr:spPr bwMode="auto">
        <a:xfrm>
          <a:off x="49368075"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34</xdr:col>
      <xdr:colOff>0</xdr:colOff>
      <xdr:row>45</xdr:row>
      <xdr:rowOff>0</xdr:rowOff>
    </xdr:from>
    <xdr:to>
      <xdr:col>34</xdr:col>
      <xdr:colOff>0</xdr:colOff>
      <xdr:row>45</xdr:row>
      <xdr:rowOff>0</xdr:rowOff>
    </xdr:to>
    <xdr:sp macro="" textlink="">
      <xdr:nvSpPr>
        <xdr:cNvPr id="13441" name="Rectangle 129"/>
        <xdr:cNvSpPr>
          <a:spLocks noChangeArrowheads="1"/>
        </xdr:cNvSpPr>
      </xdr:nvSpPr>
      <xdr:spPr bwMode="auto">
        <a:xfrm>
          <a:off x="29870400" y="8201025"/>
          <a:ext cx="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34</xdr:col>
      <xdr:colOff>0</xdr:colOff>
      <xdr:row>45</xdr:row>
      <xdr:rowOff>0</xdr:rowOff>
    </xdr:from>
    <xdr:to>
      <xdr:col>34</xdr:col>
      <xdr:colOff>0</xdr:colOff>
      <xdr:row>45</xdr:row>
      <xdr:rowOff>0</xdr:rowOff>
    </xdr:to>
    <xdr:sp macro="" textlink="">
      <xdr:nvSpPr>
        <xdr:cNvPr id="13442" name="Rectangle 130"/>
        <xdr:cNvSpPr>
          <a:spLocks noChangeArrowheads="1"/>
        </xdr:cNvSpPr>
      </xdr:nvSpPr>
      <xdr:spPr bwMode="auto">
        <a:xfrm>
          <a:off x="29870400" y="8201025"/>
          <a:ext cx="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44</xdr:col>
      <xdr:colOff>0</xdr:colOff>
      <xdr:row>45</xdr:row>
      <xdr:rowOff>0</xdr:rowOff>
    </xdr:from>
    <xdr:to>
      <xdr:col>44</xdr:col>
      <xdr:colOff>0</xdr:colOff>
      <xdr:row>45</xdr:row>
      <xdr:rowOff>0</xdr:rowOff>
    </xdr:to>
    <xdr:sp macro="" textlink="">
      <xdr:nvSpPr>
        <xdr:cNvPr id="13443" name="Rectangle 131"/>
        <xdr:cNvSpPr>
          <a:spLocks noChangeArrowheads="1"/>
        </xdr:cNvSpPr>
      </xdr:nvSpPr>
      <xdr:spPr bwMode="auto">
        <a:xfrm>
          <a:off x="36528375" y="8201025"/>
          <a:ext cx="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44</xdr:col>
      <xdr:colOff>0</xdr:colOff>
      <xdr:row>45</xdr:row>
      <xdr:rowOff>0</xdr:rowOff>
    </xdr:from>
    <xdr:to>
      <xdr:col>44</xdr:col>
      <xdr:colOff>0</xdr:colOff>
      <xdr:row>45</xdr:row>
      <xdr:rowOff>0</xdr:rowOff>
    </xdr:to>
    <xdr:sp macro="" textlink="">
      <xdr:nvSpPr>
        <xdr:cNvPr id="13444" name="Rectangle 132"/>
        <xdr:cNvSpPr>
          <a:spLocks noChangeArrowheads="1"/>
        </xdr:cNvSpPr>
      </xdr:nvSpPr>
      <xdr:spPr bwMode="auto">
        <a:xfrm>
          <a:off x="36528375" y="8201025"/>
          <a:ext cx="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54</xdr:col>
      <xdr:colOff>0</xdr:colOff>
      <xdr:row>45</xdr:row>
      <xdr:rowOff>0</xdr:rowOff>
    </xdr:from>
    <xdr:to>
      <xdr:col>54</xdr:col>
      <xdr:colOff>0</xdr:colOff>
      <xdr:row>45</xdr:row>
      <xdr:rowOff>0</xdr:rowOff>
    </xdr:to>
    <xdr:sp macro="" textlink="">
      <xdr:nvSpPr>
        <xdr:cNvPr id="13445" name="Rectangle 133"/>
        <xdr:cNvSpPr>
          <a:spLocks noChangeArrowheads="1"/>
        </xdr:cNvSpPr>
      </xdr:nvSpPr>
      <xdr:spPr bwMode="auto">
        <a:xfrm>
          <a:off x="43186350" y="8201025"/>
          <a:ext cx="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54</xdr:col>
      <xdr:colOff>0</xdr:colOff>
      <xdr:row>45</xdr:row>
      <xdr:rowOff>0</xdr:rowOff>
    </xdr:from>
    <xdr:to>
      <xdr:col>54</xdr:col>
      <xdr:colOff>0</xdr:colOff>
      <xdr:row>45</xdr:row>
      <xdr:rowOff>0</xdr:rowOff>
    </xdr:to>
    <xdr:sp macro="" textlink="">
      <xdr:nvSpPr>
        <xdr:cNvPr id="13446" name="Rectangle 134"/>
        <xdr:cNvSpPr>
          <a:spLocks noChangeArrowheads="1"/>
        </xdr:cNvSpPr>
      </xdr:nvSpPr>
      <xdr:spPr bwMode="auto">
        <a:xfrm>
          <a:off x="43186350" y="8201025"/>
          <a:ext cx="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33</xdr:col>
      <xdr:colOff>0</xdr:colOff>
      <xdr:row>45</xdr:row>
      <xdr:rowOff>0</xdr:rowOff>
    </xdr:from>
    <xdr:to>
      <xdr:col>34</xdr:col>
      <xdr:colOff>0</xdr:colOff>
      <xdr:row>45</xdr:row>
      <xdr:rowOff>0</xdr:rowOff>
    </xdr:to>
    <xdr:sp macro="" textlink="">
      <xdr:nvSpPr>
        <xdr:cNvPr id="13449" name="Rectangle 137"/>
        <xdr:cNvSpPr>
          <a:spLocks noChangeArrowheads="1"/>
        </xdr:cNvSpPr>
      </xdr:nvSpPr>
      <xdr:spPr bwMode="auto">
        <a:xfrm>
          <a:off x="29394150"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33</xdr:col>
      <xdr:colOff>0</xdr:colOff>
      <xdr:row>45</xdr:row>
      <xdr:rowOff>0</xdr:rowOff>
    </xdr:from>
    <xdr:to>
      <xdr:col>34</xdr:col>
      <xdr:colOff>0</xdr:colOff>
      <xdr:row>45</xdr:row>
      <xdr:rowOff>0</xdr:rowOff>
    </xdr:to>
    <xdr:sp macro="" textlink="">
      <xdr:nvSpPr>
        <xdr:cNvPr id="13450" name="Rectangle 138"/>
        <xdr:cNvSpPr>
          <a:spLocks noChangeArrowheads="1"/>
        </xdr:cNvSpPr>
      </xdr:nvSpPr>
      <xdr:spPr bwMode="auto">
        <a:xfrm>
          <a:off x="29394150"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43</xdr:col>
      <xdr:colOff>0</xdr:colOff>
      <xdr:row>45</xdr:row>
      <xdr:rowOff>0</xdr:rowOff>
    </xdr:from>
    <xdr:to>
      <xdr:col>44</xdr:col>
      <xdr:colOff>0</xdr:colOff>
      <xdr:row>45</xdr:row>
      <xdr:rowOff>0</xdr:rowOff>
    </xdr:to>
    <xdr:sp macro="" textlink="">
      <xdr:nvSpPr>
        <xdr:cNvPr id="13451" name="Rectangle 139"/>
        <xdr:cNvSpPr>
          <a:spLocks noChangeArrowheads="1"/>
        </xdr:cNvSpPr>
      </xdr:nvSpPr>
      <xdr:spPr bwMode="auto">
        <a:xfrm>
          <a:off x="36052125"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43</xdr:col>
      <xdr:colOff>0</xdr:colOff>
      <xdr:row>45</xdr:row>
      <xdr:rowOff>0</xdr:rowOff>
    </xdr:from>
    <xdr:to>
      <xdr:col>44</xdr:col>
      <xdr:colOff>0</xdr:colOff>
      <xdr:row>45</xdr:row>
      <xdr:rowOff>0</xdr:rowOff>
    </xdr:to>
    <xdr:sp macro="" textlink="">
      <xdr:nvSpPr>
        <xdr:cNvPr id="13452" name="Rectangle 140"/>
        <xdr:cNvSpPr>
          <a:spLocks noChangeArrowheads="1"/>
        </xdr:cNvSpPr>
      </xdr:nvSpPr>
      <xdr:spPr bwMode="auto">
        <a:xfrm>
          <a:off x="36052125"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53</xdr:col>
      <xdr:colOff>0</xdr:colOff>
      <xdr:row>45</xdr:row>
      <xdr:rowOff>0</xdr:rowOff>
    </xdr:from>
    <xdr:to>
      <xdr:col>54</xdr:col>
      <xdr:colOff>0</xdr:colOff>
      <xdr:row>45</xdr:row>
      <xdr:rowOff>0</xdr:rowOff>
    </xdr:to>
    <xdr:sp macro="" textlink="">
      <xdr:nvSpPr>
        <xdr:cNvPr id="13453" name="Rectangle 141"/>
        <xdr:cNvSpPr>
          <a:spLocks noChangeArrowheads="1"/>
        </xdr:cNvSpPr>
      </xdr:nvSpPr>
      <xdr:spPr bwMode="auto">
        <a:xfrm>
          <a:off x="42710100"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53</xdr:col>
      <xdr:colOff>0</xdr:colOff>
      <xdr:row>45</xdr:row>
      <xdr:rowOff>0</xdr:rowOff>
    </xdr:from>
    <xdr:to>
      <xdr:col>54</xdr:col>
      <xdr:colOff>0</xdr:colOff>
      <xdr:row>45</xdr:row>
      <xdr:rowOff>0</xdr:rowOff>
    </xdr:to>
    <xdr:sp macro="" textlink="">
      <xdr:nvSpPr>
        <xdr:cNvPr id="13454" name="Rectangle 142"/>
        <xdr:cNvSpPr>
          <a:spLocks noChangeArrowheads="1"/>
        </xdr:cNvSpPr>
      </xdr:nvSpPr>
      <xdr:spPr bwMode="auto">
        <a:xfrm>
          <a:off x="42710100"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63</xdr:col>
      <xdr:colOff>0</xdr:colOff>
      <xdr:row>45</xdr:row>
      <xdr:rowOff>0</xdr:rowOff>
    </xdr:from>
    <xdr:to>
      <xdr:col>64</xdr:col>
      <xdr:colOff>0</xdr:colOff>
      <xdr:row>45</xdr:row>
      <xdr:rowOff>0</xdr:rowOff>
    </xdr:to>
    <xdr:sp macro="" textlink="">
      <xdr:nvSpPr>
        <xdr:cNvPr id="13455" name="Rectangle 143"/>
        <xdr:cNvSpPr>
          <a:spLocks noChangeArrowheads="1"/>
        </xdr:cNvSpPr>
      </xdr:nvSpPr>
      <xdr:spPr bwMode="auto">
        <a:xfrm>
          <a:off x="49368075"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63</xdr:col>
      <xdr:colOff>0</xdr:colOff>
      <xdr:row>45</xdr:row>
      <xdr:rowOff>0</xdr:rowOff>
    </xdr:from>
    <xdr:to>
      <xdr:col>64</xdr:col>
      <xdr:colOff>0</xdr:colOff>
      <xdr:row>45</xdr:row>
      <xdr:rowOff>0</xdr:rowOff>
    </xdr:to>
    <xdr:sp macro="" textlink="">
      <xdr:nvSpPr>
        <xdr:cNvPr id="13456" name="Rectangle 144"/>
        <xdr:cNvSpPr>
          <a:spLocks noChangeArrowheads="1"/>
        </xdr:cNvSpPr>
      </xdr:nvSpPr>
      <xdr:spPr bwMode="auto">
        <a:xfrm>
          <a:off x="49368075"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34</xdr:col>
      <xdr:colOff>0</xdr:colOff>
      <xdr:row>45</xdr:row>
      <xdr:rowOff>0</xdr:rowOff>
    </xdr:from>
    <xdr:to>
      <xdr:col>34</xdr:col>
      <xdr:colOff>0</xdr:colOff>
      <xdr:row>45</xdr:row>
      <xdr:rowOff>0</xdr:rowOff>
    </xdr:to>
    <xdr:sp macro="" textlink="">
      <xdr:nvSpPr>
        <xdr:cNvPr id="13459" name="Rectangle 147"/>
        <xdr:cNvSpPr>
          <a:spLocks noChangeArrowheads="1"/>
        </xdr:cNvSpPr>
      </xdr:nvSpPr>
      <xdr:spPr bwMode="auto">
        <a:xfrm>
          <a:off x="29870400" y="8201025"/>
          <a:ext cx="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34</xdr:col>
      <xdr:colOff>0</xdr:colOff>
      <xdr:row>45</xdr:row>
      <xdr:rowOff>0</xdr:rowOff>
    </xdr:from>
    <xdr:to>
      <xdr:col>34</xdr:col>
      <xdr:colOff>0</xdr:colOff>
      <xdr:row>45</xdr:row>
      <xdr:rowOff>0</xdr:rowOff>
    </xdr:to>
    <xdr:sp macro="" textlink="">
      <xdr:nvSpPr>
        <xdr:cNvPr id="13460" name="Rectangle 148"/>
        <xdr:cNvSpPr>
          <a:spLocks noChangeArrowheads="1"/>
        </xdr:cNvSpPr>
      </xdr:nvSpPr>
      <xdr:spPr bwMode="auto">
        <a:xfrm>
          <a:off x="29870400" y="8201025"/>
          <a:ext cx="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44</xdr:col>
      <xdr:colOff>0</xdr:colOff>
      <xdr:row>45</xdr:row>
      <xdr:rowOff>0</xdr:rowOff>
    </xdr:from>
    <xdr:to>
      <xdr:col>44</xdr:col>
      <xdr:colOff>0</xdr:colOff>
      <xdr:row>45</xdr:row>
      <xdr:rowOff>0</xdr:rowOff>
    </xdr:to>
    <xdr:sp macro="" textlink="">
      <xdr:nvSpPr>
        <xdr:cNvPr id="13461" name="Rectangle 149"/>
        <xdr:cNvSpPr>
          <a:spLocks noChangeArrowheads="1"/>
        </xdr:cNvSpPr>
      </xdr:nvSpPr>
      <xdr:spPr bwMode="auto">
        <a:xfrm>
          <a:off x="36528375" y="8201025"/>
          <a:ext cx="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44</xdr:col>
      <xdr:colOff>0</xdr:colOff>
      <xdr:row>45</xdr:row>
      <xdr:rowOff>0</xdr:rowOff>
    </xdr:from>
    <xdr:to>
      <xdr:col>44</xdr:col>
      <xdr:colOff>0</xdr:colOff>
      <xdr:row>45</xdr:row>
      <xdr:rowOff>0</xdr:rowOff>
    </xdr:to>
    <xdr:sp macro="" textlink="">
      <xdr:nvSpPr>
        <xdr:cNvPr id="13462" name="Rectangle 150"/>
        <xdr:cNvSpPr>
          <a:spLocks noChangeArrowheads="1"/>
        </xdr:cNvSpPr>
      </xdr:nvSpPr>
      <xdr:spPr bwMode="auto">
        <a:xfrm>
          <a:off x="36528375" y="8201025"/>
          <a:ext cx="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54</xdr:col>
      <xdr:colOff>0</xdr:colOff>
      <xdr:row>45</xdr:row>
      <xdr:rowOff>0</xdr:rowOff>
    </xdr:from>
    <xdr:to>
      <xdr:col>54</xdr:col>
      <xdr:colOff>0</xdr:colOff>
      <xdr:row>45</xdr:row>
      <xdr:rowOff>0</xdr:rowOff>
    </xdr:to>
    <xdr:sp macro="" textlink="">
      <xdr:nvSpPr>
        <xdr:cNvPr id="13463" name="Rectangle 151"/>
        <xdr:cNvSpPr>
          <a:spLocks noChangeArrowheads="1"/>
        </xdr:cNvSpPr>
      </xdr:nvSpPr>
      <xdr:spPr bwMode="auto">
        <a:xfrm>
          <a:off x="43186350" y="8201025"/>
          <a:ext cx="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54</xdr:col>
      <xdr:colOff>0</xdr:colOff>
      <xdr:row>45</xdr:row>
      <xdr:rowOff>0</xdr:rowOff>
    </xdr:from>
    <xdr:to>
      <xdr:col>54</xdr:col>
      <xdr:colOff>0</xdr:colOff>
      <xdr:row>45</xdr:row>
      <xdr:rowOff>0</xdr:rowOff>
    </xdr:to>
    <xdr:sp macro="" textlink="">
      <xdr:nvSpPr>
        <xdr:cNvPr id="13464" name="Rectangle 152"/>
        <xdr:cNvSpPr>
          <a:spLocks noChangeArrowheads="1"/>
        </xdr:cNvSpPr>
      </xdr:nvSpPr>
      <xdr:spPr bwMode="auto">
        <a:xfrm>
          <a:off x="43186350" y="8201025"/>
          <a:ext cx="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33</xdr:col>
      <xdr:colOff>0</xdr:colOff>
      <xdr:row>45</xdr:row>
      <xdr:rowOff>0</xdr:rowOff>
    </xdr:from>
    <xdr:to>
      <xdr:col>34</xdr:col>
      <xdr:colOff>0</xdr:colOff>
      <xdr:row>45</xdr:row>
      <xdr:rowOff>0</xdr:rowOff>
    </xdr:to>
    <xdr:sp macro="" textlink="">
      <xdr:nvSpPr>
        <xdr:cNvPr id="13467" name="Rectangle 155"/>
        <xdr:cNvSpPr>
          <a:spLocks noChangeArrowheads="1"/>
        </xdr:cNvSpPr>
      </xdr:nvSpPr>
      <xdr:spPr bwMode="auto">
        <a:xfrm>
          <a:off x="29394150"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33</xdr:col>
      <xdr:colOff>0</xdr:colOff>
      <xdr:row>45</xdr:row>
      <xdr:rowOff>0</xdr:rowOff>
    </xdr:from>
    <xdr:to>
      <xdr:col>34</xdr:col>
      <xdr:colOff>0</xdr:colOff>
      <xdr:row>45</xdr:row>
      <xdr:rowOff>0</xdr:rowOff>
    </xdr:to>
    <xdr:sp macro="" textlink="">
      <xdr:nvSpPr>
        <xdr:cNvPr id="13468" name="Rectangle 156"/>
        <xdr:cNvSpPr>
          <a:spLocks noChangeArrowheads="1"/>
        </xdr:cNvSpPr>
      </xdr:nvSpPr>
      <xdr:spPr bwMode="auto">
        <a:xfrm>
          <a:off x="29394150"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43</xdr:col>
      <xdr:colOff>0</xdr:colOff>
      <xdr:row>45</xdr:row>
      <xdr:rowOff>0</xdr:rowOff>
    </xdr:from>
    <xdr:to>
      <xdr:col>44</xdr:col>
      <xdr:colOff>0</xdr:colOff>
      <xdr:row>45</xdr:row>
      <xdr:rowOff>0</xdr:rowOff>
    </xdr:to>
    <xdr:sp macro="" textlink="">
      <xdr:nvSpPr>
        <xdr:cNvPr id="13469" name="Rectangle 157"/>
        <xdr:cNvSpPr>
          <a:spLocks noChangeArrowheads="1"/>
        </xdr:cNvSpPr>
      </xdr:nvSpPr>
      <xdr:spPr bwMode="auto">
        <a:xfrm>
          <a:off x="36052125"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43</xdr:col>
      <xdr:colOff>0</xdr:colOff>
      <xdr:row>45</xdr:row>
      <xdr:rowOff>0</xdr:rowOff>
    </xdr:from>
    <xdr:to>
      <xdr:col>44</xdr:col>
      <xdr:colOff>0</xdr:colOff>
      <xdr:row>45</xdr:row>
      <xdr:rowOff>0</xdr:rowOff>
    </xdr:to>
    <xdr:sp macro="" textlink="">
      <xdr:nvSpPr>
        <xdr:cNvPr id="13470" name="Rectangle 158"/>
        <xdr:cNvSpPr>
          <a:spLocks noChangeArrowheads="1"/>
        </xdr:cNvSpPr>
      </xdr:nvSpPr>
      <xdr:spPr bwMode="auto">
        <a:xfrm>
          <a:off x="36052125"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53</xdr:col>
      <xdr:colOff>0</xdr:colOff>
      <xdr:row>45</xdr:row>
      <xdr:rowOff>0</xdr:rowOff>
    </xdr:from>
    <xdr:to>
      <xdr:col>54</xdr:col>
      <xdr:colOff>0</xdr:colOff>
      <xdr:row>45</xdr:row>
      <xdr:rowOff>0</xdr:rowOff>
    </xdr:to>
    <xdr:sp macro="" textlink="">
      <xdr:nvSpPr>
        <xdr:cNvPr id="13471" name="Rectangle 159"/>
        <xdr:cNvSpPr>
          <a:spLocks noChangeArrowheads="1"/>
        </xdr:cNvSpPr>
      </xdr:nvSpPr>
      <xdr:spPr bwMode="auto">
        <a:xfrm>
          <a:off x="42710100"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53</xdr:col>
      <xdr:colOff>0</xdr:colOff>
      <xdr:row>45</xdr:row>
      <xdr:rowOff>0</xdr:rowOff>
    </xdr:from>
    <xdr:to>
      <xdr:col>54</xdr:col>
      <xdr:colOff>0</xdr:colOff>
      <xdr:row>45</xdr:row>
      <xdr:rowOff>0</xdr:rowOff>
    </xdr:to>
    <xdr:sp macro="" textlink="">
      <xdr:nvSpPr>
        <xdr:cNvPr id="13472" name="Rectangle 160"/>
        <xdr:cNvSpPr>
          <a:spLocks noChangeArrowheads="1"/>
        </xdr:cNvSpPr>
      </xdr:nvSpPr>
      <xdr:spPr bwMode="auto">
        <a:xfrm>
          <a:off x="42710100"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63</xdr:col>
      <xdr:colOff>0</xdr:colOff>
      <xdr:row>45</xdr:row>
      <xdr:rowOff>0</xdr:rowOff>
    </xdr:from>
    <xdr:to>
      <xdr:col>64</xdr:col>
      <xdr:colOff>0</xdr:colOff>
      <xdr:row>45</xdr:row>
      <xdr:rowOff>0</xdr:rowOff>
    </xdr:to>
    <xdr:sp macro="" textlink="">
      <xdr:nvSpPr>
        <xdr:cNvPr id="13473" name="Rectangle 161"/>
        <xdr:cNvSpPr>
          <a:spLocks noChangeArrowheads="1"/>
        </xdr:cNvSpPr>
      </xdr:nvSpPr>
      <xdr:spPr bwMode="auto">
        <a:xfrm>
          <a:off x="49368075"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63</xdr:col>
      <xdr:colOff>0</xdr:colOff>
      <xdr:row>45</xdr:row>
      <xdr:rowOff>0</xdr:rowOff>
    </xdr:from>
    <xdr:to>
      <xdr:col>64</xdr:col>
      <xdr:colOff>0</xdr:colOff>
      <xdr:row>45</xdr:row>
      <xdr:rowOff>0</xdr:rowOff>
    </xdr:to>
    <xdr:sp macro="" textlink="">
      <xdr:nvSpPr>
        <xdr:cNvPr id="13474" name="Rectangle 162"/>
        <xdr:cNvSpPr>
          <a:spLocks noChangeArrowheads="1"/>
        </xdr:cNvSpPr>
      </xdr:nvSpPr>
      <xdr:spPr bwMode="auto">
        <a:xfrm>
          <a:off x="49368075"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34</xdr:col>
      <xdr:colOff>0</xdr:colOff>
      <xdr:row>45</xdr:row>
      <xdr:rowOff>0</xdr:rowOff>
    </xdr:from>
    <xdr:to>
      <xdr:col>34</xdr:col>
      <xdr:colOff>0</xdr:colOff>
      <xdr:row>45</xdr:row>
      <xdr:rowOff>0</xdr:rowOff>
    </xdr:to>
    <xdr:sp macro="" textlink="">
      <xdr:nvSpPr>
        <xdr:cNvPr id="13477" name="Rectangle 165"/>
        <xdr:cNvSpPr>
          <a:spLocks noChangeArrowheads="1"/>
        </xdr:cNvSpPr>
      </xdr:nvSpPr>
      <xdr:spPr bwMode="auto">
        <a:xfrm>
          <a:off x="29870400" y="8201025"/>
          <a:ext cx="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34</xdr:col>
      <xdr:colOff>0</xdr:colOff>
      <xdr:row>45</xdr:row>
      <xdr:rowOff>0</xdr:rowOff>
    </xdr:from>
    <xdr:to>
      <xdr:col>34</xdr:col>
      <xdr:colOff>0</xdr:colOff>
      <xdr:row>45</xdr:row>
      <xdr:rowOff>0</xdr:rowOff>
    </xdr:to>
    <xdr:sp macro="" textlink="">
      <xdr:nvSpPr>
        <xdr:cNvPr id="13478" name="Rectangle 166"/>
        <xdr:cNvSpPr>
          <a:spLocks noChangeArrowheads="1"/>
        </xdr:cNvSpPr>
      </xdr:nvSpPr>
      <xdr:spPr bwMode="auto">
        <a:xfrm>
          <a:off x="29870400" y="8201025"/>
          <a:ext cx="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44</xdr:col>
      <xdr:colOff>0</xdr:colOff>
      <xdr:row>45</xdr:row>
      <xdr:rowOff>0</xdr:rowOff>
    </xdr:from>
    <xdr:to>
      <xdr:col>44</xdr:col>
      <xdr:colOff>0</xdr:colOff>
      <xdr:row>45</xdr:row>
      <xdr:rowOff>0</xdr:rowOff>
    </xdr:to>
    <xdr:sp macro="" textlink="">
      <xdr:nvSpPr>
        <xdr:cNvPr id="13479" name="Rectangle 167"/>
        <xdr:cNvSpPr>
          <a:spLocks noChangeArrowheads="1"/>
        </xdr:cNvSpPr>
      </xdr:nvSpPr>
      <xdr:spPr bwMode="auto">
        <a:xfrm>
          <a:off x="36528375" y="8201025"/>
          <a:ext cx="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44</xdr:col>
      <xdr:colOff>0</xdr:colOff>
      <xdr:row>45</xdr:row>
      <xdr:rowOff>0</xdr:rowOff>
    </xdr:from>
    <xdr:to>
      <xdr:col>44</xdr:col>
      <xdr:colOff>0</xdr:colOff>
      <xdr:row>45</xdr:row>
      <xdr:rowOff>0</xdr:rowOff>
    </xdr:to>
    <xdr:sp macro="" textlink="">
      <xdr:nvSpPr>
        <xdr:cNvPr id="13480" name="Rectangle 168"/>
        <xdr:cNvSpPr>
          <a:spLocks noChangeArrowheads="1"/>
        </xdr:cNvSpPr>
      </xdr:nvSpPr>
      <xdr:spPr bwMode="auto">
        <a:xfrm>
          <a:off x="36528375" y="8201025"/>
          <a:ext cx="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54</xdr:col>
      <xdr:colOff>0</xdr:colOff>
      <xdr:row>45</xdr:row>
      <xdr:rowOff>0</xdr:rowOff>
    </xdr:from>
    <xdr:to>
      <xdr:col>54</xdr:col>
      <xdr:colOff>0</xdr:colOff>
      <xdr:row>45</xdr:row>
      <xdr:rowOff>0</xdr:rowOff>
    </xdr:to>
    <xdr:sp macro="" textlink="">
      <xdr:nvSpPr>
        <xdr:cNvPr id="13481" name="Rectangle 169"/>
        <xdr:cNvSpPr>
          <a:spLocks noChangeArrowheads="1"/>
        </xdr:cNvSpPr>
      </xdr:nvSpPr>
      <xdr:spPr bwMode="auto">
        <a:xfrm>
          <a:off x="43186350" y="8201025"/>
          <a:ext cx="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54</xdr:col>
      <xdr:colOff>0</xdr:colOff>
      <xdr:row>45</xdr:row>
      <xdr:rowOff>0</xdr:rowOff>
    </xdr:from>
    <xdr:to>
      <xdr:col>54</xdr:col>
      <xdr:colOff>0</xdr:colOff>
      <xdr:row>45</xdr:row>
      <xdr:rowOff>0</xdr:rowOff>
    </xdr:to>
    <xdr:sp macro="" textlink="">
      <xdr:nvSpPr>
        <xdr:cNvPr id="13482" name="Rectangle 170"/>
        <xdr:cNvSpPr>
          <a:spLocks noChangeArrowheads="1"/>
        </xdr:cNvSpPr>
      </xdr:nvSpPr>
      <xdr:spPr bwMode="auto">
        <a:xfrm>
          <a:off x="43186350" y="8201025"/>
          <a:ext cx="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33</xdr:col>
      <xdr:colOff>0</xdr:colOff>
      <xdr:row>45</xdr:row>
      <xdr:rowOff>0</xdr:rowOff>
    </xdr:from>
    <xdr:to>
      <xdr:col>34</xdr:col>
      <xdr:colOff>0</xdr:colOff>
      <xdr:row>45</xdr:row>
      <xdr:rowOff>0</xdr:rowOff>
    </xdr:to>
    <xdr:sp macro="" textlink="">
      <xdr:nvSpPr>
        <xdr:cNvPr id="13485" name="Rectangle 173"/>
        <xdr:cNvSpPr>
          <a:spLocks noChangeArrowheads="1"/>
        </xdr:cNvSpPr>
      </xdr:nvSpPr>
      <xdr:spPr bwMode="auto">
        <a:xfrm>
          <a:off x="29394150"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33</xdr:col>
      <xdr:colOff>0</xdr:colOff>
      <xdr:row>45</xdr:row>
      <xdr:rowOff>0</xdr:rowOff>
    </xdr:from>
    <xdr:to>
      <xdr:col>34</xdr:col>
      <xdr:colOff>0</xdr:colOff>
      <xdr:row>45</xdr:row>
      <xdr:rowOff>0</xdr:rowOff>
    </xdr:to>
    <xdr:sp macro="" textlink="">
      <xdr:nvSpPr>
        <xdr:cNvPr id="13486" name="Rectangle 174"/>
        <xdr:cNvSpPr>
          <a:spLocks noChangeArrowheads="1"/>
        </xdr:cNvSpPr>
      </xdr:nvSpPr>
      <xdr:spPr bwMode="auto">
        <a:xfrm>
          <a:off x="29394150"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43</xdr:col>
      <xdr:colOff>0</xdr:colOff>
      <xdr:row>45</xdr:row>
      <xdr:rowOff>0</xdr:rowOff>
    </xdr:from>
    <xdr:to>
      <xdr:col>44</xdr:col>
      <xdr:colOff>0</xdr:colOff>
      <xdr:row>45</xdr:row>
      <xdr:rowOff>0</xdr:rowOff>
    </xdr:to>
    <xdr:sp macro="" textlink="">
      <xdr:nvSpPr>
        <xdr:cNvPr id="13487" name="Rectangle 175"/>
        <xdr:cNvSpPr>
          <a:spLocks noChangeArrowheads="1"/>
        </xdr:cNvSpPr>
      </xdr:nvSpPr>
      <xdr:spPr bwMode="auto">
        <a:xfrm>
          <a:off x="36052125"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43</xdr:col>
      <xdr:colOff>0</xdr:colOff>
      <xdr:row>45</xdr:row>
      <xdr:rowOff>0</xdr:rowOff>
    </xdr:from>
    <xdr:to>
      <xdr:col>44</xdr:col>
      <xdr:colOff>0</xdr:colOff>
      <xdr:row>45</xdr:row>
      <xdr:rowOff>0</xdr:rowOff>
    </xdr:to>
    <xdr:sp macro="" textlink="">
      <xdr:nvSpPr>
        <xdr:cNvPr id="13488" name="Rectangle 176"/>
        <xdr:cNvSpPr>
          <a:spLocks noChangeArrowheads="1"/>
        </xdr:cNvSpPr>
      </xdr:nvSpPr>
      <xdr:spPr bwMode="auto">
        <a:xfrm>
          <a:off x="36052125"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53</xdr:col>
      <xdr:colOff>0</xdr:colOff>
      <xdr:row>45</xdr:row>
      <xdr:rowOff>0</xdr:rowOff>
    </xdr:from>
    <xdr:to>
      <xdr:col>54</xdr:col>
      <xdr:colOff>0</xdr:colOff>
      <xdr:row>45</xdr:row>
      <xdr:rowOff>0</xdr:rowOff>
    </xdr:to>
    <xdr:sp macro="" textlink="">
      <xdr:nvSpPr>
        <xdr:cNvPr id="13489" name="Rectangle 177"/>
        <xdr:cNvSpPr>
          <a:spLocks noChangeArrowheads="1"/>
        </xdr:cNvSpPr>
      </xdr:nvSpPr>
      <xdr:spPr bwMode="auto">
        <a:xfrm>
          <a:off x="42710100"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53</xdr:col>
      <xdr:colOff>0</xdr:colOff>
      <xdr:row>45</xdr:row>
      <xdr:rowOff>0</xdr:rowOff>
    </xdr:from>
    <xdr:to>
      <xdr:col>54</xdr:col>
      <xdr:colOff>0</xdr:colOff>
      <xdr:row>45</xdr:row>
      <xdr:rowOff>0</xdr:rowOff>
    </xdr:to>
    <xdr:sp macro="" textlink="">
      <xdr:nvSpPr>
        <xdr:cNvPr id="13490" name="Rectangle 178"/>
        <xdr:cNvSpPr>
          <a:spLocks noChangeArrowheads="1"/>
        </xdr:cNvSpPr>
      </xdr:nvSpPr>
      <xdr:spPr bwMode="auto">
        <a:xfrm>
          <a:off x="42710100"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63</xdr:col>
      <xdr:colOff>0</xdr:colOff>
      <xdr:row>45</xdr:row>
      <xdr:rowOff>0</xdr:rowOff>
    </xdr:from>
    <xdr:to>
      <xdr:col>64</xdr:col>
      <xdr:colOff>0</xdr:colOff>
      <xdr:row>45</xdr:row>
      <xdr:rowOff>0</xdr:rowOff>
    </xdr:to>
    <xdr:sp macro="" textlink="">
      <xdr:nvSpPr>
        <xdr:cNvPr id="13491" name="Rectangle 179"/>
        <xdr:cNvSpPr>
          <a:spLocks noChangeArrowheads="1"/>
        </xdr:cNvSpPr>
      </xdr:nvSpPr>
      <xdr:spPr bwMode="auto">
        <a:xfrm>
          <a:off x="49368075"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xdr:from>
      <xdr:col>63</xdr:col>
      <xdr:colOff>0</xdr:colOff>
      <xdr:row>45</xdr:row>
      <xdr:rowOff>0</xdr:rowOff>
    </xdr:from>
    <xdr:to>
      <xdr:col>64</xdr:col>
      <xdr:colOff>0</xdr:colOff>
      <xdr:row>45</xdr:row>
      <xdr:rowOff>0</xdr:rowOff>
    </xdr:to>
    <xdr:sp macro="" textlink="">
      <xdr:nvSpPr>
        <xdr:cNvPr id="13492" name="Rectangle 180"/>
        <xdr:cNvSpPr>
          <a:spLocks noChangeArrowheads="1"/>
        </xdr:cNvSpPr>
      </xdr:nvSpPr>
      <xdr:spPr bwMode="auto">
        <a:xfrm>
          <a:off x="49368075" y="8201025"/>
          <a:ext cx="476250" cy="0"/>
        </a:xfrm>
        <a:prstGeom prst="rect">
          <a:avLst/>
        </a:prstGeom>
        <a:noFill/>
        <a:ln w="9525">
          <a:solidFill>
            <a:srgbClr val="000000"/>
          </a:solidFill>
          <a:miter lim="800000"/>
          <a:headEnd/>
          <a:tailEnd/>
        </a:ln>
        <a:effectLst>
          <a:outerShdw dist="35921" dir="2700000" algn="ctr" rotWithShape="0">
            <a:srgbClr val="808080"/>
          </a:outerShdw>
        </a:effectLst>
      </xdr:spPr>
      <xdr:txBody>
        <a:bodyPr/>
        <a:lstStyle/>
        <a:p>
          <a:endParaRPr lang="en-US"/>
        </a:p>
      </xdr:txBody>
    </xdr:sp>
    <xdr:clientData/>
  </xdr:twoCellAnchor>
  <xdr:twoCellAnchor editAs="oneCell">
    <xdr:from>
      <xdr:col>4</xdr:col>
      <xdr:colOff>9525</xdr:colOff>
      <xdr:row>2</xdr:row>
      <xdr:rowOff>9525</xdr:rowOff>
    </xdr:from>
    <xdr:to>
      <xdr:col>6</xdr:col>
      <xdr:colOff>4991100</xdr:colOff>
      <xdr:row>9</xdr:row>
      <xdr:rowOff>85725</xdr:rowOff>
    </xdr:to>
    <xdr:sp macro="" textlink="">
      <xdr:nvSpPr>
        <xdr:cNvPr id="13519" name="Text Box 207"/>
        <xdr:cNvSpPr txBox="1">
          <a:spLocks noChangeArrowheads="1"/>
        </xdr:cNvSpPr>
      </xdr:nvSpPr>
      <xdr:spPr bwMode="auto">
        <a:xfrm>
          <a:off x="5667375" y="485775"/>
          <a:ext cx="7229475" cy="1609725"/>
        </a:xfrm>
        <a:prstGeom prst="rect">
          <a:avLst/>
        </a:prstGeom>
        <a:solidFill>
          <a:srgbClr val="FFFFCC"/>
        </a:solidFill>
        <a:ln w="9525">
          <a:solidFill>
            <a:srgbClr val="800000"/>
          </a:solidFill>
          <a:miter lim="800000"/>
          <a:headEnd/>
          <a:tailEnd/>
        </a:ln>
        <a:effectLst>
          <a:outerShdw dist="107763" dir="2700000" algn="ctr" rotWithShape="0">
            <a:srgbClr val="808080">
              <a:alpha val="50000"/>
            </a:srgbClr>
          </a:outerShdw>
        </a:effectLst>
      </xdr:spPr>
      <xdr:txBody>
        <a:bodyPr vertOverflow="clip" wrap="square" lIns="27432" tIns="22860" rIns="0" bIns="0" anchor="t" upright="1"/>
        <a:lstStyle/>
        <a:p>
          <a:pPr algn="l" rtl="0">
            <a:defRPr sz="1000"/>
          </a:pPr>
          <a:r>
            <a:rPr lang="en-US" sz="900" b="1" i="0" u="none" strike="noStrike" baseline="0">
              <a:solidFill>
                <a:srgbClr val="0000FF"/>
              </a:solidFill>
              <a:latin typeface="Arial"/>
              <a:cs typeface="Arial"/>
            </a:rPr>
            <a:t> Special Instructions:</a:t>
          </a:r>
        </a:p>
        <a:p>
          <a:pPr algn="l" rtl="0">
            <a:defRPr sz="1000"/>
          </a:pPr>
          <a:r>
            <a:rPr lang="en-US" sz="900" b="1" i="0" u="none" strike="noStrike" baseline="0">
              <a:solidFill>
                <a:srgbClr val="0000FF"/>
              </a:solidFill>
              <a:latin typeface="Arial"/>
              <a:cs typeface="Arial"/>
            </a:rPr>
            <a:t> </a:t>
          </a:r>
          <a:r>
            <a:rPr lang="en-US" sz="900" b="1" i="0" u="none" strike="noStrike" baseline="0">
              <a:solidFill>
                <a:srgbClr val="800000"/>
              </a:solidFill>
              <a:latin typeface="Arial"/>
              <a:cs typeface="Arial"/>
            </a:rPr>
            <a:t>- </a:t>
          </a:r>
          <a:r>
            <a:rPr lang="en-US" sz="900" b="0" i="0" u="none" strike="noStrike" baseline="0">
              <a:solidFill>
                <a:srgbClr val="800000"/>
              </a:solidFill>
              <a:latin typeface="Arial"/>
              <a:cs typeface="Arial"/>
            </a:rPr>
            <a:t> </a:t>
          </a:r>
          <a:r>
            <a:rPr lang="en-US" sz="900" b="1" i="0" u="none" strike="noStrike" baseline="0">
              <a:solidFill>
                <a:srgbClr val="FF0000"/>
              </a:solidFill>
              <a:latin typeface="Arial"/>
              <a:cs typeface="Arial"/>
            </a:rPr>
            <a:t>Input to Blue shaded cells only</a:t>
          </a:r>
          <a:endParaRPr lang="en-US" sz="900" b="0" i="0" u="none" strike="noStrike" baseline="0">
            <a:solidFill>
              <a:srgbClr val="800000"/>
            </a:solidFill>
            <a:latin typeface="Arial"/>
            <a:cs typeface="Arial"/>
          </a:endParaRPr>
        </a:p>
        <a:p>
          <a:pPr algn="l" rtl="0">
            <a:defRPr sz="1000"/>
          </a:pPr>
          <a:r>
            <a:rPr lang="en-US" sz="900" b="0" i="0" u="none" strike="noStrike" baseline="0">
              <a:solidFill>
                <a:srgbClr val="800000"/>
              </a:solidFill>
              <a:latin typeface="Arial"/>
              <a:cs typeface="Arial"/>
            </a:rPr>
            <a:t> -  TRLs and MRLs </a:t>
          </a:r>
          <a:r>
            <a:rPr lang="en-US" sz="900" b="0" i="0" u="none" strike="noStrike" baseline="0">
              <a:solidFill>
                <a:srgbClr val="FF0000"/>
              </a:solidFill>
              <a:latin typeface="Arial"/>
              <a:cs typeface="Arial"/>
            </a:rPr>
            <a:t>must be input as a whole number between 1 &amp; 10 only</a:t>
          </a:r>
          <a:r>
            <a:rPr lang="en-US" sz="900" b="0" i="0" u="none" strike="noStrike" baseline="0">
              <a:solidFill>
                <a:srgbClr val="800000"/>
              </a:solidFill>
              <a:latin typeface="Arial"/>
              <a:cs typeface="Arial"/>
            </a:rPr>
            <a:t> otherwise leave blank (do not use 0)</a:t>
          </a:r>
        </a:p>
        <a:p>
          <a:pPr algn="l" rtl="0">
            <a:defRPr sz="1000"/>
          </a:pPr>
          <a:r>
            <a:rPr lang="en-US" sz="900" b="0" i="0" u="none" strike="noStrike" baseline="0">
              <a:solidFill>
                <a:srgbClr val="800000"/>
              </a:solidFill>
              <a:latin typeface="Arial"/>
              <a:cs typeface="Arial"/>
            </a:rPr>
            <a:t> -  Provide Acronym for the technology being assessed, this will auto-fill the Acronym fields in the Single   </a:t>
          </a:r>
        </a:p>
        <a:p>
          <a:pPr algn="l" rtl="0">
            <a:defRPr sz="1000"/>
          </a:pPr>
          <a:r>
            <a:rPr lang="en-US" sz="900" b="0" i="0" u="none" strike="noStrike" baseline="0">
              <a:solidFill>
                <a:srgbClr val="800000"/>
              </a:solidFill>
              <a:latin typeface="Arial"/>
              <a:cs typeface="Arial"/>
            </a:rPr>
            <a:t>    "Maturity Plan" worksheet; input "Baseline" TRLs &amp; MRLs by MRL Matrix Sub-Thread; subsequent Assessments to be input to </a:t>
          </a:r>
        </a:p>
        <a:p>
          <a:pPr algn="l" rtl="0">
            <a:defRPr sz="1000"/>
          </a:pPr>
          <a:r>
            <a:rPr lang="en-US" sz="900" b="0" i="0" u="none" strike="noStrike" baseline="0">
              <a:solidFill>
                <a:srgbClr val="800000"/>
              </a:solidFill>
              <a:latin typeface="Arial"/>
              <a:cs typeface="Arial"/>
            </a:rPr>
            <a:t>    "Current" column </a:t>
          </a:r>
        </a:p>
        <a:p>
          <a:pPr algn="l" rtl="0">
            <a:defRPr sz="1000"/>
          </a:pPr>
          <a:r>
            <a:rPr lang="en-US" sz="900" b="0" i="0" u="none" strike="noStrike" baseline="0">
              <a:solidFill>
                <a:srgbClr val="800000"/>
              </a:solidFill>
              <a:latin typeface="Arial"/>
              <a:cs typeface="Arial"/>
            </a:rPr>
            <a:t> -  Do not move or delete any rows, columns or cells or this workbook will not work properly.</a:t>
          </a:r>
        </a:p>
        <a:p>
          <a:pPr algn="l" rtl="0">
            <a:defRPr sz="1000"/>
          </a:pPr>
          <a:r>
            <a:rPr lang="en-US" sz="900" b="0" i="0" u="none" strike="noStrike" baseline="0">
              <a:solidFill>
                <a:srgbClr val="800000"/>
              </a:solidFill>
              <a:latin typeface="Arial"/>
              <a:cs typeface="Arial"/>
            </a:rPr>
            <a:t> -  See embedded comment in cell </a:t>
          </a:r>
          <a:r>
            <a:rPr lang="en-US" sz="900" b="0" i="0" u="sng" strike="noStrike" baseline="0">
              <a:solidFill>
                <a:srgbClr val="800000"/>
              </a:solidFill>
              <a:latin typeface="Arial"/>
              <a:cs typeface="Arial"/>
            </a:rPr>
            <a:t>D28</a:t>
          </a:r>
          <a:r>
            <a:rPr lang="en-US" sz="900" b="0" i="0" u="none" strike="noStrike" baseline="0">
              <a:solidFill>
                <a:srgbClr val="800000"/>
              </a:solidFill>
              <a:latin typeface="Arial"/>
              <a:cs typeface="Arial"/>
            </a:rPr>
            <a:t> "Manufacturing Process Maturity"</a:t>
          </a:r>
        </a:p>
        <a:p>
          <a:pPr algn="l" rtl="0">
            <a:defRPr sz="1000"/>
          </a:pPr>
          <a:r>
            <a:rPr lang="en-US" sz="900" b="0" i="0" u="none" strike="noStrike" baseline="0">
              <a:solidFill>
                <a:srgbClr val="800000"/>
              </a:solidFill>
              <a:latin typeface="Arial"/>
              <a:cs typeface="Arial"/>
            </a:rPr>
            <a:t> -  Rationale should be stated in terms of facts, data, artifacts, observations, etc. directly related to the current assessment, to lend credibility </a:t>
          </a:r>
        </a:p>
        <a:p>
          <a:pPr algn="l" rtl="0">
            <a:defRPr sz="1000"/>
          </a:pPr>
          <a:r>
            <a:rPr lang="en-US" sz="900" b="0" i="0" u="none" strike="noStrike" baseline="0">
              <a:solidFill>
                <a:srgbClr val="800000"/>
              </a:solidFill>
              <a:latin typeface="Arial"/>
              <a:cs typeface="Arial"/>
            </a:rPr>
            <a:t>    to the selected MRL.  Rationale should not be merely a restatement or rewording of the MRL Matrix exit criteria...be more specific.</a:t>
          </a:r>
        </a:p>
      </xdr:txBody>
    </xdr:sp>
    <xdr:clientData/>
  </xdr:twoCellAnchor>
  <xdr:twoCellAnchor editAs="oneCell">
    <xdr:from>
      <xdr:col>0</xdr:col>
      <xdr:colOff>57150</xdr:colOff>
      <xdr:row>35</xdr:row>
      <xdr:rowOff>57150</xdr:rowOff>
    </xdr:from>
    <xdr:to>
      <xdr:col>3</xdr:col>
      <xdr:colOff>1143000</xdr:colOff>
      <xdr:row>50</xdr:row>
      <xdr:rowOff>114300</xdr:rowOff>
    </xdr:to>
    <xdr:pic>
      <xdr:nvPicPr>
        <xdr:cNvPr id="29602" name="Picture 249"/>
        <xdr:cNvPicPr>
          <a:picLocks noChangeAspect="1" noChangeArrowheads="1"/>
        </xdr:cNvPicPr>
      </xdr:nvPicPr>
      <xdr:blipFill>
        <a:blip xmlns:r="http://schemas.openxmlformats.org/officeDocument/2006/relationships" r:embed="rId1" cstate="print"/>
        <a:srcRect/>
        <a:stretch>
          <a:fillRect/>
        </a:stretch>
      </xdr:blipFill>
      <xdr:spPr bwMode="auto">
        <a:xfrm>
          <a:off x="57150" y="6534150"/>
          <a:ext cx="3705225" cy="251460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857250</xdr:colOff>
      <xdr:row>4</xdr:row>
      <xdr:rowOff>0</xdr:rowOff>
    </xdr:from>
    <xdr:to>
      <xdr:col>7</xdr:col>
      <xdr:colOff>2619375</xdr:colOff>
      <xdr:row>10</xdr:row>
      <xdr:rowOff>95250</xdr:rowOff>
    </xdr:to>
    <xdr:sp macro="" textlink="">
      <xdr:nvSpPr>
        <xdr:cNvPr id="15361" name="Text Box 1"/>
        <xdr:cNvSpPr txBox="1">
          <a:spLocks noChangeArrowheads="1"/>
        </xdr:cNvSpPr>
      </xdr:nvSpPr>
      <xdr:spPr bwMode="auto">
        <a:xfrm>
          <a:off x="6067425" y="971550"/>
          <a:ext cx="4895850" cy="1562100"/>
        </a:xfrm>
        <a:prstGeom prst="rect">
          <a:avLst/>
        </a:prstGeom>
        <a:solidFill>
          <a:srgbClr val="FFFFCC"/>
        </a:solidFill>
        <a:ln w="9525">
          <a:solidFill>
            <a:srgbClr val="800000"/>
          </a:solidFill>
          <a:miter lim="800000"/>
          <a:headEnd/>
          <a:tailEnd/>
        </a:ln>
        <a:effectLst>
          <a:outerShdw dist="107763" dir="2700000" algn="ctr" rotWithShape="0">
            <a:srgbClr val="808080">
              <a:alpha val="50000"/>
            </a:srgbClr>
          </a:outerShdw>
        </a:effectLst>
      </xdr:spPr>
      <xdr:txBody>
        <a:bodyPr vertOverflow="clip" wrap="square" lIns="27432" tIns="22860" rIns="0" bIns="0" anchor="t" upright="1"/>
        <a:lstStyle/>
        <a:p>
          <a:pPr algn="l" rtl="0">
            <a:defRPr sz="1000"/>
          </a:pPr>
          <a:r>
            <a:rPr lang="en-US" sz="900" b="1" i="0" u="none" strike="noStrike" baseline="0">
              <a:solidFill>
                <a:srgbClr val="0000FF"/>
              </a:solidFill>
              <a:latin typeface="Arial"/>
              <a:cs typeface="Arial"/>
            </a:rPr>
            <a:t> Special Instructions:</a:t>
          </a:r>
          <a:endParaRPr lang="en-US" sz="900" b="0" i="0" u="none" strike="noStrike" baseline="0">
            <a:solidFill>
              <a:srgbClr val="800000"/>
            </a:solidFill>
            <a:latin typeface="Arial"/>
            <a:cs typeface="Arial"/>
          </a:endParaRPr>
        </a:p>
        <a:p>
          <a:pPr algn="l" rtl="0">
            <a:defRPr sz="1000"/>
          </a:pPr>
          <a:r>
            <a:rPr lang="en-US" sz="900" b="0" i="0" u="none" strike="noStrike" baseline="0">
              <a:solidFill>
                <a:srgbClr val="800000"/>
              </a:solidFill>
              <a:latin typeface="Arial"/>
              <a:cs typeface="Arial"/>
            </a:rPr>
            <a:t> -  </a:t>
          </a:r>
          <a:r>
            <a:rPr lang="en-US" sz="900" b="1" i="0" u="none" strike="noStrike" baseline="0">
              <a:solidFill>
                <a:srgbClr val="FF0000"/>
              </a:solidFill>
              <a:latin typeface="Arial"/>
              <a:cs typeface="Arial"/>
            </a:rPr>
            <a:t>Input to Blue shaded cells only </a:t>
          </a:r>
          <a:endParaRPr lang="en-US" sz="900" b="0" i="0" u="none" strike="noStrike" baseline="0">
            <a:solidFill>
              <a:srgbClr val="800000"/>
            </a:solidFill>
            <a:latin typeface="Arial"/>
            <a:cs typeface="Arial"/>
          </a:endParaRPr>
        </a:p>
        <a:p>
          <a:pPr algn="l" rtl="0">
            <a:defRPr sz="1000"/>
          </a:pPr>
          <a:r>
            <a:rPr lang="en-US" sz="900" b="0" i="0" u="none" strike="noStrike" baseline="0">
              <a:solidFill>
                <a:srgbClr val="800000"/>
              </a:solidFill>
              <a:latin typeface="Arial"/>
              <a:cs typeface="Arial"/>
            </a:rPr>
            <a:t> -  Acronym will auto-fill from "Single T&amp;MRL Assessment" worksheet</a:t>
          </a:r>
        </a:p>
        <a:p>
          <a:pPr algn="l" rtl="0">
            <a:defRPr sz="1000"/>
          </a:pPr>
          <a:r>
            <a:rPr lang="en-US" sz="900" b="0" i="0" u="none" strike="noStrike" baseline="0">
              <a:solidFill>
                <a:srgbClr val="800000"/>
              </a:solidFill>
              <a:latin typeface="Arial"/>
              <a:cs typeface="Arial"/>
            </a:rPr>
            <a:t> -  Do not move or delete any rows, columns or cells or this workbook will not work </a:t>
          </a:r>
        </a:p>
        <a:p>
          <a:pPr algn="l" rtl="0">
            <a:defRPr sz="1000"/>
          </a:pPr>
          <a:r>
            <a:rPr lang="en-US" sz="900" b="0" i="0" u="none" strike="noStrike" baseline="0">
              <a:solidFill>
                <a:srgbClr val="800000"/>
              </a:solidFill>
              <a:latin typeface="Arial"/>
              <a:cs typeface="Arial"/>
            </a:rPr>
            <a:t>    properly.  </a:t>
          </a:r>
        </a:p>
        <a:p>
          <a:pPr algn="l" rtl="0">
            <a:defRPr sz="1000"/>
          </a:pPr>
          <a:r>
            <a:rPr lang="en-US" sz="900" b="0" i="0" u="none" strike="noStrike" baseline="0">
              <a:solidFill>
                <a:srgbClr val="800000"/>
              </a:solidFill>
              <a:latin typeface="Arial"/>
              <a:cs typeface="Arial"/>
            </a:rPr>
            <a:t> -  You can add rows  if necessary, either between Steps 2 and Steps N or above </a:t>
          </a:r>
        </a:p>
        <a:p>
          <a:pPr algn="l" rtl="0">
            <a:defRPr sz="1000"/>
          </a:pPr>
          <a:r>
            <a:rPr lang="en-US" sz="900" b="0" i="0" u="none" strike="noStrike" baseline="0">
              <a:solidFill>
                <a:srgbClr val="800000"/>
              </a:solidFill>
              <a:latin typeface="Arial"/>
              <a:cs typeface="Arial"/>
            </a:rPr>
            <a:t>    ICD Conformance lines to ensure that the Composite MRL formula auto adjusts properly.</a:t>
          </a:r>
        </a:p>
        <a:p>
          <a:pPr algn="l" rtl="0">
            <a:defRPr sz="1000"/>
          </a:pPr>
          <a:r>
            <a:rPr lang="en-US" sz="900" b="0" i="0" u="none" strike="noStrike" baseline="0">
              <a:solidFill>
                <a:srgbClr val="800000"/>
              </a:solidFill>
              <a:latin typeface="Arial"/>
              <a:cs typeface="Arial"/>
            </a:rPr>
            <a:t> -  Transfer the Composite MRL below to "Baseline MRL" sub-thread #14 </a:t>
          </a:r>
        </a:p>
        <a:p>
          <a:pPr algn="l" rtl="0">
            <a:defRPr sz="1000"/>
          </a:pPr>
          <a:r>
            <a:rPr lang="en-US" sz="900" b="0" i="0" u="none" strike="noStrike" baseline="0">
              <a:solidFill>
                <a:srgbClr val="800000"/>
              </a:solidFill>
              <a:latin typeface="Arial"/>
              <a:cs typeface="Arial"/>
            </a:rPr>
            <a:t>   "Manufacturing Process Maturity" in the "Single T&amp;MRL Assessments" worksheet; update </a:t>
          </a:r>
        </a:p>
        <a:p>
          <a:pPr algn="l" rtl="0">
            <a:defRPr sz="1000"/>
          </a:pPr>
          <a:r>
            <a:rPr lang="en-US" sz="900" b="0" i="0" u="none" strike="noStrike" baseline="0">
              <a:solidFill>
                <a:srgbClr val="800000"/>
              </a:solidFill>
              <a:latin typeface="Arial"/>
              <a:cs typeface="Arial"/>
            </a:rPr>
            <a:t>     the worksheet over time for "Current MRL" </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781050</xdr:colOff>
      <xdr:row>3</xdr:row>
      <xdr:rowOff>123825</xdr:rowOff>
    </xdr:from>
    <xdr:to>
      <xdr:col>11</xdr:col>
      <xdr:colOff>104775</xdr:colOff>
      <xdr:row>8</xdr:row>
      <xdr:rowOff>142875</xdr:rowOff>
    </xdr:to>
    <xdr:sp macro="" textlink="">
      <xdr:nvSpPr>
        <xdr:cNvPr id="14401" name="Text Box 65"/>
        <xdr:cNvSpPr txBox="1">
          <a:spLocks noChangeArrowheads="1"/>
        </xdr:cNvSpPr>
      </xdr:nvSpPr>
      <xdr:spPr bwMode="auto">
        <a:xfrm>
          <a:off x="6591300" y="819150"/>
          <a:ext cx="4352925" cy="1209675"/>
        </a:xfrm>
        <a:prstGeom prst="rect">
          <a:avLst/>
        </a:prstGeom>
        <a:solidFill>
          <a:srgbClr val="FFFFCC"/>
        </a:solidFill>
        <a:ln w="9525">
          <a:solidFill>
            <a:srgbClr val="800000"/>
          </a:solidFill>
          <a:miter lim="800000"/>
          <a:headEnd/>
          <a:tailEnd/>
        </a:ln>
        <a:effectLst>
          <a:outerShdw dist="107763" dir="2700000" algn="ctr" rotWithShape="0">
            <a:srgbClr val="808080">
              <a:alpha val="50000"/>
            </a:srgbClr>
          </a:outerShdw>
        </a:effectLst>
      </xdr:spPr>
      <xdr:txBody>
        <a:bodyPr vertOverflow="clip" wrap="square" lIns="27432" tIns="22860" rIns="0" bIns="0" anchor="t" upright="1"/>
        <a:lstStyle/>
        <a:p>
          <a:pPr algn="l" rtl="0">
            <a:defRPr sz="1000"/>
          </a:pPr>
          <a:r>
            <a:rPr lang="en-US" sz="1000" b="1" i="0" u="none" strike="noStrike" baseline="0">
              <a:solidFill>
                <a:srgbClr val="0000FF"/>
              </a:solidFill>
              <a:latin typeface="Arial"/>
              <a:cs typeface="Arial"/>
            </a:rPr>
            <a:t> Special Instructions:</a:t>
          </a:r>
          <a:endParaRPr lang="en-US" sz="1000" b="0" i="0" u="none" strike="noStrike" baseline="0">
            <a:solidFill>
              <a:srgbClr val="800000"/>
            </a:solidFill>
            <a:latin typeface="Arial"/>
            <a:cs typeface="Arial"/>
          </a:endParaRPr>
        </a:p>
        <a:p>
          <a:pPr algn="l" rtl="0">
            <a:defRPr sz="1000"/>
          </a:pPr>
          <a:r>
            <a:rPr lang="en-US" sz="1000" b="0" i="0" u="none" strike="noStrike" baseline="0">
              <a:solidFill>
                <a:srgbClr val="800000"/>
              </a:solidFill>
              <a:latin typeface="Arial"/>
              <a:cs typeface="Arial"/>
            </a:rPr>
            <a:t> -  </a:t>
          </a:r>
          <a:r>
            <a:rPr lang="en-US" sz="1000" b="1" i="0" u="none" strike="noStrike" baseline="0">
              <a:solidFill>
                <a:srgbClr val="FF0000"/>
              </a:solidFill>
              <a:latin typeface="Arial"/>
              <a:cs typeface="Arial"/>
            </a:rPr>
            <a:t>Input to Blue shaded cells only</a:t>
          </a:r>
          <a:endParaRPr lang="en-US" sz="1000" b="0" i="0" u="none" strike="noStrike" baseline="0">
            <a:solidFill>
              <a:srgbClr val="800000"/>
            </a:solidFill>
            <a:latin typeface="Arial"/>
            <a:cs typeface="Arial"/>
          </a:endParaRPr>
        </a:p>
        <a:p>
          <a:pPr algn="l" rtl="0">
            <a:defRPr sz="1000"/>
          </a:pPr>
          <a:r>
            <a:rPr lang="en-US" sz="1000" b="0" i="0" u="none" strike="noStrike" baseline="0">
              <a:solidFill>
                <a:srgbClr val="800000"/>
              </a:solidFill>
              <a:latin typeface="Arial"/>
              <a:cs typeface="Arial"/>
            </a:rPr>
            <a:t> -  Acronym is the only field that will </a:t>
          </a:r>
          <a:r>
            <a:rPr lang="en-US" sz="1000" b="0" i="0" u="sng" strike="noStrike" baseline="0">
              <a:solidFill>
                <a:srgbClr val="800000"/>
              </a:solidFill>
              <a:latin typeface="Arial"/>
              <a:cs typeface="Arial"/>
            </a:rPr>
            <a:t>auto fill</a:t>
          </a:r>
          <a:r>
            <a:rPr lang="en-US" sz="1000" b="0" i="0" u="none" strike="noStrike" baseline="0">
              <a:solidFill>
                <a:srgbClr val="800000"/>
              </a:solidFill>
              <a:latin typeface="Arial"/>
              <a:cs typeface="Arial"/>
            </a:rPr>
            <a:t> from "Single T&amp;MRL   </a:t>
          </a:r>
        </a:p>
        <a:p>
          <a:pPr algn="l" rtl="0">
            <a:defRPr sz="1000"/>
          </a:pPr>
          <a:r>
            <a:rPr lang="en-US" sz="1000" b="0" i="0" u="none" strike="noStrike" baseline="0">
              <a:solidFill>
                <a:srgbClr val="800000"/>
              </a:solidFill>
              <a:latin typeface="Arial"/>
              <a:cs typeface="Arial"/>
            </a:rPr>
            <a:t>    Assessment" worksheet…you need to manually transfer dates, TRLs and </a:t>
          </a:r>
        </a:p>
        <a:p>
          <a:pPr algn="l" rtl="0">
            <a:defRPr sz="1000"/>
          </a:pPr>
          <a:r>
            <a:rPr lang="en-US" sz="1000" b="0" i="0" u="none" strike="noStrike" baseline="0">
              <a:solidFill>
                <a:srgbClr val="800000"/>
              </a:solidFill>
              <a:latin typeface="Arial"/>
              <a:cs typeface="Arial"/>
            </a:rPr>
            <a:t>    MRLs from the "Single T&amp;MRL Assessment" worksheet</a:t>
          </a:r>
        </a:p>
        <a:p>
          <a:pPr algn="l" rtl="0">
            <a:defRPr sz="1000"/>
          </a:pPr>
          <a:r>
            <a:rPr lang="en-US" sz="1000" b="0" i="0" u="none" strike="noStrike" baseline="0">
              <a:solidFill>
                <a:srgbClr val="800000"/>
              </a:solidFill>
              <a:latin typeface="Arial"/>
              <a:cs typeface="Arial"/>
            </a:rPr>
            <a:t> -  Do not move or delete any rows, columns or cells</a:t>
          </a:r>
        </a:p>
        <a:p>
          <a:pPr algn="l" rtl="0">
            <a:defRPr sz="1000"/>
          </a:pPr>
          <a:r>
            <a:rPr lang="en-US" sz="1000" b="0" i="0" u="none" strike="noStrike" baseline="0">
              <a:solidFill>
                <a:srgbClr val="800000"/>
              </a:solidFill>
              <a:latin typeface="Arial"/>
              <a:cs typeface="Arial"/>
            </a:rPr>
            <a:t>    or this workbook will not work properly.</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1771650</xdr:colOff>
      <xdr:row>2</xdr:row>
      <xdr:rowOff>28575</xdr:rowOff>
    </xdr:from>
    <xdr:to>
      <xdr:col>6</xdr:col>
      <xdr:colOff>523875</xdr:colOff>
      <xdr:row>3</xdr:row>
      <xdr:rowOff>233729</xdr:rowOff>
    </xdr:to>
    <xdr:sp macro="" textlink="">
      <xdr:nvSpPr>
        <xdr:cNvPr id="2" name="AutoShape 1"/>
        <xdr:cNvSpPr>
          <a:spLocks noChangeArrowheads="1"/>
        </xdr:cNvSpPr>
      </xdr:nvSpPr>
      <xdr:spPr bwMode="auto">
        <a:xfrm>
          <a:off x="11001375" y="495300"/>
          <a:ext cx="1066800" cy="681404"/>
        </a:xfrm>
        <a:prstGeom prst="triangle">
          <a:avLst>
            <a:gd name="adj" fmla="val 50000"/>
          </a:avLst>
        </a:prstGeom>
        <a:solidFill>
          <a:srgbClr val="FF0000"/>
        </a:solidFill>
        <a:ln w="9525">
          <a:solidFill>
            <a:srgbClr val="FF0000"/>
          </a:solidFill>
          <a:miter lim="800000"/>
          <a:headEnd/>
          <a:tailEnd/>
        </a:ln>
      </xdr:spPr>
      <xdr:txBody>
        <a:bodyPr vertOverflow="clip" wrap="square" lIns="91440" tIns="45720" rIns="91440" bIns="45720" anchor="ctr" anchorCtr="0" upright="1"/>
        <a:lstStyle/>
        <a:p>
          <a:pPr algn="l" rtl="0">
            <a:defRPr sz="1000"/>
          </a:pPr>
          <a:r>
            <a:rPr lang="en-US" sz="1600" b="1" i="0" strike="noStrike">
              <a:solidFill>
                <a:schemeClr val="bg1"/>
              </a:solidFill>
              <a:latin typeface="Arial"/>
              <a:cs typeface="Arial"/>
            </a:rPr>
            <a:t>  A</a:t>
          </a:r>
          <a:endParaRPr lang="en-US" sz="1800" b="0" i="0" strike="noStrike">
            <a:solidFill>
              <a:srgbClr val="FF0000"/>
            </a:solidFill>
            <a:latin typeface="Arial"/>
            <a:cs typeface="Arial"/>
          </a:endParaRPr>
        </a:p>
      </xdr:txBody>
    </xdr:sp>
    <xdr:clientData/>
  </xdr:twoCellAnchor>
  <xdr:twoCellAnchor>
    <xdr:from>
      <xdr:col>10</xdr:col>
      <xdr:colOff>1828800</xdr:colOff>
      <xdr:row>2</xdr:row>
      <xdr:rowOff>123825</xdr:rowOff>
    </xdr:from>
    <xdr:to>
      <xdr:col>11</xdr:col>
      <xdr:colOff>514350</xdr:colOff>
      <xdr:row>4</xdr:row>
      <xdr:rowOff>76200</xdr:rowOff>
    </xdr:to>
    <xdr:grpSp>
      <xdr:nvGrpSpPr>
        <xdr:cNvPr id="30740" name="Group 7"/>
        <xdr:cNvGrpSpPr>
          <a:grpSpLocks/>
        </xdr:cNvGrpSpPr>
      </xdr:nvGrpSpPr>
      <xdr:grpSpPr bwMode="auto">
        <a:xfrm>
          <a:off x="22631400" y="590550"/>
          <a:ext cx="1000125" cy="666750"/>
          <a:chOff x="21331237" y="1562101"/>
          <a:chExt cx="531021" cy="451191"/>
        </a:xfrm>
      </xdr:grpSpPr>
      <xdr:sp macro="" textlink="">
        <xdr:nvSpPr>
          <xdr:cNvPr id="4" name="Diamond 3"/>
          <xdr:cNvSpPr/>
        </xdr:nvSpPr>
        <xdr:spPr>
          <a:xfrm>
            <a:off x="21331237" y="1562101"/>
            <a:ext cx="510792" cy="406072"/>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sp macro="" textlink="">
        <xdr:nvSpPr>
          <xdr:cNvPr id="5" name="TextBox 4"/>
          <xdr:cNvSpPr txBox="1"/>
        </xdr:nvSpPr>
        <xdr:spPr>
          <a:xfrm>
            <a:off x="21341352" y="1665230"/>
            <a:ext cx="520906" cy="348062"/>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noAutofit/>
          </a:bodyPr>
          <a:lstStyle/>
          <a:p>
            <a:r>
              <a:rPr lang="en-US" sz="1600" b="1">
                <a:solidFill>
                  <a:schemeClr val="bg1"/>
                </a:solidFill>
              </a:rPr>
              <a:t>     FRP</a:t>
            </a:r>
          </a:p>
        </xdr:txBody>
      </xdr:sp>
    </xdr:grpSp>
    <xdr:clientData/>
  </xdr:twoCellAnchor>
  <xdr:twoCellAnchor>
    <xdr:from>
      <xdr:col>9</xdr:col>
      <xdr:colOff>1776411</xdr:colOff>
      <xdr:row>2</xdr:row>
      <xdr:rowOff>120651</xdr:rowOff>
    </xdr:from>
    <xdr:to>
      <xdr:col>10</xdr:col>
      <xdr:colOff>529004</xdr:colOff>
      <xdr:row>4</xdr:row>
      <xdr:rowOff>14655</xdr:rowOff>
    </xdr:to>
    <xdr:sp macro="" textlink="">
      <xdr:nvSpPr>
        <xdr:cNvPr id="6" name="AutoShape 1"/>
        <xdr:cNvSpPr>
          <a:spLocks noChangeArrowheads="1"/>
        </xdr:cNvSpPr>
      </xdr:nvSpPr>
      <xdr:spPr bwMode="auto">
        <a:xfrm>
          <a:off x="20264436" y="587376"/>
          <a:ext cx="1067168" cy="608379"/>
        </a:xfrm>
        <a:prstGeom prst="triangle">
          <a:avLst>
            <a:gd name="adj" fmla="val 50000"/>
          </a:avLst>
        </a:prstGeom>
        <a:solidFill>
          <a:srgbClr val="FF0000"/>
        </a:solidFill>
        <a:ln w="9525">
          <a:solidFill>
            <a:srgbClr val="FF0000"/>
          </a:solidFill>
          <a:miter lim="800000"/>
          <a:headEnd/>
          <a:tailEnd/>
        </a:ln>
      </xdr:spPr>
      <xdr:txBody>
        <a:bodyPr vertOverflow="clip" wrap="square" lIns="91440" tIns="45720" rIns="91440" bIns="45720" anchor="ctr" anchorCtr="0" upright="1"/>
        <a:lstStyle/>
        <a:p>
          <a:pPr algn="l" rtl="0">
            <a:defRPr sz="1000"/>
          </a:pPr>
          <a:r>
            <a:rPr lang="en-US" sz="1600" b="1" i="0" strike="noStrike">
              <a:solidFill>
                <a:schemeClr val="bg1"/>
              </a:solidFill>
              <a:latin typeface="Arial"/>
              <a:cs typeface="Arial"/>
            </a:rPr>
            <a:t>  C</a:t>
          </a:r>
          <a:endParaRPr lang="en-US" sz="1800" b="0" i="0" strike="noStrike">
            <a:solidFill>
              <a:srgbClr val="FF0000"/>
            </a:solidFill>
            <a:latin typeface="Arial"/>
            <a:cs typeface="Arial"/>
          </a:endParaRPr>
        </a:p>
      </xdr:txBody>
    </xdr:sp>
    <xdr:clientData/>
  </xdr:twoCellAnchor>
  <xdr:twoCellAnchor>
    <xdr:from>
      <xdr:col>7</xdr:col>
      <xdr:colOff>1760538</xdr:colOff>
      <xdr:row>2</xdr:row>
      <xdr:rowOff>28576</xdr:rowOff>
    </xdr:from>
    <xdr:to>
      <xdr:col>8</xdr:col>
      <xdr:colOff>512763</xdr:colOff>
      <xdr:row>4</xdr:row>
      <xdr:rowOff>1</xdr:rowOff>
    </xdr:to>
    <xdr:sp macro="" textlink="">
      <xdr:nvSpPr>
        <xdr:cNvPr id="7" name="AutoShape 1"/>
        <xdr:cNvSpPr>
          <a:spLocks noChangeArrowheads="1"/>
        </xdr:cNvSpPr>
      </xdr:nvSpPr>
      <xdr:spPr bwMode="auto">
        <a:xfrm>
          <a:off x="15619413" y="495301"/>
          <a:ext cx="1066800" cy="685800"/>
        </a:xfrm>
        <a:prstGeom prst="triangle">
          <a:avLst>
            <a:gd name="adj" fmla="val 50000"/>
          </a:avLst>
        </a:prstGeom>
        <a:solidFill>
          <a:srgbClr val="FF0000"/>
        </a:solidFill>
        <a:ln w="9525">
          <a:solidFill>
            <a:srgbClr val="FF0000"/>
          </a:solidFill>
          <a:miter lim="800000"/>
          <a:headEnd/>
          <a:tailEnd/>
        </a:ln>
      </xdr:spPr>
      <xdr:txBody>
        <a:bodyPr vertOverflow="clip" wrap="square" lIns="91440" tIns="45720" rIns="91440" bIns="45720" anchor="ctr" anchorCtr="0" upright="1"/>
        <a:lstStyle/>
        <a:p>
          <a:pPr algn="l" rtl="0">
            <a:defRPr sz="1000"/>
          </a:pPr>
          <a:r>
            <a:rPr lang="en-US" sz="1600" b="1" i="0" strike="noStrike">
              <a:solidFill>
                <a:schemeClr val="bg1"/>
              </a:solidFill>
              <a:latin typeface="Arial"/>
              <a:cs typeface="Arial"/>
            </a:rPr>
            <a:t>  B</a:t>
          </a:r>
          <a:endParaRPr lang="en-US" sz="1800" b="0" i="0" strike="noStrike">
            <a:solidFill>
              <a:srgbClr val="FF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C58"/>
  <sheetViews>
    <sheetView tabSelected="1" workbookViewId="0">
      <selection activeCell="C13" sqref="C13"/>
    </sheetView>
  </sheetViews>
  <sheetFormatPr defaultRowHeight="12.75" x14ac:dyDescent="0.2"/>
  <cols>
    <col min="1" max="1" width="4.28515625" customWidth="1"/>
    <col min="2" max="2" width="4.140625" customWidth="1"/>
    <col min="3" max="3" width="155.5703125" customWidth="1"/>
  </cols>
  <sheetData>
    <row r="1" spans="1:3" s="125" customFormat="1" ht="30.75" customHeight="1" x14ac:dyDescent="0.35">
      <c r="A1" s="266" t="s">
        <v>743</v>
      </c>
      <c r="B1" s="266"/>
      <c r="C1" s="266"/>
    </row>
    <row r="2" spans="1:3" ht="16.5" customHeight="1" x14ac:dyDescent="0.2">
      <c r="A2" s="267" t="s">
        <v>775</v>
      </c>
      <c r="B2" s="267"/>
      <c r="C2" s="267"/>
    </row>
    <row r="3" spans="1:3" ht="23.25" customHeight="1" x14ac:dyDescent="0.2"/>
    <row r="4" spans="1:3" x14ac:dyDescent="0.2">
      <c r="A4" s="127"/>
      <c r="B4" s="128" t="s">
        <v>39</v>
      </c>
      <c r="C4" s="129" t="s">
        <v>77</v>
      </c>
    </row>
    <row r="5" spans="1:3" x14ac:dyDescent="0.2">
      <c r="A5" s="127"/>
      <c r="B5" s="127"/>
      <c r="C5" s="129" t="s">
        <v>40</v>
      </c>
    </row>
    <row r="6" spans="1:3" x14ac:dyDescent="0.2">
      <c r="A6" s="127"/>
      <c r="B6" s="127"/>
      <c r="C6" s="129" t="s">
        <v>745</v>
      </c>
    </row>
    <row r="7" spans="1:3" x14ac:dyDescent="0.2">
      <c r="A7" s="2"/>
    </row>
    <row r="8" spans="1:3" ht="23.25" customHeight="1" x14ac:dyDescent="0.25">
      <c r="A8" s="1" t="s">
        <v>744</v>
      </c>
    </row>
    <row r="9" spans="1:3" x14ac:dyDescent="0.2">
      <c r="A9" s="3">
        <v>1</v>
      </c>
      <c r="B9" s="3" t="s">
        <v>78</v>
      </c>
    </row>
    <row r="10" spans="1:3" x14ac:dyDescent="0.2">
      <c r="B10" s="261" t="s">
        <v>79</v>
      </c>
      <c r="C10" s="52" t="s">
        <v>746</v>
      </c>
    </row>
    <row r="11" spans="1:3" x14ac:dyDescent="0.2">
      <c r="B11" s="261" t="s">
        <v>80</v>
      </c>
      <c r="C11" s="52" t="s">
        <v>81</v>
      </c>
    </row>
    <row r="12" spans="1:3" ht="12.75" customHeight="1" x14ac:dyDescent="0.2">
      <c r="B12" s="261" t="s">
        <v>82</v>
      </c>
      <c r="C12" s="264" t="s">
        <v>777</v>
      </c>
    </row>
    <row r="13" spans="1:3" x14ac:dyDescent="0.2">
      <c r="B13" s="261" t="s">
        <v>83</v>
      </c>
      <c r="C13" s="264" t="s">
        <v>747</v>
      </c>
    </row>
    <row r="14" spans="1:3" x14ac:dyDescent="0.2">
      <c r="B14" s="262" t="s">
        <v>84</v>
      </c>
      <c r="C14" s="264" t="s">
        <v>751</v>
      </c>
    </row>
    <row r="15" spans="1:3" x14ac:dyDescent="0.2">
      <c r="B15" s="261"/>
      <c r="C15" s="261"/>
    </row>
    <row r="16" spans="1:3" x14ac:dyDescent="0.2">
      <c r="A16" s="3">
        <v>2</v>
      </c>
      <c r="B16" s="263" t="s">
        <v>752</v>
      </c>
      <c r="C16" s="263"/>
    </row>
    <row r="17" spans="1:3" ht="25.5" customHeight="1" x14ac:dyDescent="0.2">
      <c r="B17" s="261" t="s">
        <v>85</v>
      </c>
      <c r="C17" s="264" t="s">
        <v>762</v>
      </c>
    </row>
    <row r="18" spans="1:3" ht="38.25" x14ac:dyDescent="0.2">
      <c r="B18" s="261" t="s">
        <v>86</v>
      </c>
      <c r="C18" s="264" t="s">
        <v>765</v>
      </c>
    </row>
    <row r="19" spans="1:3" ht="38.25" x14ac:dyDescent="0.2">
      <c r="B19" s="262" t="s">
        <v>87</v>
      </c>
      <c r="C19" s="264" t="s">
        <v>763</v>
      </c>
    </row>
    <row r="20" spans="1:3" ht="25.5" x14ac:dyDescent="0.2">
      <c r="B20" s="262" t="s">
        <v>764</v>
      </c>
      <c r="C20" s="264" t="s">
        <v>761</v>
      </c>
    </row>
    <row r="21" spans="1:3" ht="25.5" x14ac:dyDescent="0.2">
      <c r="B21" s="262" t="s">
        <v>767</v>
      </c>
      <c r="C21" s="264" t="s">
        <v>768</v>
      </c>
    </row>
    <row r="22" spans="1:3" x14ac:dyDescent="0.2">
      <c r="B22" s="261"/>
      <c r="C22" s="261"/>
    </row>
    <row r="23" spans="1:3" x14ac:dyDescent="0.2">
      <c r="A23" s="3">
        <v>3</v>
      </c>
      <c r="B23" s="263" t="s">
        <v>88</v>
      </c>
      <c r="C23" s="261"/>
    </row>
    <row r="24" spans="1:3" x14ac:dyDescent="0.2">
      <c r="B24" s="261" t="s">
        <v>89</v>
      </c>
      <c r="C24" s="264" t="s">
        <v>753</v>
      </c>
    </row>
    <row r="25" spans="1:3" x14ac:dyDescent="0.2">
      <c r="B25" s="261" t="s">
        <v>90</v>
      </c>
      <c r="C25" s="264" t="s">
        <v>754</v>
      </c>
    </row>
    <row r="26" spans="1:3" x14ac:dyDescent="0.2">
      <c r="B26" s="261" t="s">
        <v>76</v>
      </c>
      <c r="C26" s="264" t="s">
        <v>766</v>
      </c>
    </row>
    <row r="27" spans="1:3" x14ac:dyDescent="0.2">
      <c r="B27" s="261"/>
      <c r="C27" s="261"/>
    </row>
    <row r="28" spans="1:3" x14ac:dyDescent="0.2">
      <c r="A28" s="3">
        <v>4</v>
      </c>
      <c r="B28" s="263" t="s">
        <v>91</v>
      </c>
      <c r="C28" s="261"/>
    </row>
    <row r="29" spans="1:3" x14ac:dyDescent="0.2">
      <c r="B29" s="261" t="s">
        <v>92</v>
      </c>
      <c r="C29" s="52" t="s">
        <v>93</v>
      </c>
    </row>
    <row r="30" spans="1:3" x14ac:dyDescent="0.2">
      <c r="B30" s="261" t="s">
        <v>94</v>
      </c>
      <c r="C30" s="264" t="s">
        <v>755</v>
      </c>
    </row>
    <row r="31" spans="1:3" ht="14.25" customHeight="1" x14ac:dyDescent="0.2">
      <c r="B31" s="261" t="s">
        <v>95</v>
      </c>
      <c r="C31" s="264" t="s">
        <v>756</v>
      </c>
    </row>
    <row r="32" spans="1:3" x14ac:dyDescent="0.2">
      <c r="B32" s="261"/>
      <c r="C32" s="261"/>
    </row>
    <row r="33" spans="1:3" x14ac:dyDescent="0.2">
      <c r="A33" s="3">
        <v>5</v>
      </c>
      <c r="B33" s="263" t="s">
        <v>96</v>
      </c>
      <c r="C33" s="261"/>
    </row>
    <row r="34" spans="1:3" x14ac:dyDescent="0.2">
      <c r="B34" s="261" t="s">
        <v>97</v>
      </c>
      <c r="C34" s="261" t="s">
        <v>255</v>
      </c>
    </row>
    <row r="35" spans="1:3" x14ac:dyDescent="0.2">
      <c r="B35" s="261" t="s">
        <v>98</v>
      </c>
      <c r="C35" s="261" t="s">
        <v>99</v>
      </c>
    </row>
    <row r="36" spans="1:3" x14ac:dyDescent="0.2">
      <c r="B36" s="261" t="s">
        <v>100</v>
      </c>
      <c r="C36" s="262" t="s">
        <v>757</v>
      </c>
    </row>
    <row r="37" spans="1:3" x14ac:dyDescent="0.2">
      <c r="B37" s="261"/>
      <c r="C37" s="261"/>
    </row>
    <row r="38" spans="1:3" x14ac:dyDescent="0.2">
      <c r="A38" s="3">
        <v>6</v>
      </c>
      <c r="B38" s="263" t="s">
        <v>101</v>
      </c>
      <c r="C38" s="261"/>
    </row>
    <row r="39" spans="1:3" x14ac:dyDescent="0.2">
      <c r="B39" s="261" t="s">
        <v>102</v>
      </c>
      <c r="C39" s="264" t="s">
        <v>758</v>
      </c>
    </row>
    <row r="40" spans="1:3" x14ac:dyDescent="0.2">
      <c r="B40" s="261" t="s">
        <v>103</v>
      </c>
      <c r="C40" s="264" t="s">
        <v>759</v>
      </c>
    </row>
    <row r="41" spans="1:3" ht="14.25" customHeight="1" x14ac:dyDescent="0.2">
      <c r="B41" s="261" t="s">
        <v>104</v>
      </c>
      <c r="C41" s="264" t="s">
        <v>760</v>
      </c>
    </row>
    <row r="42" spans="1:3" ht="26.25" customHeight="1" x14ac:dyDescent="0.2">
      <c r="B42" s="262" t="s">
        <v>105</v>
      </c>
      <c r="C42" s="264" t="s">
        <v>774</v>
      </c>
    </row>
    <row r="43" spans="1:3" x14ac:dyDescent="0.2">
      <c r="B43" s="262" t="s">
        <v>773</v>
      </c>
      <c r="C43" s="264" t="s">
        <v>771</v>
      </c>
    </row>
    <row r="44" spans="1:3" x14ac:dyDescent="0.2">
      <c r="B44" s="261"/>
      <c r="C44" s="52"/>
    </row>
    <row r="45" spans="1:3" x14ac:dyDescent="0.2">
      <c r="A45" s="3">
        <v>7</v>
      </c>
      <c r="B45" s="263" t="s">
        <v>770</v>
      </c>
      <c r="C45" s="52"/>
    </row>
    <row r="46" spans="1:3" x14ac:dyDescent="0.2">
      <c r="B46" s="261" t="s">
        <v>109</v>
      </c>
      <c r="C46" s="52" t="s">
        <v>256</v>
      </c>
    </row>
    <row r="47" spans="1:3" x14ac:dyDescent="0.2">
      <c r="B47" s="261"/>
      <c r="C47" s="52"/>
    </row>
    <row r="48" spans="1:3" x14ac:dyDescent="0.2">
      <c r="A48" s="3">
        <v>8</v>
      </c>
      <c r="B48" s="263" t="s">
        <v>110</v>
      </c>
      <c r="C48" s="52"/>
    </row>
    <row r="49" spans="1:3" ht="14.25" customHeight="1" x14ac:dyDescent="0.2">
      <c r="B49" s="261" t="s">
        <v>111</v>
      </c>
      <c r="C49" s="264" t="s">
        <v>772</v>
      </c>
    </row>
    <row r="50" spans="1:3" x14ac:dyDescent="0.2">
      <c r="B50" s="261" t="s">
        <v>112</v>
      </c>
      <c r="C50" s="52" t="s">
        <v>99</v>
      </c>
    </row>
    <row r="51" spans="1:3" x14ac:dyDescent="0.2">
      <c r="B51" s="261" t="s">
        <v>113</v>
      </c>
      <c r="C51" s="262" t="s">
        <v>757</v>
      </c>
    </row>
    <row r="52" spans="1:3" x14ac:dyDescent="0.2">
      <c r="B52" s="261"/>
      <c r="C52" s="52"/>
    </row>
    <row r="53" spans="1:3" x14ac:dyDescent="0.2">
      <c r="A53" s="3">
        <v>9</v>
      </c>
      <c r="B53" s="263" t="s">
        <v>114</v>
      </c>
      <c r="C53" s="52"/>
    </row>
    <row r="54" spans="1:3" x14ac:dyDescent="0.2">
      <c r="B54" s="261" t="s">
        <v>115</v>
      </c>
      <c r="C54" s="52" t="s">
        <v>116</v>
      </c>
    </row>
    <row r="55" spans="1:3" x14ac:dyDescent="0.2">
      <c r="B55" s="261" t="s">
        <v>117</v>
      </c>
      <c r="C55" s="52" t="s">
        <v>118</v>
      </c>
    </row>
    <row r="56" spans="1:3" x14ac:dyDescent="0.2">
      <c r="B56" s="261"/>
      <c r="C56" s="52"/>
    </row>
    <row r="57" spans="1:3" x14ac:dyDescent="0.2">
      <c r="A57" s="3">
        <v>10</v>
      </c>
      <c r="B57" s="263" t="s">
        <v>119</v>
      </c>
      <c r="C57" s="52"/>
    </row>
    <row r="58" spans="1:3" x14ac:dyDescent="0.2">
      <c r="B58" s="261" t="s">
        <v>120</v>
      </c>
      <c r="C58" s="264" t="s">
        <v>769</v>
      </c>
    </row>
  </sheetData>
  <mergeCells count="2">
    <mergeCell ref="A1:C1"/>
    <mergeCell ref="A2:C2"/>
  </mergeCells>
  <phoneticPr fontId="2" type="noConversion"/>
  <printOptions horizontalCentered="1" verticalCentered="1"/>
  <pageMargins left="0.24" right="0.14000000000000001" top="0.21" bottom="0.18" header="0.16" footer="0.14000000000000001"/>
  <pageSetup scale="73"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B11"/>
  <sheetViews>
    <sheetView workbookViewId="0">
      <selection sqref="A1:B1"/>
    </sheetView>
  </sheetViews>
  <sheetFormatPr defaultRowHeight="18.75" x14ac:dyDescent="0.2"/>
  <cols>
    <col min="1" max="1" width="25.7109375" style="100" customWidth="1"/>
    <col min="2" max="2" width="91.28515625" style="101" customWidth="1"/>
  </cols>
  <sheetData>
    <row r="1" spans="1:2" x14ac:dyDescent="0.2">
      <c r="A1" s="299" t="s">
        <v>217</v>
      </c>
      <c r="B1" s="299"/>
    </row>
    <row r="2" spans="1:2" x14ac:dyDescent="0.2">
      <c r="A2" s="299" t="s">
        <v>218</v>
      </c>
      <c r="B2" s="299"/>
    </row>
    <row r="4" spans="1:2" ht="63" x14ac:dyDescent="0.2">
      <c r="A4" s="100" t="s">
        <v>219</v>
      </c>
      <c r="B4" s="96" t="s">
        <v>74</v>
      </c>
    </row>
    <row r="5" spans="1:2" ht="31.5" x14ac:dyDescent="0.2">
      <c r="A5" s="100" t="s">
        <v>220</v>
      </c>
      <c r="B5" s="96" t="s">
        <v>221</v>
      </c>
    </row>
    <row r="6" spans="1:2" ht="31.5" x14ac:dyDescent="0.2">
      <c r="A6" s="100" t="s">
        <v>222</v>
      </c>
      <c r="B6" s="96" t="s">
        <v>223</v>
      </c>
    </row>
    <row r="7" spans="1:2" ht="47.25" x14ac:dyDescent="0.2">
      <c r="A7" s="100" t="s">
        <v>224</v>
      </c>
      <c r="B7" s="96" t="s">
        <v>225</v>
      </c>
    </row>
    <row r="8" spans="1:2" ht="37.5" x14ac:dyDescent="0.2">
      <c r="A8" s="100" t="s">
        <v>226</v>
      </c>
      <c r="B8" s="96" t="s">
        <v>227</v>
      </c>
    </row>
    <row r="9" spans="1:2" ht="31.5" x14ac:dyDescent="0.2">
      <c r="A9" s="100" t="s">
        <v>228</v>
      </c>
      <c r="B9" s="96" t="s">
        <v>229</v>
      </c>
    </row>
    <row r="10" spans="1:2" ht="37.5" x14ac:dyDescent="0.2">
      <c r="A10" s="100" t="s">
        <v>230</v>
      </c>
      <c r="B10" s="96" t="s">
        <v>231</v>
      </c>
    </row>
    <row r="11" spans="1:2" ht="75" x14ac:dyDescent="0.2">
      <c r="A11" s="100" t="s">
        <v>232</v>
      </c>
      <c r="B11" s="96" t="s">
        <v>75</v>
      </c>
    </row>
  </sheetData>
  <mergeCells count="2">
    <mergeCell ref="A1:B1"/>
    <mergeCell ref="A2:B2"/>
  </mergeCells>
  <phoneticPr fontId="2" type="noConversion"/>
  <pageMargins left="0.38" right="0.28999999999999998" top="1" bottom="1" header="0.5" footer="0.5"/>
  <pageSetup scale="85"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E111"/>
  <sheetViews>
    <sheetView workbookViewId="0">
      <selection activeCell="E12" sqref="E12"/>
    </sheetView>
  </sheetViews>
  <sheetFormatPr defaultRowHeight="12.75" x14ac:dyDescent="0.2"/>
  <cols>
    <col min="1" max="1" width="5.5703125" style="5" customWidth="1"/>
    <col min="2" max="2" width="4.85546875" style="4" customWidth="1"/>
    <col min="3" max="3" width="31" style="4" customWidth="1"/>
    <col min="4" max="4" width="38.28515625" style="4" customWidth="1"/>
    <col min="5" max="5" width="16.5703125" style="4" customWidth="1"/>
    <col min="6" max="16384" width="9.140625" style="4"/>
  </cols>
  <sheetData>
    <row r="1" spans="1:5" ht="18" customHeight="1" x14ac:dyDescent="0.25">
      <c r="A1" s="112"/>
      <c r="B1" s="112"/>
      <c r="C1" s="113"/>
      <c r="D1" s="114"/>
      <c r="E1" s="114"/>
    </row>
    <row r="3" spans="1:5" ht="20.25" customHeight="1" x14ac:dyDescent="0.2">
      <c r="A3" s="5">
        <v>1</v>
      </c>
      <c r="B3" s="6" t="s">
        <v>121</v>
      </c>
      <c r="D3" s="7" t="s">
        <v>273</v>
      </c>
    </row>
    <row r="4" spans="1:5" ht="18" customHeight="1" x14ac:dyDescent="0.2">
      <c r="B4" s="6"/>
    </row>
    <row r="5" spans="1:5" ht="20.25" customHeight="1" x14ac:dyDescent="0.2">
      <c r="A5" s="5">
        <v>2</v>
      </c>
      <c r="B5" s="6" t="s">
        <v>748</v>
      </c>
      <c r="D5" s="260" t="s">
        <v>749</v>
      </c>
    </row>
    <row r="6" spans="1:5" ht="18" customHeight="1" x14ac:dyDescent="0.2">
      <c r="B6" s="6"/>
    </row>
    <row r="7" spans="1:5" x14ac:dyDescent="0.2">
      <c r="A7" s="5">
        <v>3</v>
      </c>
      <c r="B7" s="6" t="s">
        <v>123</v>
      </c>
    </row>
    <row r="8" spans="1:5" x14ac:dyDescent="0.2">
      <c r="B8" s="6"/>
      <c r="C8" s="8" t="s">
        <v>124</v>
      </c>
      <c r="D8" s="8" t="s">
        <v>125</v>
      </c>
      <c r="E8" s="8" t="s">
        <v>126</v>
      </c>
    </row>
    <row r="9" spans="1:5" x14ac:dyDescent="0.2">
      <c r="B9" s="6"/>
      <c r="C9" s="7" t="s">
        <v>122</v>
      </c>
      <c r="D9" s="7" t="s">
        <v>122</v>
      </c>
      <c r="E9" s="260" t="s">
        <v>750</v>
      </c>
    </row>
    <row r="10" spans="1:5" x14ac:dyDescent="0.2">
      <c r="B10" s="6"/>
      <c r="C10" s="7" t="s">
        <v>122</v>
      </c>
      <c r="D10" s="7" t="s">
        <v>122</v>
      </c>
      <c r="E10" s="260" t="s">
        <v>750</v>
      </c>
    </row>
    <row r="11" spans="1:5" x14ac:dyDescent="0.2">
      <c r="B11" s="6"/>
      <c r="C11" s="7" t="s">
        <v>122</v>
      </c>
      <c r="D11" s="7" t="s">
        <v>122</v>
      </c>
      <c r="E11" s="260" t="s">
        <v>750</v>
      </c>
    </row>
    <row r="12" spans="1:5" ht="18" customHeight="1" x14ac:dyDescent="0.2"/>
    <row r="13" spans="1:5" ht="18" customHeight="1" x14ac:dyDescent="0.2"/>
    <row r="14" spans="1:5" ht="20.25" customHeight="1" x14ac:dyDescent="0.2">
      <c r="A14" s="5">
        <v>4</v>
      </c>
      <c r="B14" s="6" t="s">
        <v>129</v>
      </c>
      <c r="D14" s="10"/>
      <c r="E14" s="11"/>
    </row>
    <row r="15" spans="1:5" ht="18" customHeight="1" x14ac:dyDescent="0.2"/>
    <row r="16" spans="1:5" ht="20.25" customHeight="1" x14ac:dyDescent="0.2">
      <c r="A16" s="5">
        <v>5</v>
      </c>
      <c r="B16" s="6" t="s">
        <v>130</v>
      </c>
      <c r="D16" s="10"/>
      <c r="E16" s="11"/>
    </row>
    <row r="84" spans="3:4" ht="13.5" thickBot="1" x14ac:dyDescent="0.25">
      <c r="C84" s="12"/>
    </row>
    <row r="85" spans="3:4" x14ac:dyDescent="0.2">
      <c r="C85" s="13" t="s">
        <v>131</v>
      </c>
      <c r="D85" s="4">
        <v>2</v>
      </c>
    </row>
    <row r="86" spans="3:4" x14ac:dyDescent="0.2">
      <c r="C86" s="14" t="s">
        <v>132</v>
      </c>
    </row>
    <row r="87" spans="3:4" x14ac:dyDescent="0.2">
      <c r="C87" s="14" t="s">
        <v>133</v>
      </c>
    </row>
    <row r="88" spans="3:4" x14ac:dyDescent="0.2">
      <c r="C88" s="14" t="s">
        <v>134</v>
      </c>
    </row>
    <row r="89" spans="3:4" x14ac:dyDescent="0.2">
      <c r="C89" s="14" t="s">
        <v>135</v>
      </c>
    </row>
    <row r="90" spans="3:4" x14ac:dyDescent="0.2">
      <c r="C90" s="14" t="s">
        <v>136</v>
      </c>
    </row>
    <row r="91" spans="3:4" x14ac:dyDescent="0.2">
      <c r="C91" s="14" t="s">
        <v>137</v>
      </c>
    </row>
    <row r="92" spans="3:4" x14ac:dyDescent="0.2">
      <c r="C92" s="14" t="s">
        <v>138</v>
      </c>
    </row>
    <row r="93" spans="3:4" x14ac:dyDescent="0.2">
      <c r="C93" s="14" t="s">
        <v>139</v>
      </c>
    </row>
    <row r="94" spans="3:4" x14ac:dyDescent="0.2">
      <c r="C94" s="14" t="s">
        <v>140</v>
      </c>
    </row>
    <row r="95" spans="3:4" ht="13.5" thickBot="1" x14ac:dyDescent="0.25">
      <c r="C95" s="15"/>
    </row>
    <row r="97" spans="3:4" ht="13.5" thickBot="1" x14ac:dyDescent="0.25"/>
    <row r="98" spans="3:4" x14ac:dyDescent="0.2">
      <c r="C98" s="13" t="s">
        <v>141</v>
      </c>
      <c r="D98" s="4">
        <v>2</v>
      </c>
    </row>
    <row r="99" spans="3:4" x14ac:dyDescent="0.2">
      <c r="C99" s="14" t="s">
        <v>106</v>
      </c>
    </row>
    <row r="100" spans="3:4" x14ac:dyDescent="0.2">
      <c r="C100" s="14" t="s">
        <v>142</v>
      </c>
    </row>
    <row r="101" spans="3:4" x14ac:dyDescent="0.2">
      <c r="C101" s="14" t="s">
        <v>107</v>
      </c>
    </row>
    <row r="102" spans="3:4" x14ac:dyDescent="0.2">
      <c r="C102" s="14" t="s">
        <v>108</v>
      </c>
    </row>
    <row r="103" spans="3:4" ht="13.5" thickBot="1" x14ac:dyDescent="0.25">
      <c r="C103" s="15"/>
    </row>
    <row r="105" spans="3:4" ht="13.5" thickBot="1" x14ac:dyDescent="0.25"/>
    <row r="106" spans="3:4" x14ac:dyDescent="0.2">
      <c r="C106" s="13" t="s">
        <v>143</v>
      </c>
      <c r="D106" s="4">
        <v>1</v>
      </c>
    </row>
    <row r="107" spans="3:4" x14ac:dyDescent="0.2">
      <c r="C107" s="14" t="s">
        <v>17</v>
      </c>
    </row>
    <row r="108" spans="3:4" x14ac:dyDescent="0.2">
      <c r="C108" s="14" t="s">
        <v>16</v>
      </c>
    </row>
    <row r="109" spans="3:4" x14ac:dyDescent="0.2">
      <c r="C109" s="14"/>
    </row>
    <row r="110" spans="3:4" x14ac:dyDescent="0.2">
      <c r="C110" s="14"/>
    </row>
    <row r="111" spans="3:4" ht="13.5" thickBot="1" x14ac:dyDescent="0.25">
      <c r="C111" s="15"/>
    </row>
  </sheetData>
  <phoneticPr fontId="2" type="noConversion"/>
  <conditionalFormatting sqref="E14 E16">
    <cfRule type="cellIs" dxfId="24" priority="1" stopIfTrue="1" operator="equal">
      <formula>"CR"</formula>
    </cfRule>
  </conditionalFormatting>
  <printOptions horizontalCentered="1"/>
  <pageMargins left="0.23" right="0.17" top="0.51" bottom="0.35" header="0.38" footer="0.22"/>
  <pageSetup scale="80"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26" r:id="rId4" name="Drop Down 2">
              <controlPr defaultSize="0" autoLine="0" autoPict="0">
                <anchor moveWithCells="1">
                  <from>
                    <xdr:col>3</xdr:col>
                    <xdr:colOff>28575</xdr:colOff>
                    <xdr:row>13</xdr:row>
                    <xdr:rowOff>28575</xdr:rowOff>
                  </from>
                  <to>
                    <xdr:col>4</xdr:col>
                    <xdr:colOff>600075</xdr:colOff>
                    <xdr:row>13</xdr:row>
                    <xdr:rowOff>228600</xdr:rowOff>
                  </to>
                </anchor>
              </controlPr>
            </control>
          </mc:Choice>
        </mc:AlternateContent>
        <mc:AlternateContent xmlns:mc="http://schemas.openxmlformats.org/markup-compatibility/2006">
          <mc:Choice Requires="x14">
            <control shapeId="1027" r:id="rId5" name="Drop Down 3">
              <controlPr defaultSize="0" autoLine="0" autoPict="0">
                <anchor moveWithCells="1">
                  <from>
                    <xdr:col>3</xdr:col>
                    <xdr:colOff>28575</xdr:colOff>
                    <xdr:row>15</xdr:row>
                    <xdr:rowOff>28575</xdr:rowOff>
                  </from>
                  <to>
                    <xdr:col>4</xdr:col>
                    <xdr:colOff>600075</xdr:colOff>
                    <xdr:row>15</xdr:row>
                    <xdr:rowOff>228600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E49"/>
  <sheetViews>
    <sheetView zoomScale="90" workbookViewId="0">
      <selection activeCell="D11" sqref="D11"/>
    </sheetView>
  </sheetViews>
  <sheetFormatPr defaultRowHeight="12.75" x14ac:dyDescent="0.2"/>
  <cols>
    <col min="1" max="1" width="4" customWidth="1"/>
    <col min="2" max="2" width="31.28515625" customWidth="1"/>
    <col min="3" max="3" width="4" customWidth="1"/>
    <col min="4" max="4" width="45.5703125" customWidth="1"/>
    <col min="5" max="6" width="16.85546875" customWidth="1"/>
    <col min="7" max="7" width="75" customWidth="1"/>
    <col min="8" max="8" width="9.5703125" customWidth="1"/>
    <col min="9" max="11" width="8.85546875" customWidth="1"/>
    <col min="12" max="12" width="9.28515625" customWidth="1"/>
    <col min="13" max="24" width="8.85546875" customWidth="1"/>
    <col min="25" max="25" width="4.85546875" style="12" customWidth="1"/>
    <col min="26" max="26" width="5.42578125" customWidth="1"/>
    <col min="27" max="27" width="33.140625" customWidth="1"/>
    <col min="28" max="29" width="9.85546875" customWidth="1"/>
    <col min="31" max="31" width="11" customWidth="1"/>
    <col min="32" max="32" width="8.140625" customWidth="1"/>
    <col min="33" max="33" width="4.140625" customWidth="1"/>
    <col min="34" max="34" width="7.140625" customWidth="1"/>
    <col min="35" max="35" width="2" customWidth="1"/>
    <col min="36" max="36" width="5.42578125" customWidth="1"/>
    <col min="37" max="37" width="33.140625" customWidth="1"/>
    <col min="38" max="39" width="9.85546875" customWidth="1"/>
    <col min="41" max="41" width="11" customWidth="1"/>
    <col min="42" max="42" width="8.140625" customWidth="1"/>
    <col min="43" max="43" width="4.140625" customWidth="1"/>
    <col min="44" max="44" width="7.140625" customWidth="1"/>
    <col min="45" max="45" width="2" customWidth="1"/>
    <col min="46" max="46" width="5.42578125" customWidth="1"/>
    <col min="47" max="47" width="33.140625" customWidth="1"/>
    <col min="48" max="49" width="9.85546875" customWidth="1"/>
    <col min="51" max="51" width="11" customWidth="1"/>
    <col min="52" max="52" width="8.140625" customWidth="1"/>
    <col min="53" max="53" width="4.140625" customWidth="1"/>
    <col min="54" max="54" width="7.140625" customWidth="1"/>
    <col min="55" max="55" width="2" customWidth="1"/>
    <col min="56" max="56" width="5.42578125" customWidth="1"/>
    <col min="57" max="57" width="33.140625" customWidth="1"/>
    <col min="58" max="59" width="9.85546875" customWidth="1"/>
    <col min="61" max="61" width="11" customWidth="1"/>
    <col min="62" max="62" width="8.140625" customWidth="1"/>
    <col min="63" max="63" width="4.140625" customWidth="1"/>
    <col min="64" max="64" width="7.140625" customWidth="1"/>
    <col min="65" max="65" width="2" customWidth="1"/>
    <col min="66" max="66" width="5.42578125" customWidth="1"/>
    <col min="67" max="67" width="33.140625" customWidth="1"/>
    <col min="68" max="69" width="9.85546875" customWidth="1"/>
    <col min="71" max="71" width="11" customWidth="1"/>
    <col min="72" max="72" width="8.140625" customWidth="1"/>
    <col min="73" max="73" width="4.140625" customWidth="1"/>
    <col min="74" max="74" width="7.140625" customWidth="1"/>
    <col min="75" max="75" width="2" customWidth="1"/>
    <col min="76" max="76" width="5.42578125" customWidth="1"/>
    <col min="77" max="77" width="33.140625" customWidth="1"/>
    <col min="78" max="79" width="9.85546875" customWidth="1"/>
    <col min="81" max="81" width="11" customWidth="1"/>
    <col min="82" max="82" width="8.140625" customWidth="1"/>
    <col min="83" max="83" width="4.140625" customWidth="1"/>
    <col min="84" max="84" width="7.140625" customWidth="1"/>
  </cols>
  <sheetData>
    <row r="1" spans="1:25" ht="24.75" customHeight="1" thickBot="1" x14ac:dyDescent="0.25">
      <c r="A1" s="269" t="s">
        <v>33</v>
      </c>
      <c r="B1" s="270"/>
      <c r="C1" s="270"/>
      <c r="D1" s="270"/>
      <c r="E1" s="270"/>
      <c r="F1" s="270"/>
      <c r="G1" s="271"/>
      <c r="N1" s="145"/>
      <c r="O1" s="145"/>
      <c r="P1" s="145"/>
      <c r="Q1" s="145"/>
      <c r="R1" s="145"/>
      <c r="S1" s="145"/>
      <c r="T1" s="145"/>
      <c r="U1" s="145"/>
      <c r="V1" s="145"/>
      <c r="W1" s="145"/>
      <c r="X1" s="145"/>
    </row>
    <row r="3" spans="1:25" ht="18" customHeight="1" x14ac:dyDescent="0.25">
      <c r="A3" s="110" t="s">
        <v>144</v>
      </c>
      <c r="B3" s="9"/>
      <c r="C3" s="20"/>
      <c r="D3" s="20" t="str">
        <f>'T&amp;MRA Information Sheet'!D3</f>
        <v>example:  HyperSonic Missile Program</v>
      </c>
      <c r="E3" s="18"/>
      <c r="G3" s="18"/>
      <c r="H3" s="18"/>
      <c r="I3" s="18"/>
      <c r="K3" s="18"/>
      <c r="L3" s="18"/>
      <c r="M3" s="18"/>
      <c r="O3" s="12"/>
      <c r="Y3"/>
    </row>
    <row r="4" spans="1:25" ht="18" customHeight="1" x14ac:dyDescent="0.25">
      <c r="A4" s="110" t="s">
        <v>23</v>
      </c>
      <c r="B4" s="9"/>
      <c r="C4" s="20"/>
      <c r="D4" s="20" t="str">
        <f>'T&amp;MRA Information Sheet'!D5</f>
        <v>example:  Missile Seeker</v>
      </c>
      <c r="E4" s="18"/>
      <c r="I4" s="18"/>
      <c r="M4" s="18"/>
      <c r="O4" s="12"/>
      <c r="Y4"/>
    </row>
    <row r="5" spans="1:25" ht="18" customHeight="1" x14ac:dyDescent="0.25">
      <c r="A5" s="110" t="s">
        <v>145</v>
      </c>
      <c r="B5" s="9"/>
      <c r="C5" s="20"/>
      <c r="D5" s="20" t="str">
        <f>INDEX('T&amp;MRA Information Sheet'!C99:C103,'T&amp;MRA Information Sheet'!D98,1)</f>
        <v>Technology Development</v>
      </c>
      <c r="E5" s="18"/>
      <c r="G5" s="18"/>
      <c r="H5" s="18"/>
      <c r="I5" s="18"/>
      <c r="K5" s="18"/>
      <c r="L5" s="18"/>
      <c r="M5" s="18"/>
      <c r="O5" s="12"/>
      <c r="Y5"/>
    </row>
    <row r="6" spans="1:25" ht="18" customHeight="1" x14ac:dyDescent="0.25">
      <c r="A6" s="268" t="s">
        <v>146</v>
      </c>
      <c r="B6" s="268"/>
      <c r="C6" s="20"/>
      <c r="D6" s="24">
        <f>IF('T&amp;MRA Information Sheet'!D98=1,4,IF('T&amp;MRA Information Sheet'!D98=2,6,IF('T&amp;MRA Information Sheet'!D98=3,8,IF('T&amp;MRA Information Sheet'!D98=4,9,10))))</f>
        <v>6</v>
      </c>
      <c r="E6" s="18"/>
      <c r="G6" s="18"/>
      <c r="H6" s="18"/>
      <c r="I6" s="18"/>
      <c r="K6" s="18"/>
      <c r="L6" s="18"/>
      <c r="M6" s="18"/>
      <c r="O6" s="12"/>
      <c r="Y6"/>
    </row>
    <row r="7" spans="1:25" ht="18" customHeight="1" x14ac:dyDescent="0.25">
      <c r="A7" s="110" t="s">
        <v>147</v>
      </c>
      <c r="B7" s="9"/>
      <c r="C7" s="20"/>
      <c r="D7" s="265" t="str">
        <f>INDEX('T&amp;MRA Information Sheet'!C107:C108,'T&amp;MRA Information Sheet'!D106,1)</f>
        <v>Lowest T&amp;MRL Values</v>
      </c>
      <c r="E7" s="18"/>
      <c r="G7" s="18"/>
      <c r="H7" s="18"/>
      <c r="I7" s="18"/>
      <c r="K7" s="18"/>
      <c r="L7" s="18"/>
      <c r="M7" s="18"/>
      <c r="O7" s="12"/>
      <c r="Y7"/>
    </row>
    <row r="8" spans="1:25" ht="18" customHeight="1" x14ac:dyDescent="0.25">
      <c r="A8" s="110" t="s">
        <v>171</v>
      </c>
      <c r="B8" s="9"/>
      <c r="C8" s="20"/>
      <c r="D8" s="111" t="str">
        <f>IF(MAX(E44:F45)&gt;0,MAX(E44:F45),"None")</f>
        <v>None</v>
      </c>
      <c r="E8" s="109"/>
      <c r="F8" s="4"/>
      <c r="G8" s="4"/>
      <c r="H8" s="4"/>
      <c r="I8" s="4"/>
      <c r="J8" s="4"/>
      <c r="K8" s="4"/>
      <c r="L8" s="4"/>
      <c r="M8" s="4"/>
      <c r="N8" s="4"/>
      <c r="O8" s="4"/>
      <c r="P8" s="4"/>
      <c r="Q8" s="4"/>
    </row>
    <row r="11" spans="1:25" ht="18.75" customHeight="1" thickBot="1" x14ac:dyDescent="0.25"/>
    <row r="12" spans="1:25" ht="16.5" thickBot="1" x14ac:dyDescent="0.3">
      <c r="A12" s="80"/>
      <c r="E12" s="272" t="s">
        <v>34</v>
      </c>
      <c r="F12" s="273"/>
      <c r="G12" s="274"/>
      <c r="Y12"/>
    </row>
    <row r="13" spans="1:25" ht="16.5" thickBot="1" x14ac:dyDescent="0.3">
      <c r="A13" s="80"/>
      <c r="E13" s="169" t="s">
        <v>776</v>
      </c>
      <c r="F13" s="168"/>
      <c r="G13" s="167"/>
      <c r="Y13"/>
    </row>
    <row r="14" spans="1:25" ht="15.75" customHeight="1" thickBot="1" x14ac:dyDescent="0.25">
      <c r="A14" s="106" t="s">
        <v>51</v>
      </c>
      <c r="B14" s="82" t="s">
        <v>52</v>
      </c>
      <c r="C14" s="106" t="s">
        <v>51</v>
      </c>
      <c r="D14" s="82" t="s">
        <v>53</v>
      </c>
      <c r="E14" s="166" t="s">
        <v>48</v>
      </c>
      <c r="F14" s="165" t="s">
        <v>49</v>
      </c>
      <c r="G14" s="83" t="s">
        <v>15</v>
      </c>
      <c r="Y14"/>
    </row>
    <row r="15" spans="1:25" s="150" customFormat="1" ht="15.75" thickBot="1" x14ac:dyDescent="0.25">
      <c r="A15" s="147"/>
      <c r="B15" s="148"/>
      <c r="C15" s="149"/>
      <c r="D15" s="149" t="s">
        <v>54</v>
      </c>
      <c r="E15" s="182"/>
      <c r="F15" s="183"/>
      <c r="G15" s="161"/>
    </row>
    <row r="16" spans="1:25" s="150" customFormat="1" x14ac:dyDescent="0.2">
      <c r="A16" s="151" t="s">
        <v>662</v>
      </c>
      <c r="B16" s="152" t="s">
        <v>241</v>
      </c>
      <c r="C16" s="235" t="s">
        <v>667</v>
      </c>
      <c r="D16" s="153" t="s">
        <v>254</v>
      </c>
      <c r="E16" s="178"/>
      <c r="F16" s="179"/>
      <c r="G16" s="162"/>
    </row>
    <row r="17" spans="1:7" s="150" customFormat="1" x14ac:dyDescent="0.2">
      <c r="A17" s="154"/>
      <c r="B17" s="155"/>
      <c r="C17" s="236" t="s">
        <v>666</v>
      </c>
      <c r="D17" s="156" t="s">
        <v>275</v>
      </c>
      <c r="E17" s="178"/>
      <c r="F17" s="179"/>
      <c r="G17" s="163"/>
    </row>
    <row r="18" spans="1:7" s="150" customFormat="1" x14ac:dyDescent="0.2">
      <c r="A18" s="154" t="s">
        <v>663</v>
      </c>
      <c r="B18" s="155" t="s">
        <v>46</v>
      </c>
      <c r="C18" s="237" t="s">
        <v>665</v>
      </c>
      <c r="D18" s="156" t="s">
        <v>242</v>
      </c>
      <c r="E18" s="178"/>
      <c r="F18" s="179"/>
      <c r="G18" s="163"/>
    </row>
    <row r="19" spans="1:7" s="150" customFormat="1" x14ac:dyDescent="0.2">
      <c r="A19" s="154"/>
      <c r="B19" s="155"/>
      <c r="C19" s="237" t="s">
        <v>668</v>
      </c>
      <c r="D19" s="156" t="s">
        <v>276</v>
      </c>
      <c r="E19" s="178"/>
      <c r="F19" s="179"/>
      <c r="G19" s="163"/>
    </row>
    <row r="20" spans="1:7" s="150" customFormat="1" x14ac:dyDescent="0.2">
      <c r="A20" s="154" t="s">
        <v>664</v>
      </c>
      <c r="B20" s="155" t="s">
        <v>245</v>
      </c>
      <c r="C20" s="249" t="s">
        <v>669</v>
      </c>
      <c r="D20" s="156" t="s">
        <v>45</v>
      </c>
      <c r="E20" s="178"/>
      <c r="F20" s="179"/>
      <c r="G20" s="163"/>
    </row>
    <row r="21" spans="1:7" s="150" customFormat="1" x14ac:dyDescent="0.2">
      <c r="A21" s="154"/>
      <c r="B21" s="155"/>
      <c r="C21" s="249" t="s">
        <v>670</v>
      </c>
      <c r="D21" s="156" t="s">
        <v>284</v>
      </c>
      <c r="E21" s="178"/>
      <c r="F21" s="179"/>
      <c r="G21" s="163"/>
    </row>
    <row r="22" spans="1:7" s="150" customFormat="1" x14ac:dyDescent="0.2">
      <c r="A22" s="154"/>
      <c r="B22" s="155"/>
      <c r="C22" s="249" t="s">
        <v>671</v>
      </c>
      <c r="D22" s="156" t="s">
        <v>26</v>
      </c>
      <c r="E22" s="178"/>
      <c r="F22" s="179"/>
      <c r="G22" s="163"/>
    </row>
    <row r="23" spans="1:7" s="150" customFormat="1" x14ac:dyDescent="0.2">
      <c r="A23" s="154" t="s">
        <v>676</v>
      </c>
      <c r="B23" s="155" t="s">
        <v>47</v>
      </c>
      <c r="C23" s="241" t="s">
        <v>672</v>
      </c>
      <c r="D23" s="156" t="s">
        <v>243</v>
      </c>
      <c r="E23" s="178"/>
      <c r="F23" s="179"/>
      <c r="G23" s="163"/>
    </row>
    <row r="24" spans="1:7" s="150" customFormat="1" x14ac:dyDescent="0.2">
      <c r="A24" s="154"/>
      <c r="B24" s="155"/>
      <c r="C24" s="241" t="s">
        <v>673</v>
      </c>
      <c r="D24" s="156" t="s">
        <v>244</v>
      </c>
      <c r="E24" s="178"/>
      <c r="F24" s="179"/>
      <c r="G24" s="163"/>
    </row>
    <row r="25" spans="1:7" s="150" customFormat="1" x14ac:dyDescent="0.2">
      <c r="A25" s="154"/>
      <c r="B25" s="155"/>
      <c r="C25" s="241" t="s">
        <v>674</v>
      </c>
      <c r="D25" s="156" t="s">
        <v>127</v>
      </c>
      <c r="E25" s="178"/>
      <c r="F25" s="179"/>
      <c r="G25" s="163"/>
    </row>
    <row r="26" spans="1:7" s="150" customFormat="1" x14ac:dyDescent="0.2">
      <c r="A26" s="157"/>
      <c r="B26" s="155"/>
      <c r="C26" s="241" t="s">
        <v>675</v>
      </c>
      <c r="D26" s="156" t="s">
        <v>44</v>
      </c>
      <c r="E26" s="178"/>
      <c r="F26" s="179"/>
      <c r="G26" s="163"/>
    </row>
    <row r="27" spans="1:7" s="150" customFormat="1" x14ac:dyDescent="0.2">
      <c r="A27" s="154" t="s">
        <v>677</v>
      </c>
      <c r="B27" s="155" t="s">
        <v>246</v>
      </c>
      <c r="C27" s="239" t="s">
        <v>678</v>
      </c>
      <c r="D27" s="156" t="s">
        <v>29</v>
      </c>
      <c r="E27" s="178"/>
      <c r="F27" s="179"/>
      <c r="G27" s="163"/>
    </row>
    <row r="28" spans="1:7" s="150" customFormat="1" x14ac:dyDescent="0.2">
      <c r="A28" s="154"/>
      <c r="B28" s="155"/>
      <c r="C28" s="240" t="s">
        <v>679</v>
      </c>
      <c r="D28" s="158" t="s">
        <v>247</v>
      </c>
      <c r="E28" s="178"/>
      <c r="F28" s="179"/>
      <c r="G28" s="163"/>
    </row>
    <row r="29" spans="1:7" s="150" customFormat="1" x14ac:dyDescent="0.2">
      <c r="A29" s="154"/>
      <c r="B29" s="155"/>
      <c r="C29" s="239" t="s">
        <v>680</v>
      </c>
      <c r="D29" s="156" t="s">
        <v>55</v>
      </c>
      <c r="E29" s="178"/>
      <c r="F29" s="179"/>
      <c r="G29" s="163"/>
    </row>
    <row r="30" spans="1:7" s="150" customFormat="1" x14ac:dyDescent="0.2">
      <c r="A30" s="154" t="s">
        <v>681</v>
      </c>
      <c r="B30" s="155" t="s">
        <v>30</v>
      </c>
      <c r="C30" s="242" t="s">
        <v>687</v>
      </c>
      <c r="D30" s="156" t="s">
        <v>56</v>
      </c>
      <c r="E30" s="178"/>
      <c r="F30" s="179"/>
      <c r="G30" s="163"/>
    </row>
    <row r="31" spans="1:7" s="150" customFormat="1" x14ac:dyDescent="0.2">
      <c r="A31" s="154" t="s">
        <v>682</v>
      </c>
      <c r="B31" s="155" t="s">
        <v>57</v>
      </c>
      <c r="C31" s="243" t="s">
        <v>688</v>
      </c>
      <c r="D31" s="156" t="s">
        <v>57</v>
      </c>
      <c r="E31" s="178"/>
      <c r="F31" s="179"/>
      <c r="G31" s="163"/>
    </row>
    <row r="32" spans="1:7" s="150" customFormat="1" x14ac:dyDescent="0.2">
      <c r="A32" s="154" t="s">
        <v>683</v>
      </c>
      <c r="B32" s="155" t="s">
        <v>128</v>
      </c>
      <c r="C32" s="238" t="s">
        <v>689</v>
      </c>
      <c r="D32" s="244" t="s">
        <v>690</v>
      </c>
      <c r="E32" s="178"/>
      <c r="F32" s="179"/>
      <c r="G32" s="163"/>
    </row>
    <row r="33" spans="1:25" s="150" customFormat="1" x14ac:dyDescent="0.2">
      <c r="A33" s="154"/>
      <c r="B33" s="155"/>
      <c r="C33" s="245" t="s">
        <v>691</v>
      </c>
      <c r="D33" s="244" t="s">
        <v>128</v>
      </c>
      <c r="E33" s="178"/>
      <c r="F33" s="179"/>
      <c r="G33" s="163"/>
    </row>
    <row r="34" spans="1:25" s="150" customFormat="1" x14ac:dyDescent="0.2">
      <c r="A34" s="154" t="s">
        <v>684</v>
      </c>
      <c r="B34" s="155" t="s">
        <v>50</v>
      </c>
      <c r="C34" s="247" t="s">
        <v>685</v>
      </c>
      <c r="D34" s="244" t="s">
        <v>58</v>
      </c>
      <c r="E34" s="178"/>
      <c r="F34" s="179"/>
      <c r="G34" s="163"/>
    </row>
    <row r="35" spans="1:25" s="150" customFormat="1" ht="13.5" thickBot="1" x14ac:dyDescent="0.25">
      <c r="A35" s="159"/>
      <c r="B35" s="160"/>
      <c r="C35" s="248" t="s">
        <v>686</v>
      </c>
      <c r="D35" s="246" t="s">
        <v>59</v>
      </c>
      <c r="E35" s="180"/>
      <c r="F35" s="181"/>
      <c r="G35" s="164"/>
    </row>
    <row r="36" spans="1:25" ht="6" customHeight="1" thickBot="1" x14ac:dyDescent="0.25">
      <c r="A36" s="83"/>
      <c r="E36" s="137"/>
      <c r="F36" s="138"/>
      <c r="Y36"/>
    </row>
    <row r="37" spans="1:25" ht="13.5" thickBot="1" x14ac:dyDescent="0.25">
      <c r="A37" s="83"/>
      <c r="D37" s="108" t="s">
        <v>18</v>
      </c>
      <c r="E37" s="208" t="str">
        <f>IF(SUM(E16:E35)=0,"-",IF('T&amp;MRA Information Sheet'!$D106=1,MIN(E16:E35),SUM(E16:E35)/COUNTIF(E16:E35,"&gt;0")))</f>
        <v>-</v>
      </c>
      <c r="F37" s="209"/>
      <c r="Y37"/>
    </row>
    <row r="38" spans="1:25" ht="13.5" thickBot="1" x14ac:dyDescent="0.25">
      <c r="A38" s="83"/>
      <c r="D38" s="108" t="s">
        <v>19</v>
      </c>
      <c r="E38" s="210"/>
      <c r="F38" s="211" t="str">
        <f>IF(SUM(F16:F35)=0,"-",IF('T&amp;MRA Information Sheet'!$D106=1,MIN(F16:F35),SUM(F16:F35)/COUNTIF(F16:F35,"&gt;0")))</f>
        <v>-</v>
      </c>
      <c r="Y38"/>
    </row>
    <row r="39" spans="1:25" ht="15.75" customHeight="1" thickBot="1" x14ac:dyDescent="0.25">
      <c r="A39" s="83"/>
      <c r="E39" s="139"/>
      <c r="F39" s="140"/>
      <c r="Y39"/>
    </row>
    <row r="40" spans="1:25" x14ac:dyDescent="0.2">
      <c r="D40" s="126" t="s">
        <v>22</v>
      </c>
      <c r="E40" s="141">
        <f>IF(E37&gt;0,MAX(E16:E35),0)</f>
        <v>0</v>
      </c>
      <c r="F40" s="142">
        <f>IF(F38&gt;0,MAX(F16:F35),0)</f>
        <v>0</v>
      </c>
      <c r="Y40"/>
    </row>
    <row r="41" spans="1:25" x14ac:dyDescent="0.2">
      <c r="D41" s="126" t="s">
        <v>21</v>
      </c>
      <c r="E41" s="143">
        <f>IF(E37&gt;0,MIN(E16:E35),0)</f>
        <v>0</v>
      </c>
      <c r="F41" s="144">
        <f>IF(F38&gt;0,MIN(F16:F35),0)</f>
        <v>0</v>
      </c>
      <c r="Y41"/>
    </row>
    <row r="42" spans="1:25" ht="13.5" thickBot="1" x14ac:dyDescent="0.25">
      <c r="D42" s="126" t="s">
        <v>20</v>
      </c>
      <c r="E42" s="206" t="e">
        <f>IF(E37&gt;0,AVERAGE(E16:E35),0)</f>
        <v>#DIV/0!</v>
      </c>
      <c r="F42" s="207" t="e">
        <f>IF(F38&gt;0,AVERAGE(F16:F35),0)</f>
        <v>#DIV/0!</v>
      </c>
      <c r="Y42"/>
    </row>
    <row r="43" spans="1:25" ht="14.25" customHeight="1" thickBot="1" x14ac:dyDescent="0.25">
      <c r="Y43"/>
    </row>
    <row r="44" spans="1:25" ht="15.75" customHeight="1" x14ac:dyDescent="0.2">
      <c r="D44" s="2" t="s">
        <v>60</v>
      </c>
      <c r="E44" s="131"/>
      <c r="F44" s="132"/>
      <c r="N44" s="146"/>
      <c r="O44" s="146"/>
      <c r="P44" s="146"/>
      <c r="Q44" s="146"/>
      <c r="R44" s="146"/>
      <c r="S44" s="146"/>
      <c r="T44" s="146"/>
      <c r="U44" s="146"/>
      <c r="V44" s="146"/>
      <c r="W44" s="146"/>
      <c r="X44" s="146"/>
      <c r="Y44"/>
    </row>
    <row r="45" spans="1:25" ht="18" customHeight="1" thickBot="1" x14ac:dyDescent="0.25">
      <c r="D45" s="2" t="s">
        <v>61</v>
      </c>
      <c r="E45" s="133"/>
      <c r="F45" s="134"/>
      <c r="N45" s="146"/>
      <c r="O45" s="146"/>
      <c r="P45" s="146"/>
      <c r="Q45" s="146"/>
      <c r="R45" s="146"/>
      <c r="S45" s="146"/>
      <c r="T45" s="146"/>
      <c r="U45" s="146"/>
      <c r="V45" s="146"/>
      <c r="W45" s="146"/>
      <c r="X45" s="146"/>
      <c r="Y45"/>
    </row>
    <row r="46" spans="1:25" ht="6.75" customHeight="1" x14ac:dyDescent="0.2">
      <c r="E46" s="84"/>
      <c r="F46" s="84"/>
      <c r="Y46"/>
    </row>
    <row r="47" spans="1:25" x14ac:dyDescent="0.2">
      <c r="D47" s="126"/>
      <c r="Y47"/>
    </row>
    <row r="49" spans="5:31" x14ac:dyDescent="0.2">
      <c r="E49" s="205"/>
      <c r="AE49" s="130"/>
    </row>
  </sheetData>
  <mergeCells count="3">
    <mergeCell ref="A6:B6"/>
    <mergeCell ref="A1:G1"/>
    <mergeCell ref="E12:G12"/>
  </mergeCells>
  <phoneticPr fontId="2" type="noConversion"/>
  <conditionalFormatting sqref="F47:Z47 E40:F41 E15:F35 E38 F37">
    <cfRule type="expression" dxfId="23" priority="1" stopIfTrue="1">
      <formula>IF($D$6=4,AND(E15&gt;0,E15&lt;3),IF($D$6=6,AND(E15&gt;0,E15&lt;4),IF($D$6=8,AND(E15&gt;0,E15&lt;6),IF($D$6=9,AND(E15&gt;0,E15&lt;7)))))</formula>
    </cfRule>
    <cfRule type="expression" dxfId="22" priority="2" stopIfTrue="1">
      <formula>IF($D$6=4,E15=3,IF($D$6=6,AND(E15&gt;3,E15&lt;6),IF($D$6=8,AND(E15&gt;5,E15&lt;8),IF($D$6=9,AND(E15&gt;6,E15&lt;9)))))</formula>
    </cfRule>
    <cfRule type="expression" dxfId="21" priority="3" stopIfTrue="1">
      <formula>IF($D$6=4,AND(E15&gt;3,E15&lt;11),IF($D$6=6,AND(E15&gt;5,E15&lt;11),IF($D$6=8,AND(E15&gt;7,E15&lt;11),IF($D$6=9,AND(E15&gt;8,E15&lt;11)))))</formula>
    </cfRule>
  </conditionalFormatting>
  <conditionalFormatting sqref="E42 E37 F38">
    <cfRule type="expression" dxfId="20" priority="4" stopIfTrue="1">
      <formula>IF($D$6=4,AND(E37&gt;0,E37&lt;3),IF($D$6=6,AND(E37&gt;0,E37&lt;4),IF($D$6=8,AND(E37&gt;0,E37&lt;6),IF($D$6=9,AND(E37&gt;0,E37&lt;7)))))</formula>
    </cfRule>
    <cfRule type="expression" dxfId="19" priority="5" stopIfTrue="1">
      <formula>IF($D$6=4,AND(E37&gt;=3,E37&lt;4),IF($D$6=6,AND(E37&gt;=4,E37&lt;6),IF($D$6=8,AND(E37&gt;=6,E37&lt;8),IF($D$6=9,AND(E37&gt;=7,E37&lt;9)))))</formula>
    </cfRule>
    <cfRule type="expression" dxfId="18" priority="6" stopIfTrue="1">
      <formula>IF($D$6=4,AND(E37&gt;=4,E37&lt;11),IF($D$6=6,AND(E37&gt;=6,E37&lt;11),IF($D$6=8,AND(E37&gt;=8,E37&lt;11),IF($D$6=9,AND(E37&gt;=9,E37&lt;11)))))</formula>
    </cfRule>
  </conditionalFormatting>
  <conditionalFormatting sqref="F42">
    <cfRule type="expression" dxfId="17" priority="7" stopIfTrue="1">
      <formula>IF($D$6=4,AND(F42&gt;0,F42&lt;3),IF($D$6=6,AND(F42&gt;0,F42&lt;4),IF($D$6=8,AND(F42&gt;0,F42&lt;6),IF($D$6=9,AND(F42&gt;0,F42&lt;7)))))</formula>
    </cfRule>
    <cfRule type="expression" dxfId="16" priority="8" stopIfTrue="1">
      <formula>IF($D$6=4,AND(F42&gt;=3,F42&lt;4),IF($D$6=6,AND(F42&gt;=4,F42&lt;6),IF($D$6=8,AND(F42&gt;=6,F42&lt;8),IF($D$6=9,AND(F42&gt;=7,F42&lt;9)))))</formula>
    </cfRule>
    <cfRule type="expression" dxfId="15" priority="9" stopIfTrue="1">
      <formula>IF($D$6=4,AND(F42&gt;=4,F42&lt;11),IF($D$6=6,AND(F42&gt;=6,F42&lt;11),IF($D$6=8,AND(F42&gt;=8,F42&lt;11),IF($D$6=9,AND(F42&gt;=9,F42&lt;11)))))</formula>
    </cfRule>
  </conditionalFormatting>
  <printOptions horizontalCentered="1"/>
  <pageMargins left="0.16" right="0.15" top="0.43" bottom="0.31" header="0.28999999999999998" footer="0.19"/>
  <pageSetup scale="70" orientation="landscape" r:id="rId1"/>
  <headerFooter alignWithMargins="0"/>
  <ignoredErrors>
    <ignoredError sqref="E42:F42" evalError="1"/>
  </ignoredError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Y25"/>
  <sheetViews>
    <sheetView workbookViewId="0">
      <selection activeCell="C7" sqref="C7"/>
    </sheetView>
  </sheetViews>
  <sheetFormatPr defaultRowHeight="12.75" x14ac:dyDescent="0.2"/>
  <cols>
    <col min="1" max="1" width="32.140625" customWidth="1"/>
    <col min="3" max="3" width="19.7109375" customWidth="1"/>
    <col min="4" max="4" width="17.140625" customWidth="1"/>
    <col min="5" max="5" width="18.28515625" customWidth="1"/>
    <col min="6" max="6" width="19.28515625" customWidth="1"/>
    <col min="7" max="7" width="9.42578125" style="83" customWidth="1"/>
    <col min="8" max="8" width="40.28515625" customWidth="1"/>
  </cols>
  <sheetData>
    <row r="1" spans="1:25" ht="27.75" customHeight="1" thickBot="1" x14ac:dyDescent="0.4">
      <c r="A1" s="275" t="s">
        <v>247</v>
      </c>
      <c r="B1" s="276"/>
      <c r="C1" s="276"/>
      <c r="D1" s="276"/>
      <c r="E1" s="276"/>
      <c r="F1" s="276"/>
      <c r="G1" s="276"/>
      <c r="H1" s="277"/>
    </row>
    <row r="2" spans="1:25" x14ac:dyDescent="0.2">
      <c r="G2"/>
      <c r="Y2" s="12"/>
    </row>
    <row r="3" spans="1:25" ht="18" customHeight="1" x14ac:dyDescent="0.25">
      <c r="A3" s="110" t="s">
        <v>144</v>
      </c>
      <c r="B3" s="9"/>
      <c r="C3" s="20" t="str">
        <f>'T&amp;MRA Information Sheet'!D3</f>
        <v>example:  HyperSonic Missile Program</v>
      </c>
      <c r="E3" s="124"/>
      <c r="F3" s="124"/>
      <c r="G3" s="124"/>
      <c r="H3" s="124"/>
      <c r="I3" s="104"/>
      <c r="J3" s="278"/>
      <c r="K3" s="278"/>
      <c r="L3" s="278"/>
      <c r="M3" s="278"/>
      <c r="N3" s="104"/>
      <c r="O3" s="104"/>
      <c r="P3" s="12"/>
      <c r="Q3" s="104"/>
      <c r="R3" s="104"/>
      <c r="S3" s="18"/>
      <c r="U3" s="18"/>
      <c r="V3" s="18"/>
      <c r="W3" s="18"/>
      <c r="Y3" s="12"/>
    </row>
    <row r="4" spans="1:25" ht="18" customHeight="1" x14ac:dyDescent="0.25">
      <c r="A4" s="110" t="s">
        <v>23</v>
      </c>
      <c r="B4" s="9"/>
      <c r="C4" s="20" t="str">
        <f>'T&amp;MRA Information Sheet'!D5</f>
        <v>example:  Missile Seeker</v>
      </c>
      <c r="E4" s="122"/>
      <c r="F4" s="121"/>
      <c r="G4" s="122"/>
      <c r="H4" s="121"/>
      <c r="I4" s="12"/>
      <c r="J4" s="122"/>
      <c r="K4" s="121"/>
      <c r="L4" s="122"/>
      <c r="M4" s="121"/>
      <c r="N4" s="12"/>
      <c r="O4" s="104"/>
      <c r="P4" s="12"/>
      <c r="Q4" s="12"/>
      <c r="R4" s="12"/>
      <c r="S4" s="18"/>
      <c r="W4" s="18"/>
      <c r="Y4" s="12"/>
    </row>
    <row r="5" spans="1:25" ht="18" customHeight="1" x14ac:dyDescent="0.25">
      <c r="A5" s="110" t="s">
        <v>145</v>
      </c>
      <c r="B5" s="9"/>
      <c r="C5" s="20" t="str">
        <f>INDEX('T&amp;MRA Information Sheet'!C99:C103,'T&amp;MRA Information Sheet'!D98,1)</f>
        <v>Technology Development</v>
      </c>
      <c r="E5" s="104"/>
      <c r="F5" s="104"/>
      <c r="G5" s="104"/>
      <c r="H5" s="104"/>
      <c r="I5" s="104"/>
      <c r="J5" s="104"/>
      <c r="K5" s="104"/>
      <c r="L5" s="104"/>
      <c r="M5" s="104"/>
      <c r="N5" s="104"/>
      <c r="O5" s="104"/>
      <c r="P5" s="12"/>
      <c r="Q5" s="104"/>
      <c r="R5" s="104"/>
      <c r="S5" s="18"/>
      <c r="U5" s="18"/>
      <c r="V5" s="18"/>
      <c r="W5" s="18"/>
      <c r="Y5" s="12"/>
    </row>
    <row r="6" spans="1:25" ht="18" customHeight="1" x14ac:dyDescent="0.25">
      <c r="A6" s="268" t="s">
        <v>146</v>
      </c>
      <c r="B6" s="268"/>
      <c r="C6" s="24">
        <f>IF('T&amp;MRA Information Sheet'!D98=1,4,IF('T&amp;MRA Information Sheet'!D98=2,6,IF('T&amp;MRA Information Sheet'!D98=3,8,IF('T&amp;MRA Information Sheet'!D98=4,9,10))))</f>
        <v>6</v>
      </c>
      <c r="E6" s="104"/>
      <c r="F6" s="104"/>
      <c r="G6" s="104"/>
      <c r="H6" s="104"/>
      <c r="I6" s="123"/>
      <c r="J6" s="104"/>
      <c r="K6" s="104"/>
      <c r="L6" s="12"/>
      <c r="M6" s="104"/>
      <c r="N6" s="104"/>
      <c r="O6" s="104"/>
      <c r="P6" s="12"/>
      <c r="Q6" s="104"/>
      <c r="R6" s="104"/>
      <c r="S6" s="18"/>
      <c r="U6" s="18"/>
      <c r="V6" s="18"/>
      <c r="W6" s="18"/>
      <c r="Y6" s="12"/>
    </row>
    <row r="7" spans="1:25" ht="18" customHeight="1" x14ac:dyDescent="0.25">
      <c r="A7" s="110" t="s">
        <v>147</v>
      </c>
      <c r="B7" s="9"/>
      <c r="C7" s="265" t="str">
        <f>INDEX('T&amp;MRA Information Sheet'!C107:C108,'T&amp;MRA Information Sheet'!D106,1)</f>
        <v>Lowest T&amp;MRL Values</v>
      </c>
      <c r="E7" s="18"/>
      <c r="F7" s="25"/>
      <c r="G7" s="18"/>
      <c r="H7" s="18"/>
      <c r="I7" s="18"/>
      <c r="J7" s="18"/>
      <c r="K7" s="18"/>
      <c r="M7" s="18"/>
      <c r="N7" s="18"/>
      <c r="O7" s="18"/>
      <c r="Q7" s="18"/>
      <c r="R7" s="18"/>
      <c r="S7" s="18"/>
      <c r="U7" s="18"/>
      <c r="V7" s="18"/>
      <c r="W7" s="18"/>
      <c r="Y7" s="12"/>
    </row>
    <row r="8" spans="1:25" ht="18" customHeight="1" x14ac:dyDescent="0.25">
      <c r="A8" s="110" t="s">
        <v>171</v>
      </c>
      <c r="B8" s="9"/>
      <c r="C8" s="111" t="str">
        <f>'T&amp;MRL Assessment'!D8</f>
        <v>None</v>
      </c>
      <c r="E8" s="109"/>
      <c r="F8" s="4"/>
      <c r="G8" s="4"/>
      <c r="H8" s="4"/>
      <c r="I8" s="4"/>
      <c r="J8" s="4"/>
      <c r="K8" s="4"/>
      <c r="L8" s="4"/>
      <c r="M8" s="4"/>
      <c r="N8" s="4"/>
      <c r="O8" s="4"/>
      <c r="P8" s="4"/>
      <c r="Q8" s="4"/>
      <c r="Y8" s="12"/>
    </row>
    <row r="9" spans="1:25" x14ac:dyDescent="0.2">
      <c r="G9"/>
      <c r="Y9" s="12"/>
    </row>
    <row r="10" spans="1:25" s="4" customFormat="1" ht="30.75" customHeight="1" thickBot="1" x14ac:dyDescent="0.3">
      <c r="A10" s="118"/>
      <c r="B10" s="118"/>
      <c r="C10" s="118"/>
      <c r="D10" s="118"/>
      <c r="E10" s="118"/>
      <c r="F10" s="118"/>
      <c r="G10" s="118"/>
      <c r="H10" s="118"/>
    </row>
    <row r="11" spans="1:25" ht="18" customHeight="1" thickBot="1" x14ac:dyDescent="0.25">
      <c r="A11" s="136" t="str">
        <f>'T&amp;MRL Assessment'!E13</f>
        <v>Dome</v>
      </c>
    </row>
    <row r="12" spans="1:25" ht="39" thickBot="1" x14ac:dyDescent="0.25">
      <c r="A12" s="119" t="s">
        <v>257</v>
      </c>
      <c r="B12" s="115" t="s">
        <v>258</v>
      </c>
      <c r="C12" s="115" t="s">
        <v>259</v>
      </c>
      <c r="D12" s="115" t="s">
        <v>260</v>
      </c>
      <c r="E12" s="115" t="s">
        <v>261</v>
      </c>
      <c r="F12" s="115" t="s">
        <v>262</v>
      </c>
      <c r="G12" s="115" t="s">
        <v>263</v>
      </c>
      <c r="H12" s="115" t="s">
        <v>264</v>
      </c>
    </row>
    <row r="13" spans="1:25" x14ac:dyDescent="0.2">
      <c r="A13" s="117" t="s">
        <v>265</v>
      </c>
      <c r="B13" s="116"/>
      <c r="C13" s="116"/>
      <c r="D13" s="116"/>
      <c r="E13" s="116"/>
      <c r="F13" s="116"/>
      <c r="G13" s="120"/>
      <c r="H13" s="116"/>
    </row>
    <row r="14" spans="1:25" s="172" customFormat="1" x14ac:dyDescent="0.2">
      <c r="A14" s="170" t="s">
        <v>266</v>
      </c>
      <c r="B14" s="171"/>
      <c r="C14" s="171"/>
      <c r="D14" s="171"/>
      <c r="E14" s="171"/>
      <c r="F14" s="171"/>
      <c r="G14" s="171"/>
      <c r="H14" s="170"/>
    </row>
    <row r="15" spans="1:25" s="172" customFormat="1" x14ac:dyDescent="0.2">
      <c r="A15" s="170" t="s">
        <v>267</v>
      </c>
      <c r="B15" s="171"/>
      <c r="C15" s="171"/>
      <c r="D15" s="171"/>
      <c r="E15" s="171"/>
      <c r="F15" s="171"/>
      <c r="G15" s="171"/>
      <c r="H15" s="170"/>
    </row>
    <row r="16" spans="1:25" s="172" customFormat="1" x14ac:dyDescent="0.2">
      <c r="A16" s="170" t="s">
        <v>268</v>
      </c>
      <c r="B16" s="171"/>
      <c r="C16" s="171"/>
      <c r="D16" s="171"/>
      <c r="E16" s="171"/>
      <c r="F16" s="171"/>
      <c r="G16" s="171"/>
      <c r="H16" s="170"/>
    </row>
    <row r="17" spans="1:8" s="172" customFormat="1" x14ac:dyDescent="0.2">
      <c r="A17" s="170"/>
      <c r="B17" s="171"/>
      <c r="C17" s="171"/>
      <c r="D17" s="171"/>
      <c r="E17" s="171"/>
      <c r="F17" s="171"/>
      <c r="G17" s="171"/>
      <c r="H17" s="170"/>
    </row>
    <row r="18" spans="1:8" s="172" customFormat="1" x14ac:dyDescent="0.2">
      <c r="A18" s="173" t="s">
        <v>269</v>
      </c>
      <c r="B18" s="174"/>
      <c r="C18" s="174"/>
      <c r="D18" s="174"/>
      <c r="E18" s="174"/>
      <c r="F18" s="174"/>
      <c r="G18" s="174"/>
      <c r="H18" s="175"/>
    </row>
    <row r="19" spans="1:8" s="172" customFormat="1" x14ac:dyDescent="0.2">
      <c r="A19" s="170" t="s">
        <v>266</v>
      </c>
      <c r="B19" s="171"/>
      <c r="C19" s="171"/>
      <c r="D19" s="171"/>
      <c r="E19" s="171"/>
      <c r="F19" s="171"/>
      <c r="G19" s="171"/>
      <c r="H19" s="170"/>
    </row>
    <row r="20" spans="1:8" s="172" customFormat="1" x14ac:dyDescent="0.2">
      <c r="A20" s="170" t="s">
        <v>267</v>
      </c>
      <c r="B20" s="171"/>
      <c r="C20" s="171"/>
      <c r="D20" s="171"/>
      <c r="E20" s="171"/>
      <c r="F20" s="171"/>
      <c r="G20" s="171"/>
      <c r="H20" s="170"/>
    </row>
    <row r="21" spans="1:8" s="172" customFormat="1" x14ac:dyDescent="0.2">
      <c r="A21" s="170" t="s">
        <v>268</v>
      </c>
      <c r="B21" s="171"/>
      <c r="C21" s="171"/>
      <c r="D21" s="171"/>
      <c r="E21" s="171"/>
      <c r="F21" s="171"/>
      <c r="G21" s="171"/>
      <c r="H21" s="170"/>
    </row>
    <row r="22" spans="1:8" s="172" customFormat="1" x14ac:dyDescent="0.2">
      <c r="A22" s="170"/>
      <c r="B22" s="171"/>
      <c r="C22" s="171"/>
      <c r="D22" s="171"/>
      <c r="E22" s="171"/>
      <c r="F22" s="171"/>
      <c r="G22" s="171"/>
      <c r="H22" s="170"/>
    </row>
    <row r="23" spans="1:8" s="172" customFormat="1" x14ac:dyDescent="0.2">
      <c r="A23" s="173" t="s">
        <v>270</v>
      </c>
      <c r="B23" s="174"/>
      <c r="C23" s="174"/>
      <c r="D23" s="174"/>
      <c r="E23" s="174"/>
      <c r="F23" s="174"/>
      <c r="G23" s="174"/>
      <c r="H23" s="175"/>
    </row>
    <row r="24" spans="1:8" s="172" customFormat="1" ht="13.5" thickBot="1" x14ac:dyDescent="0.25">
      <c r="A24" s="176" t="s">
        <v>271</v>
      </c>
      <c r="B24" s="177"/>
      <c r="C24" s="177"/>
      <c r="D24" s="177"/>
      <c r="E24" s="177"/>
      <c r="F24" s="177"/>
      <c r="G24" s="177"/>
      <c r="H24" s="176"/>
    </row>
    <row r="25" spans="1:8" ht="13.5" thickBot="1" x14ac:dyDescent="0.25">
      <c r="B25" s="83"/>
      <c r="C25" s="83"/>
      <c r="D25" s="83"/>
      <c r="E25" s="83"/>
      <c r="F25" s="135" t="s">
        <v>272</v>
      </c>
      <c r="G25" s="208" t="str">
        <f>IF(SUM(G13:G24)=0,"-",IF('T&amp;MRA Information Sheet'!$D106=1,MIN(G13:G24),SUM(G13:G24)/COUNTIF(G13:G24,"&gt;0")))</f>
        <v>-</v>
      </c>
    </row>
  </sheetData>
  <mergeCells count="3">
    <mergeCell ref="A1:H1"/>
    <mergeCell ref="J3:M3"/>
    <mergeCell ref="A6:B6"/>
  </mergeCells>
  <phoneticPr fontId="2" type="noConversion"/>
  <conditionalFormatting sqref="F4 H4 M4 K4">
    <cfRule type="expression" dxfId="14" priority="1" stopIfTrue="1">
      <formula>IF($C$6=4,AND(F4&gt;0,F4&lt;3),IF($C$6=6,AND(F4&gt;0,F4&lt;4),IF($C$6=8,AND(F4&gt;0,F4&lt;6),IF($C$6=9,AND(F4&gt;0,F4&lt;7)))))</formula>
    </cfRule>
    <cfRule type="expression" dxfId="13" priority="2" stopIfTrue="1">
      <formula>IF($C$6=4,F4=3,IF($C$6=6,AND(F4&gt;3,F4&lt;6),IF($C$6=8,AND(F4&gt;5,F4&lt;8),IF($C$6=9,AND(F4&gt;6,F4&lt;9)))))</formula>
    </cfRule>
    <cfRule type="expression" dxfId="12" priority="3" stopIfTrue="1">
      <formula>IF($C$6=4,AND(F4&gt;3,F4&lt;11),IF($C$6=6,AND(F4&gt;5,F4&lt;11),IF($C$6=8,AND(F4&gt;7,F4&lt;11),IF($C$6=9,AND(F4&gt;8,F4&lt;11)))))</formula>
    </cfRule>
  </conditionalFormatting>
  <conditionalFormatting sqref="G25">
    <cfRule type="expression" dxfId="11" priority="4" stopIfTrue="1">
      <formula>IF($C$6=4,AND(G25&gt;0,G25&lt;3),IF($C$6=6,AND(G25&gt;0,G25&lt;4),IF($C$6=8,AND(G25&gt;0,G25&lt;6),IF($C$6=9,AND(G25&gt;0,G25&lt;7)))))</formula>
    </cfRule>
    <cfRule type="expression" dxfId="10" priority="5" stopIfTrue="1">
      <formula>IF($C$6=4,AND(G25&gt;=3,G25&lt;4),IF($C$6=6,AND(G25&gt;=4,G25&lt;6),IF($C$6=8,AND(G25&gt;=6,G25&lt;8),IF($C$6=9,AND(G25&gt;=7,G25&lt;9)))))</formula>
    </cfRule>
    <cfRule type="expression" dxfId="9" priority="6" stopIfTrue="1">
      <formula>IF($C$6=4,AND(G25&gt;=4,G25&lt;11),IF($C$6=6,AND(G25&gt;=6,G25&lt;11),IF($C$6=8,AND(G25&gt;=8,G25&lt;11),IF($C$6=9,AND(G25&gt;=9,G25&lt;11)))))</formula>
    </cfRule>
  </conditionalFormatting>
  <pageMargins left="0.45" right="0.4" top="0.52" bottom="0.8" header="0.5" footer="0.37"/>
  <pageSetup scale="78" fitToHeight="10" orientation="landscape" r:id="rId1"/>
  <headerFooter alignWithMargins="0">
    <oddFooter>&amp;R&amp;P</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1"/>
  <dimension ref="A1:DA65"/>
  <sheetViews>
    <sheetView zoomScaleNormal="100" workbookViewId="0">
      <selection activeCell="D8" sqref="D8"/>
    </sheetView>
  </sheetViews>
  <sheetFormatPr defaultRowHeight="12.75" x14ac:dyDescent="0.2"/>
  <cols>
    <col min="1" max="1" width="0.85546875" customWidth="1"/>
    <col min="2" max="2" width="5.42578125" customWidth="1"/>
    <col min="3" max="3" width="40.140625" customWidth="1"/>
    <col min="4" max="4" width="40.7109375" customWidth="1"/>
    <col min="5" max="5" width="19.28515625" customWidth="1"/>
    <col min="6" max="6" width="11" customWidth="1"/>
    <col min="7" max="7" width="9.85546875" customWidth="1"/>
    <col min="8" max="9" width="8.85546875" customWidth="1"/>
    <col min="10" max="10" width="9.7109375" customWidth="1"/>
    <col min="11" max="11" width="7.85546875" customWidth="1"/>
    <col min="12" max="12" width="6.42578125" customWidth="1"/>
    <col min="13" max="13" width="6.5703125" customWidth="1"/>
    <col min="14" max="14" width="2.42578125" style="4" customWidth="1"/>
    <col min="15" max="15" width="9.140625" style="12"/>
    <col min="28" max="28" width="9.140625" style="12"/>
    <col min="41" max="41" width="9.140625" style="12"/>
    <col min="54" max="54" width="9.140625" style="12"/>
    <col min="67" max="67" width="9.140625" style="12"/>
    <col min="80" max="80" width="9.140625" style="12"/>
    <col min="93" max="93" width="9.140625" style="12"/>
  </cols>
  <sheetData>
    <row r="1" spans="1:105" ht="29.25" customHeight="1" thickBot="1" x14ac:dyDescent="0.25">
      <c r="A1" s="269" t="s">
        <v>35</v>
      </c>
      <c r="B1" s="270"/>
      <c r="C1" s="270"/>
      <c r="D1" s="270"/>
      <c r="E1" s="270"/>
      <c r="F1" s="270"/>
      <c r="G1" s="270"/>
      <c r="H1" s="270"/>
      <c r="I1" s="270"/>
      <c r="J1" s="270"/>
      <c r="K1" s="270"/>
      <c r="L1" s="270"/>
      <c r="M1" s="271"/>
      <c r="N1" s="145"/>
      <c r="O1" s="145"/>
      <c r="P1" s="145"/>
      <c r="Q1" s="145"/>
      <c r="R1" s="145"/>
      <c r="S1" s="145"/>
      <c r="T1" s="145"/>
      <c r="U1" s="145"/>
      <c r="V1" s="145"/>
      <c r="W1" s="145"/>
      <c r="X1" s="145"/>
      <c r="Y1" s="12"/>
      <c r="AB1"/>
      <c r="AO1"/>
      <c r="BB1"/>
      <c r="BO1"/>
      <c r="CB1"/>
      <c r="CO1"/>
    </row>
    <row r="2" spans="1:105" x14ac:dyDescent="0.2">
      <c r="N2"/>
      <c r="O2"/>
      <c r="Y2" s="12"/>
      <c r="AB2"/>
      <c r="AO2"/>
      <c r="BB2"/>
      <c r="BO2"/>
      <c r="CB2"/>
      <c r="CO2"/>
    </row>
    <row r="3" spans="1:105" x14ac:dyDescent="0.2">
      <c r="N3"/>
      <c r="O3"/>
      <c r="Y3" s="12"/>
      <c r="AB3"/>
      <c r="AO3"/>
      <c r="BB3"/>
      <c r="BO3"/>
      <c r="CB3"/>
      <c r="CO3"/>
    </row>
    <row r="4" spans="1:105" ht="18.75" customHeight="1" x14ac:dyDescent="0.25">
      <c r="B4" s="110" t="s">
        <v>144</v>
      </c>
      <c r="C4" s="9"/>
      <c r="D4" s="20" t="str">
        <f>'T&amp;MRA Information Sheet'!D3</f>
        <v>example:  HyperSonic Missile Program</v>
      </c>
      <c r="F4" s="19"/>
      <c r="G4" s="19"/>
      <c r="H4" s="19"/>
      <c r="I4" s="19"/>
      <c r="J4" s="19"/>
      <c r="K4" s="19"/>
      <c r="L4" s="19"/>
      <c r="M4" s="19"/>
      <c r="N4" s="104"/>
      <c r="O4" s="18"/>
      <c r="P4" s="16"/>
      <c r="Q4" s="17"/>
      <c r="R4" s="18"/>
      <c r="T4" s="19"/>
      <c r="U4" s="19"/>
      <c r="V4" s="19"/>
      <c r="W4" s="19"/>
      <c r="X4" s="19"/>
      <c r="Y4" s="19"/>
      <c r="Z4" s="19"/>
      <c r="AA4" s="19"/>
      <c r="AB4" s="18"/>
      <c r="AC4" s="16"/>
      <c r="AD4" s="17"/>
      <c r="AE4" s="18"/>
      <c r="AG4" s="19"/>
      <c r="AH4" s="19"/>
      <c r="AI4" s="19"/>
      <c r="AJ4" s="19"/>
      <c r="AK4" s="19"/>
      <c r="AL4" s="19"/>
      <c r="AM4" s="19"/>
      <c r="AN4" s="19"/>
      <c r="AO4" s="18"/>
      <c r="AP4" s="16"/>
      <c r="AQ4" s="17"/>
      <c r="AR4" s="18"/>
      <c r="AT4" s="19"/>
      <c r="AU4" s="19"/>
      <c r="AV4" s="19"/>
      <c r="AW4" s="19"/>
      <c r="AX4" s="19"/>
      <c r="AY4" s="19"/>
      <c r="AZ4" s="19"/>
      <c r="BA4" s="19"/>
      <c r="BB4" s="18"/>
      <c r="BC4" s="16"/>
      <c r="BD4" s="17"/>
      <c r="BE4" s="18"/>
      <c r="BG4" s="19"/>
      <c r="BH4" s="19"/>
      <c r="BI4" s="19"/>
      <c r="BJ4" s="19"/>
      <c r="BK4" s="19"/>
      <c r="BL4" s="19"/>
      <c r="BM4" s="19"/>
      <c r="BN4" s="19"/>
      <c r="BO4" s="18"/>
      <c r="BP4" s="16"/>
      <c r="BQ4" s="17"/>
      <c r="BR4" s="18"/>
      <c r="BT4" s="19"/>
      <c r="BU4" s="19"/>
      <c r="BV4" s="19"/>
      <c r="BW4" s="19"/>
      <c r="BX4" s="19"/>
      <c r="BY4" s="19"/>
      <c r="BZ4" s="19"/>
      <c r="CA4" s="19"/>
      <c r="CB4" s="18"/>
      <c r="CC4" s="16"/>
      <c r="CD4" s="17"/>
      <c r="CE4" s="18"/>
      <c r="CG4" s="19"/>
      <c r="CH4" s="19"/>
      <c r="CI4" s="19"/>
      <c r="CJ4" s="19"/>
      <c r="CK4" s="19"/>
      <c r="CL4" s="19"/>
      <c r="CM4" s="19"/>
      <c r="CN4" s="19"/>
      <c r="CO4" s="18"/>
      <c r="CP4" s="16"/>
      <c r="CQ4" s="17"/>
      <c r="CR4" s="18"/>
      <c r="CT4" s="19"/>
      <c r="CU4" s="19"/>
      <c r="CV4" s="19"/>
      <c r="CW4" s="19"/>
      <c r="CX4" s="19"/>
      <c r="CY4" s="19"/>
      <c r="CZ4" s="19"/>
      <c r="DA4" s="19"/>
    </row>
    <row r="5" spans="1:105" ht="18.75" customHeight="1" x14ac:dyDescent="0.25">
      <c r="B5" s="110" t="s">
        <v>23</v>
      </c>
      <c r="C5" s="9"/>
      <c r="D5" s="20" t="str">
        <f>'T&amp;MRA Information Sheet'!D5</f>
        <v>example:  Missile Seeker</v>
      </c>
      <c r="F5" s="19"/>
      <c r="G5" s="19"/>
      <c r="H5" s="21"/>
      <c r="I5" s="22"/>
      <c r="J5" s="19"/>
      <c r="K5" s="21"/>
      <c r="L5" s="22"/>
      <c r="M5" s="22"/>
      <c r="N5" s="22"/>
      <c r="O5" s="18"/>
      <c r="P5" s="16"/>
      <c r="Q5" s="17"/>
      <c r="R5" s="20"/>
      <c r="T5" s="19"/>
      <c r="U5" s="19"/>
      <c r="V5" s="21"/>
      <c r="W5" s="22"/>
      <c r="X5" s="19"/>
      <c r="Y5" s="21"/>
      <c r="Z5" s="22"/>
      <c r="AA5" s="22"/>
      <c r="AB5" s="18"/>
      <c r="AC5" s="16"/>
      <c r="AD5" s="17"/>
      <c r="AE5" s="20"/>
      <c r="AG5" s="19"/>
      <c r="AH5" s="19"/>
      <c r="AI5" s="21"/>
      <c r="AJ5" s="22"/>
      <c r="AK5" s="19"/>
      <c r="AL5" s="21"/>
      <c r="AM5" s="22"/>
      <c r="AN5" s="22"/>
      <c r="AO5" s="18"/>
      <c r="AP5" s="16"/>
      <c r="AQ5" s="17"/>
      <c r="AR5" s="20"/>
      <c r="AT5" s="19"/>
      <c r="AU5" s="19"/>
      <c r="AV5" s="21"/>
      <c r="AW5" s="22"/>
      <c r="AX5" s="19"/>
      <c r="AY5" s="21"/>
      <c r="AZ5" s="22"/>
      <c r="BA5" s="22"/>
      <c r="BB5" s="18"/>
      <c r="BC5" s="16"/>
      <c r="BD5" s="17"/>
      <c r="BE5" s="20"/>
      <c r="BG5" s="19"/>
      <c r="BH5" s="19"/>
      <c r="BI5" s="21"/>
      <c r="BJ5" s="22"/>
      <c r="BK5" s="19"/>
      <c r="BL5" s="21"/>
      <c r="BM5" s="22"/>
      <c r="BN5" s="22"/>
      <c r="BO5" s="18"/>
      <c r="BP5" s="16"/>
      <c r="BQ5" s="17"/>
      <c r="BR5" s="20"/>
      <c r="BT5" s="19"/>
      <c r="BU5" s="19"/>
      <c r="BV5" s="21"/>
      <c r="BW5" s="22"/>
      <c r="BX5" s="19"/>
      <c r="BY5" s="21"/>
      <c r="BZ5" s="22"/>
      <c r="CA5" s="22"/>
      <c r="CB5" s="18"/>
      <c r="CC5" s="16"/>
      <c r="CD5" s="17"/>
      <c r="CE5" s="20"/>
      <c r="CG5" s="19"/>
      <c r="CH5" s="19"/>
      <c r="CI5" s="21"/>
      <c r="CJ5" s="22"/>
      <c r="CK5" s="19"/>
      <c r="CL5" s="21"/>
      <c r="CM5" s="22"/>
      <c r="CN5" s="22"/>
      <c r="CO5" s="18"/>
      <c r="CP5" s="16"/>
      <c r="CQ5" s="17"/>
      <c r="CR5" s="20"/>
      <c r="CT5" s="19"/>
      <c r="CU5" s="19"/>
      <c r="CV5" s="21"/>
      <c r="CW5" s="22"/>
      <c r="CX5" s="19"/>
      <c r="CY5" s="21"/>
      <c r="CZ5" s="22"/>
      <c r="DA5" s="22"/>
    </row>
    <row r="6" spans="1:105" ht="18.75" customHeight="1" x14ac:dyDescent="0.25">
      <c r="B6" s="110" t="s">
        <v>145</v>
      </c>
      <c r="C6" s="9"/>
      <c r="D6" s="20" t="str">
        <f>INDEX('T&amp;MRA Information Sheet'!C99:C103,'T&amp;MRA Information Sheet'!D98,1)</f>
        <v>Technology Development</v>
      </c>
      <c r="F6" s="102"/>
      <c r="G6" s="102"/>
      <c r="H6" s="102"/>
      <c r="I6" s="102"/>
      <c r="J6" s="102"/>
      <c r="K6" s="102"/>
      <c r="L6" s="102"/>
      <c r="M6" s="102"/>
      <c r="N6" s="105"/>
      <c r="O6" s="18"/>
      <c r="P6" s="16"/>
      <c r="Q6" s="17"/>
      <c r="R6" s="20"/>
      <c r="T6" s="18"/>
      <c r="U6" s="18"/>
      <c r="V6" s="18"/>
      <c r="W6" s="18"/>
      <c r="X6" s="18"/>
      <c r="Y6" s="18"/>
      <c r="Z6" s="18"/>
      <c r="AA6" s="18"/>
      <c r="AB6" s="18"/>
      <c r="AC6" s="16"/>
      <c r="AD6" s="17"/>
      <c r="AE6" s="20"/>
      <c r="AG6" s="18"/>
      <c r="AH6" s="18"/>
      <c r="AI6" s="18"/>
      <c r="AJ6" s="18"/>
      <c r="AK6" s="18"/>
      <c r="AL6" s="18"/>
      <c r="AM6" s="18"/>
      <c r="AN6" s="18"/>
      <c r="AO6" s="18"/>
      <c r="AP6" s="16"/>
      <c r="AQ6" s="17"/>
      <c r="AR6" s="20"/>
      <c r="AT6" s="18"/>
      <c r="AU6" s="18"/>
      <c r="AV6" s="18"/>
      <c r="AW6" s="18"/>
      <c r="AX6" s="18"/>
      <c r="AY6" s="18"/>
      <c r="AZ6" s="18"/>
      <c r="BA6" s="18"/>
      <c r="BB6" s="18"/>
      <c r="BC6" s="16"/>
      <c r="BD6" s="17"/>
      <c r="BE6" s="20"/>
      <c r="BG6" s="18"/>
      <c r="BH6" s="18"/>
      <c r="BI6" s="18"/>
      <c r="BJ6" s="18"/>
      <c r="BK6" s="18"/>
      <c r="BL6" s="18"/>
      <c r="BM6" s="18"/>
      <c r="BN6" s="18"/>
      <c r="BO6" s="18"/>
      <c r="BP6" s="16"/>
      <c r="BQ6" s="17"/>
      <c r="BR6" s="20"/>
      <c r="BT6" s="18"/>
      <c r="BU6" s="18"/>
      <c r="BV6" s="18"/>
      <c r="BW6" s="18"/>
      <c r="BX6" s="18"/>
      <c r="BY6" s="18"/>
      <c r="BZ6" s="18"/>
      <c r="CA6" s="18"/>
      <c r="CB6" s="18"/>
      <c r="CC6" s="16"/>
      <c r="CD6" s="17"/>
      <c r="CE6" s="20"/>
      <c r="CG6" s="18"/>
      <c r="CH6" s="18"/>
      <c r="CI6" s="18"/>
      <c r="CJ6" s="18"/>
      <c r="CK6" s="18"/>
      <c r="CL6" s="18"/>
      <c r="CM6" s="18"/>
      <c r="CN6" s="18"/>
      <c r="CO6" s="18"/>
      <c r="CP6" s="16"/>
      <c r="CQ6" s="17"/>
      <c r="CR6" s="20"/>
      <c r="CT6" s="18"/>
      <c r="CU6" s="18"/>
      <c r="CV6" s="18"/>
      <c r="CW6" s="18"/>
      <c r="CX6" s="18"/>
      <c r="CY6" s="18"/>
      <c r="CZ6" s="18"/>
      <c r="DA6" s="18"/>
    </row>
    <row r="7" spans="1:105" ht="18.75" customHeight="1" x14ac:dyDescent="0.25">
      <c r="B7" s="268" t="s">
        <v>146</v>
      </c>
      <c r="C7" s="268"/>
      <c r="D7" s="24">
        <f>IF('T&amp;MRA Information Sheet'!D98=1,4,IF('T&amp;MRA Information Sheet'!D98=2,6,IF('T&amp;MRA Information Sheet'!D98=3,8,IF('T&amp;MRA Information Sheet'!D98=4,9,10))))</f>
        <v>6</v>
      </c>
      <c r="F7" s="18"/>
      <c r="G7" s="18"/>
      <c r="H7" s="18"/>
      <c r="I7" s="18"/>
      <c r="J7" s="18"/>
      <c r="K7" s="18"/>
      <c r="L7" s="18"/>
      <c r="M7" s="18"/>
      <c r="N7" s="20"/>
      <c r="O7" s="18"/>
      <c r="P7" s="279"/>
      <c r="Q7" s="279"/>
      <c r="R7" s="23"/>
      <c r="T7" s="18"/>
      <c r="U7" s="18"/>
      <c r="V7" s="18"/>
      <c r="W7" s="18"/>
      <c r="X7" s="18"/>
      <c r="Y7" s="18"/>
      <c r="Z7" s="18"/>
      <c r="AA7" s="18"/>
      <c r="AB7" s="18"/>
      <c r="AC7" s="279"/>
      <c r="AD7" s="279"/>
      <c r="AE7" s="23"/>
      <c r="AG7" s="18"/>
      <c r="AH7" s="18"/>
      <c r="AI7" s="18"/>
      <c r="AJ7" s="18"/>
      <c r="AK7" s="18"/>
      <c r="AL7" s="18"/>
      <c r="AM7" s="18"/>
      <c r="AN7" s="18"/>
      <c r="AO7" s="18"/>
      <c r="AP7" s="279"/>
      <c r="AQ7" s="279"/>
      <c r="AR7" s="23"/>
      <c r="AT7" s="18"/>
      <c r="AU7" s="18"/>
      <c r="AV7" s="18"/>
      <c r="AW7" s="18"/>
      <c r="AX7" s="18"/>
      <c r="AY7" s="18"/>
      <c r="AZ7" s="18"/>
      <c r="BA7" s="18"/>
      <c r="BB7" s="18"/>
      <c r="BC7" s="279"/>
      <c r="BD7" s="279"/>
      <c r="BE7" s="23"/>
      <c r="BG7" s="18"/>
      <c r="BH7" s="18"/>
      <c r="BI7" s="18"/>
      <c r="BJ7" s="18"/>
      <c r="BK7" s="18"/>
      <c r="BL7" s="18"/>
      <c r="BM7" s="18"/>
      <c r="BN7" s="18"/>
      <c r="BO7" s="18"/>
      <c r="BP7" s="279"/>
      <c r="BQ7" s="279"/>
      <c r="BR7" s="23"/>
      <c r="BT7" s="18"/>
      <c r="BU7" s="18"/>
      <c r="BV7" s="18"/>
      <c r="BW7" s="18"/>
      <c r="BX7" s="18"/>
      <c r="BY7" s="18"/>
      <c r="BZ7" s="18"/>
      <c r="CA7" s="18"/>
      <c r="CB7" s="18"/>
      <c r="CC7" s="279"/>
      <c r="CD7" s="279"/>
      <c r="CE7" s="23"/>
      <c r="CG7" s="18"/>
      <c r="CH7" s="18"/>
      <c r="CI7" s="18"/>
      <c r="CJ7" s="18"/>
      <c r="CK7" s="18"/>
      <c r="CL7" s="18"/>
      <c r="CM7" s="18"/>
      <c r="CN7" s="18"/>
      <c r="CO7" s="18"/>
      <c r="CP7" s="279"/>
      <c r="CQ7" s="279"/>
      <c r="CR7" s="23"/>
      <c r="CT7" s="18"/>
      <c r="CU7" s="18"/>
      <c r="CV7" s="18"/>
      <c r="CW7" s="18"/>
      <c r="CX7" s="18"/>
      <c r="CY7" s="18"/>
      <c r="CZ7" s="18"/>
      <c r="DA7" s="18"/>
    </row>
    <row r="8" spans="1:105" ht="18.75" customHeight="1" x14ac:dyDescent="0.25">
      <c r="B8" s="110" t="s">
        <v>147</v>
      </c>
      <c r="C8" s="9"/>
      <c r="D8" s="265" t="str">
        <f>INDEX('T&amp;MRA Information Sheet'!C107:C108,'T&amp;MRA Information Sheet'!D106,1)</f>
        <v>Lowest T&amp;MRL Values</v>
      </c>
      <c r="F8" s="18"/>
      <c r="G8" s="18"/>
      <c r="H8" s="18"/>
      <c r="I8" s="18"/>
      <c r="J8" s="18"/>
      <c r="K8" s="18"/>
      <c r="L8" s="18"/>
      <c r="M8" s="18"/>
      <c r="N8" s="20"/>
      <c r="O8" s="18"/>
      <c r="P8" s="16"/>
      <c r="Q8" s="17"/>
      <c r="R8" s="24"/>
      <c r="T8" s="18"/>
      <c r="U8" s="18"/>
      <c r="V8" s="18"/>
      <c r="W8" s="18"/>
      <c r="X8" s="18"/>
      <c r="Y8" s="18"/>
      <c r="Z8" s="18"/>
      <c r="AA8" s="18"/>
      <c r="AB8" s="18"/>
      <c r="AC8" s="16"/>
      <c r="AD8" s="17"/>
      <c r="AE8" s="24"/>
      <c r="AG8" s="18"/>
      <c r="AH8" s="18"/>
      <c r="AI8" s="18"/>
      <c r="AJ8" s="18"/>
      <c r="AK8" s="18"/>
      <c r="AL8" s="18"/>
      <c r="AM8" s="18"/>
      <c r="AN8" s="18"/>
      <c r="AO8" s="18"/>
      <c r="AP8" s="16"/>
      <c r="AQ8" s="17"/>
      <c r="AR8" s="24"/>
      <c r="AT8" s="18"/>
      <c r="AU8" s="18"/>
      <c r="AV8" s="18"/>
      <c r="AW8" s="18"/>
      <c r="AX8" s="18"/>
      <c r="AY8" s="18"/>
      <c r="AZ8" s="18"/>
      <c r="BA8" s="18"/>
      <c r="BB8" s="18"/>
      <c r="BC8" s="16"/>
      <c r="BD8" s="17"/>
      <c r="BE8" s="24"/>
      <c r="BG8" s="18"/>
      <c r="BH8" s="18"/>
      <c r="BI8" s="18"/>
      <c r="BJ8" s="18"/>
      <c r="BK8" s="18"/>
      <c r="BL8" s="18"/>
      <c r="BM8" s="18"/>
      <c r="BN8" s="18"/>
      <c r="BO8" s="18"/>
      <c r="BP8" s="16"/>
      <c r="BQ8" s="17"/>
      <c r="BR8" s="24"/>
      <c r="BT8" s="18"/>
      <c r="BU8" s="18"/>
      <c r="BV8" s="18"/>
      <c r="BW8" s="18"/>
      <c r="BX8" s="18"/>
      <c r="BY8" s="18"/>
      <c r="BZ8" s="18"/>
      <c r="CA8" s="18"/>
      <c r="CB8" s="18"/>
      <c r="CC8" s="16"/>
      <c r="CD8" s="17"/>
      <c r="CE8" s="24"/>
      <c r="CG8" s="18"/>
      <c r="CH8" s="18"/>
      <c r="CI8" s="18"/>
      <c r="CJ8" s="18"/>
      <c r="CK8" s="18"/>
      <c r="CL8" s="18"/>
      <c r="CM8" s="18"/>
      <c r="CN8" s="18"/>
      <c r="CO8" s="18"/>
      <c r="CP8" s="16"/>
      <c r="CQ8" s="17"/>
      <c r="CR8" s="24"/>
      <c r="CT8" s="18"/>
      <c r="CU8" s="18"/>
      <c r="CV8" s="18"/>
      <c r="CW8" s="18"/>
      <c r="CX8" s="18"/>
      <c r="CY8" s="18"/>
      <c r="CZ8" s="18"/>
      <c r="DA8" s="18"/>
    </row>
    <row r="10" spans="1:105" ht="13.5" thickBot="1" x14ac:dyDescent="0.25"/>
    <row r="11" spans="1:105" ht="16.5" thickBot="1" x14ac:dyDescent="0.3">
      <c r="C11" s="25" t="s">
        <v>173</v>
      </c>
      <c r="D11" s="26"/>
      <c r="E11" s="25" t="s">
        <v>148</v>
      </c>
      <c r="F11" s="107" t="str">
        <f>'T&amp;MRL Assessment'!E13</f>
        <v>Dome</v>
      </c>
    </row>
    <row r="12" spans="1:105" ht="13.5" thickBot="1" x14ac:dyDescent="0.25"/>
    <row r="13" spans="1:105" ht="15.75" x14ac:dyDescent="0.25">
      <c r="B13" s="27" t="s">
        <v>149</v>
      </c>
      <c r="C13" s="28"/>
      <c r="D13" s="28"/>
      <c r="E13" s="28"/>
      <c r="F13" s="28"/>
      <c r="G13" s="28"/>
      <c r="H13" s="28"/>
      <c r="I13" s="28"/>
      <c r="J13" s="28"/>
      <c r="K13" s="28"/>
      <c r="L13" s="28"/>
      <c r="M13" s="29"/>
      <c r="N13" s="103"/>
    </row>
    <row r="14" spans="1:105" s="35" customFormat="1" ht="40.5" customHeight="1" thickBot="1" x14ac:dyDescent="0.3">
      <c r="B14" s="30" t="s">
        <v>150</v>
      </c>
      <c r="C14" s="31" t="s">
        <v>151</v>
      </c>
      <c r="D14" s="31" t="s">
        <v>172</v>
      </c>
      <c r="E14" s="31" t="s">
        <v>152</v>
      </c>
      <c r="F14" s="32" t="s">
        <v>153</v>
      </c>
      <c r="G14" s="32" t="s">
        <v>154</v>
      </c>
      <c r="H14" s="32" t="s">
        <v>31</v>
      </c>
      <c r="I14" s="32" t="s">
        <v>155</v>
      </c>
      <c r="J14" s="32" t="s">
        <v>156</v>
      </c>
      <c r="K14" s="32" t="s">
        <v>157</v>
      </c>
      <c r="L14" s="32" t="s">
        <v>27</v>
      </c>
      <c r="M14" s="33" t="s">
        <v>158</v>
      </c>
      <c r="N14" s="34"/>
    </row>
    <row r="15" spans="1:105" s="43" customFormat="1" ht="12.75" customHeight="1" x14ac:dyDescent="0.2">
      <c r="B15" s="36">
        <v>1</v>
      </c>
      <c r="C15" s="37" t="s">
        <v>174</v>
      </c>
      <c r="D15" s="37"/>
      <c r="E15" s="37"/>
      <c r="F15" s="92"/>
      <c r="G15" s="88"/>
      <c r="H15" s="38"/>
      <c r="I15" s="38"/>
      <c r="J15" s="39"/>
      <c r="K15" s="40"/>
      <c r="L15" s="41">
        <v>0</v>
      </c>
      <c r="M15" s="42">
        <f>L15</f>
        <v>0</v>
      </c>
      <c r="N15" s="81"/>
    </row>
    <row r="16" spans="1:105" s="52" customFormat="1" x14ac:dyDescent="0.2">
      <c r="B16" s="44">
        <v>1.01</v>
      </c>
      <c r="C16" s="45"/>
      <c r="D16" s="45"/>
      <c r="E16" s="45"/>
      <c r="F16" s="89"/>
      <c r="G16" s="184"/>
      <c r="H16" s="46"/>
      <c r="I16" s="47"/>
      <c r="J16" s="48"/>
      <c r="K16" s="49"/>
      <c r="L16" s="50"/>
      <c r="M16" s="51">
        <f>IF(G16=0,0,IF(G16&gt;0,MAX(M$15:M15)+H16))</f>
        <v>0</v>
      </c>
      <c r="N16" s="81"/>
    </row>
    <row r="17" spans="2:14" s="52" customFormat="1" x14ac:dyDescent="0.2">
      <c r="B17" s="44">
        <v>1.02</v>
      </c>
      <c r="C17" s="45"/>
      <c r="D17" s="45"/>
      <c r="E17" s="45"/>
      <c r="F17" s="89"/>
      <c r="G17" s="89"/>
      <c r="H17" s="53"/>
      <c r="I17" s="47"/>
      <c r="J17" s="48"/>
      <c r="K17" s="49"/>
      <c r="L17" s="50"/>
      <c r="M17" s="51">
        <f>IF(G17=0,0,IF(G17&gt;0,MAX(M$15:M16)+H17))</f>
        <v>0</v>
      </c>
      <c r="N17" s="81"/>
    </row>
    <row r="18" spans="2:14" s="52" customFormat="1" x14ac:dyDescent="0.2">
      <c r="B18" s="44">
        <v>1.03</v>
      </c>
      <c r="C18" s="45"/>
      <c r="D18" s="45"/>
      <c r="E18" s="45"/>
      <c r="F18" s="89"/>
      <c r="G18" s="184"/>
      <c r="H18" s="53"/>
      <c r="I18" s="47"/>
      <c r="J18" s="48"/>
      <c r="K18" s="49"/>
      <c r="L18" s="50"/>
      <c r="M18" s="51">
        <f>IF(G18=0,0,IF(G18&gt;0,MAX(M$15:M17)+H18))</f>
        <v>0</v>
      </c>
      <c r="N18" s="81"/>
    </row>
    <row r="19" spans="2:14" s="52" customFormat="1" x14ac:dyDescent="0.2">
      <c r="B19" s="44">
        <v>1.04</v>
      </c>
      <c r="C19" s="45"/>
      <c r="D19" s="45"/>
      <c r="E19" s="45"/>
      <c r="F19" s="89"/>
      <c r="G19" s="89"/>
      <c r="H19" s="53"/>
      <c r="I19" s="47"/>
      <c r="J19" s="48"/>
      <c r="K19" s="49"/>
      <c r="L19" s="50"/>
      <c r="M19" s="51">
        <f>IF(G19=0,0,IF(G19&gt;0,MAX(M$15:M18)+H19))</f>
        <v>0</v>
      </c>
      <c r="N19" s="81"/>
    </row>
    <row r="20" spans="2:14" s="52" customFormat="1" x14ac:dyDescent="0.2">
      <c r="B20" s="44">
        <v>1.05</v>
      </c>
      <c r="C20" s="45"/>
      <c r="D20" s="45"/>
      <c r="E20" s="45"/>
      <c r="F20" s="89"/>
      <c r="G20" s="184"/>
      <c r="H20" s="53"/>
      <c r="I20" s="47"/>
      <c r="J20" s="48"/>
      <c r="K20" s="49"/>
      <c r="L20" s="50"/>
      <c r="M20" s="51">
        <f>IF(G20=0,0,IF(G20&gt;0,MAX(M$15:M19)+H20))</f>
        <v>0</v>
      </c>
      <c r="N20" s="81"/>
    </row>
    <row r="21" spans="2:14" s="52" customFormat="1" x14ac:dyDescent="0.2">
      <c r="B21" s="44">
        <v>1.06</v>
      </c>
      <c r="C21" s="45"/>
      <c r="D21" s="45"/>
      <c r="E21" s="45"/>
      <c r="F21" s="89"/>
      <c r="G21" s="89"/>
      <c r="H21" s="53"/>
      <c r="I21" s="47"/>
      <c r="J21" s="48"/>
      <c r="K21" s="49"/>
      <c r="L21" s="50"/>
      <c r="M21" s="51">
        <f>IF(G21=0,0,IF(G21&gt;0,MAX(M$15:M20)+H21))</f>
        <v>0</v>
      </c>
      <c r="N21" s="81"/>
    </row>
    <row r="22" spans="2:14" s="52" customFormat="1" x14ac:dyDescent="0.2">
      <c r="B22" s="44">
        <v>1.07</v>
      </c>
      <c r="C22" s="45"/>
      <c r="D22" s="45"/>
      <c r="E22" s="45"/>
      <c r="F22" s="89"/>
      <c r="G22" s="184"/>
      <c r="H22" s="53"/>
      <c r="I22" s="47"/>
      <c r="J22" s="48"/>
      <c r="K22" s="49"/>
      <c r="L22" s="50"/>
      <c r="M22" s="51">
        <f>IF(G22=0,0,IF(G22&gt;0,MAX(M$15:M21)+H22))</f>
        <v>0</v>
      </c>
      <c r="N22" s="81"/>
    </row>
    <row r="23" spans="2:14" s="52" customFormat="1" x14ac:dyDescent="0.2">
      <c r="B23" s="44">
        <v>1.08</v>
      </c>
      <c r="C23" s="45"/>
      <c r="D23" s="45"/>
      <c r="E23" s="45"/>
      <c r="F23" s="89"/>
      <c r="G23" s="89"/>
      <c r="H23" s="53"/>
      <c r="I23" s="47"/>
      <c r="J23" s="48"/>
      <c r="K23" s="49"/>
      <c r="L23" s="50"/>
      <c r="M23" s="51">
        <f>IF(G23=0,0,IF(G23&gt;0,MAX(M$15:M22)+H23))</f>
        <v>0</v>
      </c>
      <c r="N23" s="81"/>
    </row>
    <row r="24" spans="2:14" s="52" customFormat="1" x14ac:dyDescent="0.2">
      <c r="B24" s="44">
        <v>1.0900000000000001</v>
      </c>
      <c r="C24" s="45"/>
      <c r="D24" s="45"/>
      <c r="E24" s="45"/>
      <c r="F24" s="89"/>
      <c r="G24" s="184"/>
      <c r="H24" s="53"/>
      <c r="I24" s="47"/>
      <c r="J24" s="48"/>
      <c r="K24" s="49"/>
      <c r="L24" s="50"/>
      <c r="M24" s="51">
        <f>IF(G24=0,0,IF(G24&gt;0,MAX(M$15:M23)+H24))</f>
        <v>0</v>
      </c>
      <c r="N24" s="81"/>
    </row>
    <row r="25" spans="2:14" s="52" customFormat="1" x14ac:dyDescent="0.2">
      <c r="B25" s="44">
        <v>1.1000000000000001</v>
      </c>
      <c r="C25" s="45"/>
      <c r="D25" s="45"/>
      <c r="E25" s="45"/>
      <c r="F25" s="89"/>
      <c r="G25" s="89"/>
      <c r="H25" s="53"/>
      <c r="I25" s="47"/>
      <c r="J25" s="48"/>
      <c r="K25" s="49"/>
      <c r="L25" s="50"/>
      <c r="M25" s="51">
        <f>IF(G25=0,0,IF(G25&gt;0,MAX(M$15:M24)+H25))</f>
        <v>0</v>
      </c>
      <c r="N25" s="81"/>
    </row>
    <row r="26" spans="2:14" s="52" customFormat="1" x14ac:dyDescent="0.2">
      <c r="B26" s="44">
        <v>1.1100000000000001</v>
      </c>
      <c r="C26" s="45"/>
      <c r="D26" s="45"/>
      <c r="E26" s="45"/>
      <c r="F26" s="89"/>
      <c r="G26" s="184"/>
      <c r="H26" s="53"/>
      <c r="I26" s="47"/>
      <c r="J26" s="48"/>
      <c r="K26" s="49"/>
      <c r="L26" s="50"/>
      <c r="M26" s="51">
        <f>IF(G26=0,0,IF(G26&gt;0,MAX(M$15:M25)+H26))</f>
        <v>0</v>
      </c>
      <c r="N26" s="81"/>
    </row>
    <row r="27" spans="2:14" s="52" customFormat="1" x14ac:dyDescent="0.2">
      <c r="B27" s="44">
        <v>1.1200000000000001</v>
      </c>
      <c r="C27" s="45"/>
      <c r="D27" s="45"/>
      <c r="E27" s="45"/>
      <c r="F27" s="89"/>
      <c r="G27" s="89"/>
      <c r="H27" s="53"/>
      <c r="I27" s="47"/>
      <c r="J27" s="48"/>
      <c r="K27" s="49"/>
      <c r="L27" s="50"/>
      <c r="M27" s="51">
        <f>IF(G27=0,0,IF(G27&gt;0,MAX(M$15:M26)+H27))</f>
        <v>0</v>
      </c>
      <c r="N27" s="81"/>
    </row>
    <row r="28" spans="2:14" s="52" customFormat="1" x14ac:dyDescent="0.2">
      <c r="B28" s="44">
        <v>1.1299999999999999</v>
      </c>
      <c r="C28" s="45"/>
      <c r="D28" s="45"/>
      <c r="E28" s="45"/>
      <c r="F28" s="89"/>
      <c r="G28" s="184"/>
      <c r="H28" s="53"/>
      <c r="I28" s="47"/>
      <c r="J28" s="48"/>
      <c r="K28" s="49"/>
      <c r="L28" s="50"/>
      <c r="M28" s="51">
        <f>IF(G28=0,0,IF(G28&gt;0,MAX(M$15:M27)+H28))</f>
        <v>0</v>
      </c>
      <c r="N28" s="81"/>
    </row>
    <row r="29" spans="2:14" s="52" customFormat="1" x14ac:dyDescent="0.2">
      <c r="B29" s="44">
        <v>1.1399999999999999</v>
      </c>
      <c r="C29" s="45"/>
      <c r="D29" s="45"/>
      <c r="E29" s="45"/>
      <c r="F29" s="89"/>
      <c r="G29" s="90"/>
      <c r="H29" s="53"/>
      <c r="I29" s="47"/>
      <c r="J29" s="48"/>
      <c r="K29" s="49"/>
      <c r="L29" s="50"/>
      <c r="M29" s="51">
        <f>IF(G29=0,0,IF(G29&gt;0,MAX(M$15:M28)+H29))</f>
        <v>0</v>
      </c>
      <c r="N29" s="81"/>
    </row>
    <row r="30" spans="2:14" s="52" customFormat="1" x14ac:dyDescent="0.2">
      <c r="B30" s="44">
        <v>1.1499999999999999</v>
      </c>
      <c r="C30" s="45"/>
      <c r="D30" s="45"/>
      <c r="E30" s="45"/>
      <c r="F30" s="89"/>
      <c r="G30" s="90"/>
      <c r="H30" s="53"/>
      <c r="I30" s="47"/>
      <c r="J30" s="48"/>
      <c r="K30" s="49"/>
      <c r="L30" s="50"/>
      <c r="M30" s="51">
        <f>IF(G30=0,0,IF(G30&gt;0,MAX(M$15:M29)+H30))</f>
        <v>0</v>
      </c>
      <c r="N30" s="81"/>
    </row>
    <row r="31" spans="2:14" s="52" customFormat="1" x14ac:dyDescent="0.2">
      <c r="B31" s="44">
        <v>1.1599999999999999</v>
      </c>
      <c r="C31" s="45"/>
      <c r="D31" s="45"/>
      <c r="E31" s="45"/>
      <c r="F31" s="89"/>
      <c r="G31" s="90"/>
      <c r="H31" s="53"/>
      <c r="I31" s="47"/>
      <c r="J31" s="48"/>
      <c r="K31" s="49"/>
      <c r="L31" s="50"/>
      <c r="M31" s="51">
        <f>IF(G31=0,0,IF(G31&gt;0,MAX(M$15:M30)+H31))</f>
        <v>0</v>
      </c>
      <c r="N31" s="81"/>
    </row>
    <row r="32" spans="2:14" s="52" customFormat="1" x14ac:dyDescent="0.2">
      <c r="B32" s="44">
        <v>1.17</v>
      </c>
      <c r="C32" s="45"/>
      <c r="D32" s="45"/>
      <c r="E32" s="45"/>
      <c r="F32" s="89"/>
      <c r="G32" s="90"/>
      <c r="H32" s="53"/>
      <c r="I32" s="47"/>
      <c r="J32" s="48"/>
      <c r="K32" s="49"/>
      <c r="L32" s="50"/>
      <c r="M32" s="51">
        <f>IF(G32=0,0,IF(G32&gt;0,MAX(M$15:M31)+H32))</f>
        <v>0</v>
      </c>
      <c r="N32" s="81"/>
    </row>
    <row r="33" spans="2:14" s="52" customFormat="1" x14ac:dyDescent="0.2">
      <c r="B33" s="44">
        <v>1.18</v>
      </c>
      <c r="C33" s="45"/>
      <c r="D33" s="45"/>
      <c r="E33" s="45"/>
      <c r="F33" s="89"/>
      <c r="G33" s="90"/>
      <c r="H33" s="53"/>
      <c r="I33" s="47"/>
      <c r="J33" s="48"/>
      <c r="K33" s="49"/>
      <c r="L33" s="50"/>
      <c r="M33" s="51">
        <f>IF(G33=0,0,IF(G33&gt;0,MAX(M$15:M32)+H33))</f>
        <v>0</v>
      </c>
      <c r="N33" s="81"/>
    </row>
    <row r="34" spans="2:14" s="52" customFormat="1" x14ac:dyDescent="0.2">
      <c r="B34" s="44">
        <v>1.19</v>
      </c>
      <c r="C34" s="45"/>
      <c r="D34" s="45"/>
      <c r="E34" s="45"/>
      <c r="F34" s="89"/>
      <c r="G34" s="90"/>
      <c r="H34" s="53"/>
      <c r="I34" s="47"/>
      <c r="J34" s="48"/>
      <c r="K34" s="49"/>
      <c r="L34" s="50"/>
      <c r="M34" s="51">
        <f>IF(G34=0,0,IF(G34&gt;0,MAX(M$15:M33)+H34))</f>
        <v>0</v>
      </c>
      <c r="N34" s="81"/>
    </row>
    <row r="35" spans="2:14" s="52" customFormat="1" ht="13.5" thickBot="1" x14ac:dyDescent="0.25">
      <c r="B35" s="54">
        <v>1.2</v>
      </c>
      <c r="C35" s="55"/>
      <c r="D35" s="55"/>
      <c r="E35" s="55"/>
      <c r="F35" s="91"/>
      <c r="G35" s="91"/>
      <c r="H35" s="56"/>
      <c r="I35" s="57"/>
      <c r="J35" s="58"/>
      <c r="K35" s="59"/>
      <c r="L35" s="60"/>
      <c r="M35" s="61">
        <f>IF(G35=0,0,IF(G35&gt;0,MAX(M$15:M34)+H35))</f>
        <v>0</v>
      </c>
      <c r="N35" s="81"/>
    </row>
    <row r="36" spans="2:14" x14ac:dyDescent="0.2">
      <c r="B36" s="62"/>
      <c r="C36" s="63"/>
      <c r="D36" s="63"/>
      <c r="E36" s="63"/>
      <c r="F36" s="64"/>
      <c r="G36" s="64"/>
      <c r="H36" s="65" t="s">
        <v>159</v>
      </c>
      <c r="I36" s="66">
        <f>SUM(I15:I35)</f>
        <v>0</v>
      </c>
      <c r="J36" s="67"/>
      <c r="L36" s="68" t="s">
        <v>160</v>
      </c>
      <c r="M36" s="69">
        <f>M15+SUM(H16:H35)</f>
        <v>0</v>
      </c>
      <c r="N36" s="81"/>
    </row>
    <row r="37" spans="2:14" x14ac:dyDescent="0.2">
      <c r="B37" s="62"/>
      <c r="C37" s="63"/>
      <c r="D37" s="63"/>
      <c r="E37" s="63"/>
      <c r="F37" s="64"/>
      <c r="G37" s="64"/>
      <c r="H37" s="70" t="s">
        <v>161</v>
      </c>
      <c r="I37" s="71">
        <f>SUMIF(K15:K35,"Y",I15:I35)</f>
        <v>0</v>
      </c>
      <c r="J37" s="72"/>
      <c r="K37" s="73" t="s">
        <v>162</v>
      </c>
      <c r="L37" s="74" t="s">
        <v>163</v>
      </c>
    </row>
    <row r="38" spans="2:14" x14ac:dyDescent="0.2">
      <c r="B38" s="62"/>
      <c r="C38" s="63"/>
      <c r="D38" s="63"/>
      <c r="E38" s="63"/>
      <c r="F38" s="64"/>
      <c r="G38" s="64"/>
      <c r="H38" s="70" t="s">
        <v>164</v>
      </c>
      <c r="I38" s="75">
        <f>I37-I36</f>
        <v>0</v>
      </c>
      <c r="J38" s="72"/>
      <c r="K38" s="73" t="s">
        <v>165</v>
      </c>
      <c r="L38" s="74"/>
    </row>
    <row r="39" spans="2:14" ht="6.75" customHeight="1" thickBot="1" x14ac:dyDescent="0.25">
      <c r="B39" s="4"/>
      <c r="C39" s="4"/>
      <c r="D39" s="4"/>
      <c r="E39" s="4"/>
      <c r="F39" s="4"/>
      <c r="G39" s="4"/>
      <c r="H39" s="86"/>
      <c r="I39" s="86"/>
      <c r="J39" s="87"/>
      <c r="K39" s="4"/>
      <c r="L39" s="4"/>
      <c r="M39" s="4"/>
    </row>
    <row r="40" spans="2:14" s="79" customFormat="1" ht="15.75" x14ac:dyDescent="0.25">
      <c r="B40" s="76" t="s">
        <v>166</v>
      </c>
      <c r="C40" s="77"/>
      <c r="D40" s="77"/>
      <c r="E40" s="77"/>
      <c r="F40" s="77"/>
      <c r="G40" s="77"/>
      <c r="H40" s="77"/>
      <c r="I40" s="77"/>
      <c r="J40" s="77"/>
      <c r="K40" s="77"/>
      <c r="L40" s="77"/>
      <c r="M40" s="78"/>
      <c r="N40" s="103"/>
    </row>
    <row r="41" spans="2:14" ht="39" customHeight="1" thickBot="1" x14ac:dyDescent="0.25">
      <c r="B41" s="30" t="s">
        <v>150</v>
      </c>
      <c r="C41" s="31" t="s">
        <v>151</v>
      </c>
      <c r="D41" s="31" t="s">
        <v>172</v>
      </c>
      <c r="E41" s="31" t="s">
        <v>152</v>
      </c>
      <c r="F41" s="32" t="s">
        <v>153</v>
      </c>
      <c r="G41" s="32" t="s">
        <v>154</v>
      </c>
      <c r="H41" s="32" t="s">
        <v>32</v>
      </c>
      <c r="I41" s="32" t="s">
        <v>155</v>
      </c>
      <c r="J41" s="32" t="s">
        <v>156</v>
      </c>
      <c r="K41" s="32" t="s">
        <v>157</v>
      </c>
      <c r="L41" s="32" t="s">
        <v>28</v>
      </c>
      <c r="M41" s="33" t="s">
        <v>167</v>
      </c>
      <c r="N41" s="34"/>
    </row>
    <row r="42" spans="2:14" x14ac:dyDescent="0.2">
      <c r="B42" s="36">
        <v>1</v>
      </c>
      <c r="C42" s="37" t="s">
        <v>175</v>
      </c>
      <c r="D42" s="37"/>
      <c r="E42" s="37"/>
      <c r="F42" s="92"/>
      <c r="G42" s="88"/>
      <c r="H42" s="38"/>
      <c r="I42" s="38"/>
      <c r="J42" s="39"/>
      <c r="K42" s="40"/>
      <c r="L42" s="41">
        <v>0</v>
      </c>
      <c r="M42" s="42">
        <f>L42</f>
        <v>0</v>
      </c>
      <c r="N42" s="81"/>
    </row>
    <row r="43" spans="2:14" x14ac:dyDescent="0.2">
      <c r="B43" s="44">
        <v>1.01</v>
      </c>
      <c r="C43" s="45"/>
      <c r="D43" s="45"/>
      <c r="E43" s="45"/>
      <c r="F43" s="89"/>
      <c r="G43" s="89"/>
      <c r="H43" s="46"/>
      <c r="I43" s="47"/>
      <c r="J43" s="48"/>
      <c r="K43" s="49"/>
      <c r="L43" s="50"/>
      <c r="M43" s="51">
        <f>IF(G43=0,0,IF(G43&gt;0,MAX(M$42:M42)+H43))</f>
        <v>0</v>
      </c>
      <c r="N43" s="81"/>
    </row>
    <row r="44" spans="2:14" x14ac:dyDescent="0.2">
      <c r="B44" s="44">
        <v>1.02</v>
      </c>
      <c r="C44" s="45"/>
      <c r="D44" s="45"/>
      <c r="E44" s="45"/>
      <c r="F44" s="89"/>
      <c r="G44" s="89"/>
      <c r="H44" s="53"/>
      <c r="I44" s="47"/>
      <c r="J44" s="48"/>
      <c r="K44" s="49"/>
      <c r="L44" s="50"/>
      <c r="M44" s="51">
        <f>IF(G44=0,0,IF(G44&gt;0,MAX(M$42:M43)+H44))</f>
        <v>0</v>
      </c>
      <c r="N44" s="81"/>
    </row>
    <row r="45" spans="2:14" x14ac:dyDescent="0.2">
      <c r="B45" s="44">
        <v>1.03</v>
      </c>
      <c r="C45" s="45"/>
      <c r="D45" s="45"/>
      <c r="E45" s="45"/>
      <c r="F45" s="89"/>
      <c r="G45" s="89"/>
      <c r="H45" s="53"/>
      <c r="I45" s="47"/>
      <c r="J45" s="48"/>
      <c r="K45" s="49"/>
      <c r="L45" s="50"/>
      <c r="M45" s="51">
        <f>IF(G45=0,0,IF(G45&gt;0,MAX(M$42:M44)+H45))</f>
        <v>0</v>
      </c>
      <c r="N45" s="81"/>
    </row>
    <row r="46" spans="2:14" x14ac:dyDescent="0.2">
      <c r="B46" s="44">
        <v>1.04</v>
      </c>
      <c r="C46" s="45"/>
      <c r="D46" s="45"/>
      <c r="E46" s="45"/>
      <c r="F46" s="89"/>
      <c r="G46" s="89"/>
      <c r="H46" s="53"/>
      <c r="I46" s="47"/>
      <c r="J46" s="48"/>
      <c r="K46" s="49"/>
      <c r="L46" s="50"/>
      <c r="M46" s="51">
        <f>IF(G46=0,0,IF(G46&gt;0,MAX(M$42:M45)+H46))</f>
        <v>0</v>
      </c>
      <c r="N46" s="81"/>
    </row>
    <row r="47" spans="2:14" x14ac:dyDescent="0.2">
      <c r="B47" s="44">
        <v>1.05</v>
      </c>
      <c r="C47" s="45"/>
      <c r="D47" s="45"/>
      <c r="E47" s="45"/>
      <c r="F47" s="89"/>
      <c r="G47" s="89"/>
      <c r="H47" s="53"/>
      <c r="I47" s="47"/>
      <c r="J47" s="48"/>
      <c r="K47" s="49"/>
      <c r="L47" s="50"/>
      <c r="M47" s="51">
        <f>IF(G47=0,0,IF(G47&gt;0,MAX(M$42:M46)+H47))</f>
        <v>0</v>
      </c>
      <c r="N47" s="81"/>
    </row>
    <row r="48" spans="2:14" x14ac:dyDescent="0.2">
      <c r="B48" s="44">
        <v>1.06</v>
      </c>
      <c r="C48" s="45"/>
      <c r="D48" s="45"/>
      <c r="E48" s="45"/>
      <c r="F48" s="89"/>
      <c r="G48" s="89"/>
      <c r="H48" s="53"/>
      <c r="I48" s="47"/>
      <c r="J48" s="48"/>
      <c r="K48" s="49"/>
      <c r="L48" s="50"/>
      <c r="M48" s="51">
        <f>IF(G48=0,0,IF(G48&gt;0,MAX(M$42:M47)+H48))</f>
        <v>0</v>
      </c>
      <c r="N48" s="81"/>
    </row>
    <row r="49" spans="2:14" x14ac:dyDescent="0.2">
      <c r="B49" s="44">
        <v>1.07</v>
      </c>
      <c r="C49" s="45"/>
      <c r="D49" s="45"/>
      <c r="E49" s="45"/>
      <c r="F49" s="89"/>
      <c r="G49" s="89"/>
      <c r="H49" s="53"/>
      <c r="I49" s="47"/>
      <c r="J49" s="48"/>
      <c r="K49" s="49"/>
      <c r="L49" s="50"/>
      <c r="M49" s="51">
        <f>IF(G49=0,0,IF(G49&gt;0,MAX(M$42:M48)+H49))</f>
        <v>0</v>
      </c>
      <c r="N49" s="81"/>
    </row>
    <row r="50" spans="2:14" x14ac:dyDescent="0.2">
      <c r="B50" s="44">
        <v>1.08</v>
      </c>
      <c r="C50" s="45"/>
      <c r="D50" s="45"/>
      <c r="E50" s="45"/>
      <c r="F50" s="89"/>
      <c r="G50" s="89"/>
      <c r="H50" s="53"/>
      <c r="I50" s="47"/>
      <c r="J50" s="48"/>
      <c r="K50" s="49"/>
      <c r="L50" s="50"/>
      <c r="M50" s="51">
        <f>IF(G50=0,0,IF(G50&gt;0,MAX(M$42:M49)+H50))</f>
        <v>0</v>
      </c>
      <c r="N50" s="81"/>
    </row>
    <row r="51" spans="2:14" x14ac:dyDescent="0.2">
      <c r="B51" s="44">
        <v>1.0900000000000001</v>
      </c>
      <c r="C51" s="45"/>
      <c r="D51" s="45"/>
      <c r="E51" s="45"/>
      <c r="F51" s="89"/>
      <c r="G51" s="89"/>
      <c r="H51" s="53"/>
      <c r="I51" s="47"/>
      <c r="J51" s="48"/>
      <c r="K51" s="49"/>
      <c r="L51" s="50"/>
      <c r="M51" s="51">
        <f>IF(G51=0,0,IF(G51&gt;0,MAX(M$42:M50)+H51))</f>
        <v>0</v>
      </c>
      <c r="N51" s="81"/>
    </row>
    <row r="52" spans="2:14" x14ac:dyDescent="0.2">
      <c r="B52" s="44">
        <v>1.1000000000000001</v>
      </c>
      <c r="C52" s="45"/>
      <c r="D52" s="45"/>
      <c r="E52" s="45"/>
      <c r="F52" s="89"/>
      <c r="G52" s="89"/>
      <c r="H52" s="53"/>
      <c r="I52" s="47"/>
      <c r="J52" s="48"/>
      <c r="K52" s="49"/>
      <c r="L52" s="50"/>
      <c r="M52" s="51">
        <f>IF(G52=0,0,IF(G52&gt;0,MAX(M$42:M51)+H52))</f>
        <v>0</v>
      </c>
      <c r="N52" s="81"/>
    </row>
    <row r="53" spans="2:14" x14ac:dyDescent="0.2">
      <c r="B53" s="44">
        <v>1.1100000000000001</v>
      </c>
      <c r="C53" s="45"/>
      <c r="D53" s="45"/>
      <c r="E53" s="45"/>
      <c r="F53" s="90"/>
      <c r="G53" s="90"/>
      <c r="H53" s="53"/>
      <c r="I53" s="47"/>
      <c r="J53" s="48"/>
      <c r="K53" s="49"/>
      <c r="L53" s="50"/>
      <c r="M53" s="51">
        <f>IF(G53=0,0,IF(G53&gt;0,MAX(M$42:M52)+H53))</f>
        <v>0</v>
      </c>
      <c r="N53" s="81"/>
    </row>
    <row r="54" spans="2:14" x14ac:dyDescent="0.2">
      <c r="B54" s="44">
        <v>1.1200000000000001</v>
      </c>
      <c r="C54" s="45"/>
      <c r="D54" s="45"/>
      <c r="E54" s="45"/>
      <c r="F54" s="90"/>
      <c r="G54" s="90"/>
      <c r="H54" s="53"/>
      <c r="I54" s="47"/>
      <c r="J54" s="48"/>
      <c r="K54" s="49"/>
      <c r="L54" s="50"/>
      <c r="M54" s="51">
        <f>IF(G54=0,0,IF(G54&gt;0,MAX(M$42:M53)+H54))</f>
        <v>0</v>
      </c>
      <c r="N54" s="81"/>
    </row>
    <row r="55" spans="2:14" x14ac:dyDescent="0.2">
      <c r="B55" s="44">
        <v>1.1299999999999999</v>
      </c>
      <c r="C55" s="45"/>
      <c r="D55" s="45"/>
      <c r="E55" s="45"/>
      <c r="F55" s="90"/>
      <c r="G55" s="90"/>
      <c r="H55" s="53"/>
      <c r="I55" s="47"/>
      <c r="J55" s="48"/>
      <c r="K55" s="49"/>
      <c r="L55" s="50"/>
      <c r="M55" s="51">
        <f>IF(G55=0,0,IF(G55&gt;0,MAX(M$42:M54)+H55))</f>
        <v>0</v>
      </c>
      <c r="N55" s="81"/>
    </row>
    <row r="56" spans="2:14" x14ac:dyDescent="0.2">
      <c r="B56" s="44">
        <v>1.1399999999999999</v>
      </c>
      <c r="C56" s="45"/>
      <c r="D56" s="45"/>
      <c r="E56" s="45"/>
      <c r="F56" s="90"/>
      <c r="G56" s="90"/>
      <c r="H56" s="53"/>
      <c r="I56" s="47"/>
      <c r="J56" s="48"/>
      <c r="K56" s="49"/>
      <c r="L56" s="50"/>
      <c r="M56" s="51">
        <f>IF(G56=0,0,IF(G56&gt;0,MAX(M$42:M55)+H56))</f>
        <v>0</v>
      </c>
      <c r="N56" s="81"/>
    </row>
    <row r="57" spans="2:14" x14ac:dyDescent="0.2">
      <c r="B57" s="44">
        <v>1.1499999999999999</v>
      </c>
      <c r="C57" s="45"/>
      <c r="D57" s="45"/>
      <c r="E57" s="45"/>
      <c r="F57" s="90"/>
      <c r="G57" s="90"/>
      <c r="H57" s="53"/>
      <c r="I57" s="47"/>
      <c r="J57" s="48"/>
      <c r="K57" s="49"/>
      <c r="L57" s="50"/>
      <c r="M57" s="51">
        <f>IF(G57=0,0,IF(G57&gt;0,MAX(M$42:M56)+H57))</f>
        <v>0</v>
      </c>
      <c r="N57" s="81"/>
    </row>
    <row r="58" spans="2:14" x14ac:dyDescent="0.2">
      <c r="B58" s="44">
        <v>1.1599999999999999</v>
      </c>
      <c r="C58" s="45"/>
      <c r="D58" s="45"/>
      <c r="E58" s="45"/>
      <c r="F58" s="90"/>
      <c r="G58" s="90"/>
      <c r="H58" s="53"/>
      <c r="I58" s="47"/>
      <c r="J58" s="48"/>
      <c r="K58" s="49"/>
      <c r="L58" s="50"/>
      <c r="M58" s="51">
        <f>IF(G58=0,0,IF(G58&gt;0,MAX(M$42:M57)+H58))</f>
        <v>0</v>
      </c>
      <c r="N58" s="81"/>
    </row>
    <row r="59" spans="2:14" x14ac:dyDescent="0.2">
      <c r="B59" s="44">
        <v>1.17</v>
      </c>
      <c r="C59" s="45"/>
      <c r="D59" s="45"/>
      <c r="E59" s="45"/>
      <c r="F59" s="90"/>
      <c r="G59" s="90"/>
      <c r="H59" s="53"/>
      <c r="I59" s="47"/>
      <c r="J59" s="48"/>
      <c r="K59" s="49"/>
      <c r="L59" s="50"/>
      <c r="M59" s="51">
        <f>IF(G59=0,0,IF(G59&gt;0,MAX(M$42:M58)+H59))</f>
        <v>0</v>
      </c>
      <c r="N59" s="81"/>
    </row>
    <row r="60" spans="2:14" x14ac:dyDescent="0.2">
      <c r="B60" s="44">
        <v>1.18</v>
      </c>
      <c r="C60" s="45"/>
      <c r="D60" s="45"/>
      <c r="E60" s="45"/>
      <c r="F60" s="90"/>
      <c r="G60" s="90"/>
      <c r="H60" s="53"/>
      <c r="I60" s="47"/>
      <c r="J60" s="48"/>
      <c r="K60" s="49"/>
      <c r="L60" s="50"/>
      <c r="M60" s="51">
        <f>IF(G60=0,0,IF(G60&gt;0,MAX(M$42:M59)+H60))</f>
        <v>0</v>
      </c>
      <c r="N60" s="81"/>
    </row>
    <row r="61" spans="2:14" x14ac:dyDescent="0.2">
      <c r="B61" s="44">
        <v>1.19</v>
      </c>
      <c r="C61" s="45"/>
      <c r="D61" s="45"/>
      <c r="E61" s="45"/>
      <c r="F61" s="90"/>
      <c r="G61" s="90"/>
      <c r="H61" s="53"/>
      <c r="I61" s="47"/>
      <c r="J61" s="48"/>
      <c r="K61" s="49"/>
      <c r="L61" s="50"/>
      <c r="M61" s="51">
        <f>IF(G61=0,0,IF(G61&gt;0,MAX(M$42:M60)+H61))</f>
        <v>0</v>
      </c>
      <c r="N61" s="81"/>
    </row>
    <row r="62" spans="2:14" ht="13.5" thickBot="1" x14ac:dyDescent="0.25">
      <c r="B62" s="54">
        <v>1.2</v>
      </c>
      <c r="C62" s="55"/>
      <c r="D62" s="55"/>
      <c r="E62" s="55"/>
      <c r="F62" s="91"/>
      <c r="G62" s="91"/>
      <c r="H62" s="56"/>
      <c r="I62" s="57"/>
      <c r="J62" s="58"/>
      <c r="K62" s="59"/>
      <c r="L62" s="60"/>
      <c r="M62" s="61">
        <f>IF(G62=0,0,IF(G62&gt;0,MAX(M$42:M61)+H62))</f>
        <v>0</v>
      </c>
      <c r="N62" s="81"/>
    </row>
    <row r="63" spans="2:14" x14ac:dyDescent="0.2">
      <c r="B63" s="62"/>
      <c r="C63" s="63"/>
      <c r="D63" s="63"/>
      <c r="E63" s="63"/>
      <c r="F63" s="64"/>
      <c r="G63" s="64"/>
      <c r="H63" s="65" t="s">
        <v>168</v>
      </c>
      <c r="I63" s="66">
        <f>SUM(I42:I62)</f>
        <v>0</v>
      </c>
      <c r="J63" s="67"/>
      <c r="L63" s="68" t="s">
        <v>169</v>
      </c>
      <c r="M63" s="69">
        <f>M42+SUM(H43:H62)</f>
        <v>0</v>
      </c>
      <c r="N63" s="81"/>
    </row>
    <row r="64" spans="2:14" x14ac:dyDescent="0.2">
      <c r="B64" s="62"/>
      <c r="C64" s="63"/>
      <c r="D64" s="63"/>
      <c r="E64" s="63"/>
      <c r="F64" s="64"/>
      <c r="G64" s="64"/>
      <c r="H64" s="70" t="s">
        <v>161</v>
      </c>
      <c r="I64" s="71">
        <f>SUMIF(K42:K62,"Y",I42:I62)</f>
        <v>0</v>
      </c>
      <c r="J64" s="72"/>
      <c r="K64" s="73" t="s">
        <v>170</v>
      </c>
      <c r="L64" s="74" t="s">
        <v>163</v>
      </c>
    </row>
    <row r="65" spans="2:12" x14ac:dyDescent="0.2">
      <c r="B65" s="62"/>
      <c r="C65" s="63"/>
      <c r="D65" s="63"/>
      <c r="E65" s="63"/>
      <c r="F65" s="64"/>
      <c r="G65" s="64"/>
      <c r="H65" s="70" t="s">
        <v>164</v>
      </c>
      <c r="I65" s="75">
        <f>I64-I63</f>
        <v>0</v>
      </c>
      <c r="J65" s="72"/>
      <c r="K65" s="73" t="s">
        <v>165</v>
      </c>
      <c r="L65" s="74"/>
    </row>
  </sheetData>
  <mergeCells count="9">
    <mergeCell ref="A1:M1"/>
    <mergeCell ref="B7:C7"/>
    <mergeCell ref="P7:Q7"/>
    <mergeCell ref="CC7:CD7"/>
    <mergeCell ref="CP7:CQ7"/>
    <mergeCell ref="AC7:AD7"/>
    <mergeCell ref="AP7:AQ7"/>
    <mergeCell ref="BC7:BD7"/>
    <mergeCell ref="BP7:BQ7"/>
  </mergeCells>
  <phoneticPr fontId="2" type="noConversion"/>
  <conditionalFormatting sqref="W5 Z5:AA5 AJ5 AZ5:BA5 AW5 BM5:BN5 BJ5 BZ5:CA5 BW5 CZ5:DA5 CJ5 CM5:CN5 CW5 AM5:AN5 I5 L5:N5">
    <cfRule type="expression" dxfId="8" priority="1" stopIfTrue="1">
      <formula>IF($D$7=4,AND(I5&gt;0,I5&lt;3),IF($D$7=6,AND(I5&gt;0,I5&lt;4),IF($D$7=8,AND(I5&gt;0,I5&lt;6),IF($D$7=9,AND(I5&gt;0,I5&lt;7)))))</formula>
    </cfRule>
    <cfRule type="expression" dxfId="7" priority="2" stopIfTrue="1">
      <formula>IF($D$7=4,I5=3,IF($D$7=6,AND(I5&gt;3,I5&lt;6),IF($D$7=8,AND(I5&gt;5,I5&lt;8),IF($D$7=9,AND(I5&gt;6,I5&lt;9)))))</formula>
    </cfRule>
    <cfRule type="expression" dxfId="6" priority="3" stopIfTrue="1">
      <formula>IF($D$7=4,AND(I5&gt;3,I5&lt;11),IF($D$7=6,AND(I5&gt;5,I5&lt;11),IF($D$7=8,AND(I5&gt;7,I5&lt;11),IF($D$7=9,AND(I5&gt;8,I5&lt;11)))))</formula>
    </cfRule>
  </conditionalFormatting>
  <conditionalFormatting sqref="K64:K65 K37:K38 K15:K35 K42:K62">
    <cfRule type="cellIs" dxfId="5" priority="4" stopIfTrue="1" operator="equal">
      <formula>"N"</formula>
    </cfRule>
  </conditionalFormatting>
  <conditionalFormatting sqref="L38 L65">
    <cfRule type="cellIs" dxfId="4" priority="5" stopIfTrue="1" operator="equal">
      <formula>"Y"</formula>
    </cfRule>
  </conditionalFormatting>
  <conditionalFormatting sqref="M44:M63 L42:M43 L15:L35 N42:N63 L44:L62 M15:N36">
    <cfRule type="expression" dxfId="3" priority="6" stopIfTrue="1">
      <formula>IF($D$7=4,AND(L15&gt;0,L15&lt;3),IF($D$7=6,AND(L15&gt;0,L15&lt;4),IF($D$7=8,AND(L15&gt;0,L15&lt;6),IF($D$7=9,AND(L15&gt;0,L15&lt;7)))))</formula>
    </cfRule>
    <cfRule type="expression" dxfId="2" priority="7" stopIfTrue="1">
      <formula>IF($D$7=4,L15=3,IF($D$7=6,AND(L15&gt;3,L15&lt;6),IF($D$7=8,AND(L15&gt;5,L15&lt;8),IF($D$7=9,AND(L15&gt;6,L15&lt;9)))))</formula>
    </cfRule>
    <cfRule type="expression" dxfId="1" priority="8" stopIfTrue="1">
      <formula>IF($D$7=4,L15&gt;3,IF($D$7=6,L15&gt;5,IF($D$7=8,L15&gt;7,IF($D$7=9,L15&gt;8))))</formula>
    </cfRule>
  </conditionalFormatting>
  <conditionalFormatting sqref="L37 L64">
    <cfRule type="cellIs" dxfId="0" priority="9" stopIfTrue="1" operator="equal">
      <formula>"N"</formula>
    </cfRule>
  </conditionalFormatting>
  <printOptions horizontalCentered="1"/>
  <pageMargins left="0.48" right="0.5" top="0.3" bottom="0.26" header="0.27" footer="0.19"/>
  <pageSetup scale="54" fitToHeight="10" orientation="portrait" r:id="rId1"/>
  <headerFooter alignWithMargins="0">
    <oddFooter>&amp;RPage &amp;P of &amp;N</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155"/>
  <sheetViews>
    <sheetView workbookViewId="0"/>
  </sheetViews>
  <sheetFormatPr defaultRowHeight="12.75" x14ac:dyDescent="0.2"/>
  <cols>
    <col min="1" max="1" width="15.5703125" style="232" bestFit="1" customWidth="1"/>
    <col min="2" max="2" width="18.7109375" style="231" customWidth="1"/>
    <col min="3" max="5" width="34.7109375" style="231" customWidth="1"/>
    <col min="6" max="12" width="34.7109375" style="233" customWidth="1"/>
    <col min="13" max="13" width="9.140625" style="218"/>
  </cols>
  <sheetData>
    <row r="1" spans="1:13" ht="18.75" x14ac:dyDescent="0.2">
      <c r="A1" s="259" t="s">
        <v>692</v>
      </c>
      <c r="B1" s="185">
        <v>40664</v>
      </c>
      <c r="C1" s="280" t="s">
        <v>693</v>
      </c>
      <c r="D1" s="281"/>
      <c r="E1" s="213"/>
      <c r="F1" s="213"/>
      <c r="G1" s="214"/>
      <c r="H1" s="214"/>
      <c r="I1" s="213"/>
      <c r="J1" s="213"/>
      <c r="K1" s="213"/>
      <c r="L1" s="215"/>
      <c r="M1" s="216"/>
    </row>
    <row r="2" spans="1:13" ht="18" x14ac:dyDescent="0.2">
      <c r="A2" s="282" t="s">
        <v>233</v>
      </c>
      <c r="B2" s="282"/>
      <c r="C2" s="282"/>
      <c r="D2" s="282"/>
      <c r="E2" s="282"/>
      <c r="F2" s="282"/>
      <c r="G2" s="282"/>
      <c r="H2" s="282"/>
      <c r="I2" s="282"/>
      <c r="J2" s="282"/>
      <c r="K2" s="282"/>
      <c r="L2" s="282"/>
      <c r="M2" s="217"/>
    </row>
    <row r="3" spans="1:13" ht="37.5" x14ac:dyDescent="0.2">
      <c r="A3" s="283" t="s">
        <v>288</v>
      </c>
      <c r="B3" s="283"/>
      <c r="C3" s="283" t="s">
        <v>289</v>
      </c>
      <c r="D3" s="283"/>
      <c r="E3" s="283"/>
      <c r="F3" s="187" t="s">
        <v>290</v>
      </c>
      <c r="G3" s="284" t="s">
        <v>291</v>
      </c>
      <c r="H3" s="284"/>
      <c r="I3" s="285" t="s">
        <v>292</v>
      </c>
      <c r="J3" s="285"/>
      <c r="K3" s="256" t="s">
        <v>293</v>
      </c>
      <c r="L3" s="258" t="s">
        <v>294</v>
      </c>
      <c r="M3" s="217"/>
    </row>
    <row r="4" spans="1:13" ht="18.75" x14ac:dyDescent="0.2">
      <c r="A4" s="291" t="s">
        <v>295</v>
      </c>
      <c r="B4" s="292"/>
      <c r="C4" s="186"/>
      <c r="D4" s="186"/>
      <c r="E4" s="186"/>
      <c r="F4" s="186" t="s">
        <v>296</v>
      </c>
      <c r="G4" s="186" t="s">
        <v>297</v>
      </c>
      <c r="H4" s="186" t="s">
        <v>298</v>
      </c>
      <c r="I4" s="186" t="s">
        <v>299</v>
      </c>
      <c r="J4" s="186" t="s">
        <v>300</v>
      </c>
      <c r="K4" s="186" t="s">
        <v>301</v>
      </c>
      <c r="L4" s="186"/>
      <c r="M4" s="217"/>
    </row>
    <row r="5" spans="1:13" ht="18.75" x14ac:dyDescent="0.2">
      <c r="A5" s="188" t="s">
        <v>248</v>
      </c>
      <c r="B5" s="189" t="s">
        <v>249</v>
      </c>
      <c r="C5" s="189" t="s">
        <v>278</v>
      </c>
      <c r="D5" s="189" t="s">
        <v>279</v>
      </c>
      <c r="E5" s="189" t="s">
        <v>280</v>
      </c>
      <c r="F5" s="189" t="s">
        <v>234</v>
      </c>
      <c r="G5" s="189" t="s">
        <v>235</v>
      </c>
      <c r="H5" s="189" t="s">
        <v>236</v>
      </c>
      <c r="I5" s="190" t="s">
        <v>237</v>
      </c>
      <c r="J5" s="190" t="s">
        <v>238</v>
      </c>
      <c r="K5" s="253" t="s">
        <v>239</v>
      </c>
      <c r="L5" s="253" t="s">
        <v>240</v>
      </c>
      <c r="M5" s="217"/>
    </row>
    <row r="6" spans="1:13" ht="25.5" x14ac:dyDescent="0.2">
      <c r="A6" s="219"/>
      <c r="B6" s="212" t="s">
        <v>302</v>
      </c>
      <c r="C6" s="220" t="s">
        <v>281</v>
      </c>
      <c r="D6" s="220" t="s">
        <v>282</v>
      </c>
      <c r="E6" s="220" t="s">
        <v>283</v>
      </c>
      <c r="F6" s="191" t="s">
        <v>250</v>
      </c>
      <c r="G6" s="192" t="s">
        <v>251</v>
      </c>
      <c r="H6" s="192" t="s">
        <v>252</v>
      </c>
      <c r="I6" s="193" t="s">
        <v>277</v>
      </c>
      <c r="J6" s="193" t="s">
        <v>303</v>
      </c>
      <c r="K6" s="254" t="s">
        <v>253</v>
      </c>
      <c r="L6" s="254" t="s">
        <v>253</v>
      </c>
      <c r="M6" s="221"/>
    </row>
    <row r="7" spans="1:13" ht="102" x14ac:dyDescent="0.2">
      <c r="A7" s="286" t="s">
        <v>304</v>
      </c>
      <c r="B7" s="250" t="s">
        <v>694</v>
      </c>
      <c r="C7" s="194"/>
      <c r="D7" s="194"/>
      <c r="E7" s="195" t="s">
        <v>695</v>
      </c>
      <c r="F7" s="196" t="s">
        <v>305</v>
      </c>
      <c r="G7" s="197" t="s">
        <v>306</v>
      </c>
      <c r="H7" s="197" t="s">
        <v>696</v>
      </c>
      <c r="I7" s="198" t="s">
        <v>307</v>
      </c>
      <c r="J7" s="198" t="s">
        <v>274</v>
      </c>
      <c r="K7" s="255" t="s">
        <v>308</v>
      </c>
      <c r="L7" s="255" t="s">
        <v>309</v>
      </c>
      <c r="M7" s="217"/>
    </row>
    <row r="8" spans="1:13" ht="63.75" x14ac:dyDescent="0.2">
      <c r="A8" s="287"/>
      <c r="B8" s="250" t="s">
        <v>310</v>
      </c>
      <c r="C8" s="194"/>
      <c r="D8" s="194" t="s">
        <v>285</v>
      </c>
      <c r="E8" s="195" t="s">
        <v>311</v>
      </c>
      <c r="F8" s="196" t="s">
        <v>312</v>
      </c>
      <c r="G8" s="197" t="s">
        <v>697</v>
      </c>
      <c r="H8" s="197" t="s">
        <v>313</v>
      </c>
      <c r="I8" s="198" t="s">
        <v>314</v>
      </c>
      <c r="J8" s="198" t="s">
        <v>315</v>
      </c>
      <c r="K8" s="255" t="s">
        <v>316</v>
      </c>
      <c r="L8" s="255" t="s">
        <v>317</v>
      </c>
      <c r="M8" s="217"/>
    </row>
    <row r="9" spans="1:13" ht="191.25" x14ac:dyDescent="0.2">
      <c r="A9" s="293" t="s">
        <v>318</v>
      </c>
      <c r="B9" s="222" t="s">
        <v>319</v>
      </c>
      <c r="C9" s="195"/>
      <c r="D9" s="195"/>
      <c r="E9" s="195" t="s">
        <v>698</v>
      </c>
      <c r="F9" s="224" t="s">
        <v>320</v>
      </c>
      <c r="G9" s="225" t="s">
        <v>321</v>
      </c>
      <c r="H9" s="225" t="s">
        <v>699</v>
      </c>
      <c r="I9" s="226" t="s">
        <v>322</v>
      </c>
      <c r="J9" s="198" t="s">
        <v>323</v>
      </c>
      <c r="K9" s="255" t="s">
        <v>324</v>
      </c>
      <c r="L9" s="255" t="s">
        <v>325</v>
      </c>
      <c r="M9" s="217"/>
    </row>
    <row r="10" spans="1:13" ht="178.5" x14ac:dyDescent="0.2">
      <c r="A10" s="293"/>
      <c r="B10" s="222" t="s">
        <v>326</v>
      </c>
      <c r="C10" s="194" t="s">
        <v>327</v>
      </c>
      <c r="D10" s="194" t="s">
        <v>286</v>
      </c>
      <c r="E10" s="195" t="s">
        <v>287</v>
      </c>
      <c r="F10" s="224" t="s">
        <v>700</v>
      </c>
      <c r="G10" s="197" t="s">
        <v>328</v>
      </c>
      <c r="H10" s="197" t="s">
        <v>701</v>
      </c>
      <c r="I10" s="198" t="s">
        <v>702</v>
      </c>
      <c r="J10" s="198" t="s">
        <v>329</v>
      </c>
      <c r="K10" s="255" t="s">
        <v>330</v>
      </c>
      <c r="L10" s="255" t="s">
        <v>331</v>
      </c>
      <c r="M10" s="217"/>
    </row>
    <row r="11" spans="1:13" ht="114.75" x14ac:dyDescent="0.2">
      <c r="A11" s="293" t="s">
        <v>332</v>
      </c>
      <c r="B11" s="227" t="s">
        <v>333</v>
      </c>
      <c r="C11" s="194"/>
      <c r="D11" s="194" t="s">
        <v>0</v>
      </c>
      <c r="E11" s="195" t="s">
        <v>334</v>
      </c>
      <c r="F11" s="196" t="s">
        <v>335</v>
      </c>
      <c r="G11" s="197" t="s">
        <v>336</v>
      </c>
      <c r="H11" s="197" t="s">
        <v>337</v>
      </c>
      <c r="I11" s="198" t="s">
        <v>338</v>
      </c>
      <c r="J11" s="198" t="s">
        <v>339</v>
      </c>
      <c r="K11" s="255" t="s">
        <v>340</v>
      </c>
      <c r="L11" s="255" t="s">
        <v>341</v>
      </c>
      <c r="M11" s="217"/>
    </row>
    <row r="12" spans="1:13" ht="102" x14ac:dyDescent="0.2">
      <c r="A12" s="293"/>
      <c r="B12" s="227" t="s">
        <v>342</v>
      </c>
      <c r="C12" s="194" t="s">
        <v>343</v>
      </c>
      <c r="D12" s="194" t="s">
        <v>1</v>
      </c>
      <c r="E12" s="195" t="s">
        <v>2</v>
      </c>
      <c r="F12" s="196" t="s">
        <v>344</v>
      </c>
      <c r="G12" s="197" t="s">
        <v>345</v>
      </c>
      <c r="H12" s="197" t="s">
        <v>703</v>
      </c>
      <c r="I12" s="198" t="s">
        <v>704</v>
      </c>
      <c r="J12" s="198" t="s">
        <v>705</v>
      </c>
      <c r="K12" s="255" t="s">
        <v>346</v>
      </c>
      <c r="L12" s="255" t="s">
        <v>25</v>
      </c>
      <c r="M12" s="217"/>
    </row>
    <row r="13" spans="1:13" ht="114.75" x14ac:dyDescent="0.2">
      <c r="A13" s="293"/>
      <c r="B13" s="227" t="s">
        <v>347</v>
      </c>
      <c r="C13" s="194" t="s">
        <v>3</v>
      </c>
      <c r="D13" s="194" t="s">
        <v>348</v>
      </c>
      <c r="E13" s="195" t="s">
        <v>349</v>
      </c>
      <c r="F13" s="196" t="s">
        <v>350</v>
      </c>
      <c r="G13" s="197" t="s">
        <v>351</v>
      </c>
      <c r="H13" s="197" t="s">
        <v>352</v>
      </c>
      <c r="I13" s="198" t="s">
        <v>353</v>
      </c>
      <c r="J13" s="198" t="s">
        <v>354</v>
      </c>
      <c r="K13" s="255" t="s">
        <v>355</v>
      </c>
      <c r="L13" s="255" t="s">
        <v>356</v>
      </c>
      <c r="M13" s="217"/>
    </row>
    <row r="14" spans="1:13" ht="89.25" x14ac:dyDescent="0.2">
      <c r="A14" s="293" t="s">
        <v>357</v>
      </c>
      <c r="B14" s="252" t="s">
        <v>358</v>
      </c>
      <c r="C14" s="195" t="s">
        <v>359</v>
      </c>
      <c r="D14" s="195" t="s">
        <v>4</v>
      </c>
      <c r="E14" s="195" t="s">
        <v>5</v>
      </c>
      <c r="F14" s="196" t="s">
        <v>706</v>
      </c>
      <c r="G14" s="197" t="s">
        <v>707</v>
      </c>
      <c r="H14" s="197" t="s">
        <v>360</v>
      </c>
      <c r="I14" s="198" t="s">
        <v>361</v>
      </c>
      <c r="J14" s="198" t="s">
        <v>362</v>
      </c>
      <c r="K14" s="255" t="s">
        <v>708</v>
      </c>
      <c r="L14" s="255" t="s">
        <v>709</v>
      </c>
      <c r="M14" s="217"/>
    </row>
    <row r="15" spans="1:13" ht="63.75" x14ac:dyDescent="0.2">
      <c r="A15" s="293"/>
      <c r="B15" s="252" t="s">
        <v>363</v>
      </c>
      <c r="C15" s="194"/>
      <c r="D15" s="195" t="s">
        <v>364</v>
      </c>
      <c r="E15" s="195" t="s">
        <v>6</v>
      </c>
      <c r="F15" s="196" t="s">
        <v>365</v>
      </c>
      <c r="G15" s="197" t="s">
        <v>366</v>
      </c>
      <c r="H15" s="197" t="s">
        <v>710</v>
      </c>
      <c r="I15" s="198" t="s">
        <v>711</v>
      </c>
      <c r="J15" s="198" t="s">
        <v>712</v>
      </c>
      <c r="K15" s="255" t="s">
        <v>713</v>
      </c>
      <c r="L15" s="255" t="s">
        <v>367</v>
      </c>
      <c r="M15" s="217"/>
    </row>
    <row r="16" spans="1:13" ht="38.25" x14ac:dyDescent="0.2">
      <c r="A16" s="293"/>
      <c r="B16" s="252" t="s">
        <v>368</v>
      </c>
      <c r="C16" s="194"/>
      <c r="D16" s="195"/>
      <c r="E16" s="195" t="s">
        <v>7</v>
      </c>
      <c r="F16" s="196" t="s">
        <v>369</v>
      </c>
      <c r="G16" s="197" t="s">
        <v>714</v>
      </c>
      <c r="H16" s="197" t="s">
        <v>715</v>
      </c>
      <c r="I16" s="198" t="s">
        <v>370</v>
      </c>
      <c r="J16" s="198" t="s">
        <v>371</v>
      </c>
      <c r="K16" s="255" t="s">
        <v>372</v>
      </c>
      <c r="L16" s="255" t="s">
        <v>373</v>
      </c>
      <c r="M16" s="217"/>
    </row>
    <row r="17" spans="1:13" ht="114.75" x14ac:dyDescent="0.2">
      <c r="A17" s="293"/>
      <c r="B17" s="252" t="s">
        <v>374</v>
      </c>
      <c r="C17" s="199"/>
      <c r="D17" s="199" t="s">
        <v>8</v>
      </c>
      <c r="E17" s="195" t="s">
        <v>375</v>
      </c>
      <c r="F17" s="196" t="s">
        <v>376</v>
      </c>
      <c r="G17" s="197" t="s">
        <v>377</v>
      </c>
      <c r="H17" s="197" t="s">
        <v>378</v>
      </c>
      <c r="I17" s="198" t="s">
        <v>716</v>
      </c>
      <c r="J17" s="198" t="s">
        <v>379</v>
      </c>
      <c r="K17" s="255" t="s">
        <v>380</v>
      </c>
      <c r="L17" s="255" t="s">
        <v>24</v>
      </c>
      <c r="M17" s="217"/>
    </row>
    <row r="18" spans="1:13" ht="51" x14ac:dyDescent="0.2">
      <c r="A18" s="293" t="s">
        <v>381</v>
      </c>
      <c r="B18" s="251" t="s">
        <v>382</v>
      </c>
      <c r="C18" s="194"/>
      <c r="D18" s="194" t="s">
        <v>9</v>
      </c>
      <c r="E18" s="195" t="s">
        <v>10</v>
      </c>
      <c r="F18" s="196" t="s">
        <v>717</v>
      </c>
      <c r="G18" s="197" t="s">
        <v>718</v>
      </c>
      <c r="H18" s="197" t="s">
        <v>719</v>
      </c>
      <c r="I18" s="198" t="s">
        <v>720</v>
      </c>
      <c r="J18" s="198" t="s">
        <v>721</v>
      </c>
      <c r="K18" s="255" t="s">
        <v>722</v>
      </c>
      <c r="L18" s="255" t="s">
        <v>723</v>
      </c>
      <c r="M18" s="217"/>
    </row>
    <row r="19" spans="1:13" ht="76.5" x14ac:dyDescent="0.2">
      <c r="A19" s="293"/>
      <c r="B19" s="251" t="s">
        <v>383</v>
      </c>
      <c r="C19" s="194"/>
      <c r="D19" s="195" t="s">
        <v>11</v>
      </c>
      <c r="E19" s="195" t="s">
        <v>12</v>
      </c>
      <c r="F19" s="196" t="s">
        <v>384</v>
      </c>
      <c r="G19" s="197" t="s">
        <v>385</v>
      </c>
      <c r="H19" s="197" t="s">
        <v>724</v>
      </c>
      <c r="I19" s="198" t="s">
        <v>725</v>
      </c>
      <c r="J19" s="198" t="s">
        <v>726</v>
      </c>
      <c r="K19" s="255" t="s">
        <v>386</v>
      </c>
      <c r="L19" s="255" t="s">
        <v>387</v>
      </c>
      <c r="M19" s="217"/>
    </row>
    <row r="20" spans="1:13" ht="51" x14ac:dyDescent="0.2">
      <c r="A20" s="293"/>
      <c r="B20" s="251" t="s">
        <v>388</v>
      </c>
      <c r="C20" s="194"/>
      <c r="D20" s="194"/>
      <c r="E20" s="195" t="s">
        <v>13</v>
      </c>
      <c r="F20" s="196" t="s">
        <v>389</v>
      </c>
      <c r="G20" s="197" t="s">
        <v>390</v>
      </c>
      <c r="H20" s="197" t="s">
        <v>391</v>
      </c>
      <c r="I20" s="198" t="s">
        <v>392</v>
      </c>
      <c r="J20" s="200" t="s">
        <v>727</v>
      </c>
      <c r="K20" s="255" t="s">
        <v>728</v>
      </c>
      <c r="L20" s="255" t="s">
        <v>393</v>
      </c>
      <c r="M20" s="217"/>
    </row>
    <row r="21" spans="1:13" ht="132" x14ac:dyDescent="0.2">
      <c r="A21" s="223" t="s">
        <v>394</v>
      </c>
      <c r="B21" s="228" t="s">
        <v>395</v>
      </c>
      <c r="C21" s="195"/>
      <c r="D21" s="195"/>
      <c r="E21" s="195"/>
      <c r="F21" s="196" t="s">
        <v>396</v>
      </c>
      <c r="G21" s="197" t="s">
        <v>397</v>
      </c>
      <c r="H21" s="197" t="s">
        <v>729</v>
      </c>
      <c r="I21" s="200" t="s">
        <v>730</v>
      </c>
      <c r="J21" s="200" t="s">
        <v>731</v>
      </c>
      <c r="K21" s="255" t="s">
        <v>732</v>
      </c>
      <c r="L21" s="255" t="s">
        <v>398</v>
      </c>
      <c r="M21" s="217"/>
    </row>
    <row r="22" spans="1:13" ht="257.25" x14ac:dyDescent="0.2">
      <c r="A22" s="223" t="s">
        <v>733</v>
      </c>
      <c r="B22" s="229" t="s">
        <v>734</v>
      </c>
      <c r="C22" s="194"/>
      <c r="D22" s="194"/>
      <c r="E22" s="195" t="s">
        <v>14</v>
      </c>
      <c r="F22" s="196" t="s">
        <v>735</v>
      </c>
      <c r="G22" s="197" t="s">
        <v>399</v>
      </c>
      <c r="H22" s="197" t="s">
        <v>400</v>
      </c>
      <c r="I22" s="198" t="s">
        <v>736</v>
      </c>
      <c r="J22" s="198" t="s">
        <v>401</v>
      </c>
      <c r="K22" s="255" t="s">
        <v>402</v>
      </c>
      <c r="L22" s="255" t="s">
        <v>737</v>
      </c>
      <c r="M22" s="217"/>
    </row>
    <row r="23" spans="1:13" ht="63.75" x14ac:dyDescent="0.2">
      <c r="A23" s="286" t="s">
        <v>403</v>
      </c>
      <c r="B23" s="257" t="s">
        <v>404</v>
      </c>
      <c r="C23" s="202"/>
      <c r="D23" s="199"/>
      <c r="E23" s="204"/>
      <c r="F23" s="196" t="s">
        <v>405</v>
      </c>
      <c r="G23" s="197" t="s">
        <v>406</v>
      </c>
      <c r="H23" s="197" t="s">
        <v>407</v>
      </c>
      <c r="I23" s="198" t="s">
        <v>408</v>
      </c>
      <c r="J23" s="198" t="s">
        <v>738</v>
      </c>
      <c r="K23" s="255" t="s">
        <v>409</v>
      </c>
      <c r="L23" s="255" t="s">
        <v>410</v>
      </c>
      <c r="M23" s="217"/>
    </row>
    <row r="24" spans="1:13" ht="51" x14ac:dyDescent="0.2">
      <c r="A24" s="287"/>
      <c r="B24" s="257" t="s">
        <v>411</v>
      </c>
      <c r="C24" s="194"/>
      <c r="D24" s="194"/>
      <c r="E24" s="195" t="s">
        <v>36</v>
      </c>
      <c r="F24" s="196" t="s">
        <v>412</v>
      </c>
      <c r="G24" s="197" t="s">
        <v>413</v>
      </c>
      <c r="H24" s="201" t="s">
        <v>414</v>
      </c>
      <c r="I24" s="200" t="s">
        <v>415</v>
      </c>
      <c r="J24" s="198" t="s">
        <v>416</v>
      </c>
      <c r="K24" s="255" t="s">
        <v>417</v>
      </c>
      <c r="L24" s="255" t="s">
        <v>418</v>
      </c>
      <c r="M24" s="217"/>
    </row>
    <row r="25" spans="1:13" ht="76.5" x14ac:dyDescent="0.2">
      <c r="A25" s="286" t="s">
        <v>419</v>
      </c>
      <c r="B25" s="230" t="s">
        <v>420</v>
      </c>
      <c r="C25" s="199"/>
      <c r="D25" s="199"/>
      <c r="E25" s="203"/>
      <c r="F25" s="196" t="s">
        <v>421</v>
      </c>
      <c r="G25" s="197" t="s">
        <v>422</v>
      </c>
      <c r="H25" s="197" t="s">
        <v>739</v>
      </c>
      <c r="I25" s="198" t="s">
        <v>740</v>
      </c>
      <c r="J25" s="198" t="s">
        <v>423</v>
      </c>
      <c r="K25" s="255" t="s">
        <v>424</v>
      </c>
      <c r="L25" s="255" t="s">
        <v>425</v>
      </c>
      <c r="M25" s="217"/>
    </row>
    <row r="26" spans="1:13" ht="76.5" x14ac:dyDescent="0.2">
      <c r="A26" s="287"/>
      <c r="B26" s="230" t="s">
        <v>426</v>
      </c>
      <c r="C26" s="199"/>
      <c r="D26" s="199"/>
      <c r="E26" s="204"/>
      <c r="F26" s="196" t="s">
        <v>427</v>
      </c>
      <c r="G26" s="197" t="s">
        <v>428</v>
      </c>
      <c r="H26" s="197" t="s">
        <v>429</v>
      </c>
      <c r="I26" s="198" t="s">
        <v>430</v>
      </c>
      <c r="J26" s="198" t="s">
        <v>741</v>
      </c>
      <c r="K26" s="255" t="s">
        <v>742</v>
      </c>
      <c r="L26" s="255" t="s">
        <v>431</v>
      </c>
      <c r="M26" s="217"/>
    </row>
    <row r="27" spans="1:13" x14ac:dyDescent="0.2">
      <c r="A27" s="218"/>
      <c r="B27" s="218"/>
      <c r="C27" s="218"/>
      <c r="D27" s="218"/>
      <c r="E27" s="218"/>
      <c r="F27" s="218"/>
      <c r="G27" s="218"/>
      <c r="H27" s="218"/>
      <c r="I27" s="218"/>
      <c r="J27" s="218"/>
      <c r="K27" s="218"/>
      <c r="L27" s="218"/>
    </row>
    <row r="28" spans="1:13" ht="15.75" x14ac:dyDescent="0.25">
      <c r="A28" s="288" t="s">
        <v>432</v>
      </c>
      <c r="B28" s="289"/>
      <c r="C28" s="289"/>
      <c r="D28" s="289"/>
      <c r="E28" s="289"/>
      <c r="F28" s="289"/>
      <c r="G28" s="289"/>
      <c r="H28" s="289"/>
      <c r="I28" s="289"/>
      <c r="J28" s="289"/>
      <c r="K28" s="289"/>
      <c r="L28" s="290"/>
    </row>
    <row r="29" spans="1:13" x14ac:dyDescent="0.2">
      <c r="A29" s="218"/>
      <c r="B29" s="218"/>
      <c r="C29" s="218"/>
      <c r="D29" s="218"/>
      <c r="E29" s="218"/>
      <c r="F29" s="218"/>
      <c r="G29" s="218"/>
      <c r="H29" s="218"/>
      <c r="I29" s="218"/>
      <c r="J29" s="218"/>
      <c r="K29" s="218"/>
      <c r="L29" s="218"/>
    </row>
    <row r="30" spans="1:13" x14ac:dyDescent="0.2">
      <c r="A30" s="218"/>
      <c r="B30" s="218"/>
      <c r="C30" s="218"/>
      <c r="D30" s="218"/>
      <c r="E30" s="218"/>
      <c r="F30" s="218"/>
      <c r="G30" s="218"/>
      <c r="H30" s="218"/>
      <c r="I30" s="218"/>
      <c r="J30" s="218"/>
      <c r="K30" s="218"/>
      <c r="L30" s="218"/>
    </row>
    <row r="31" spans="1:13" x14ac:dyDescent="0.2">
      <c r="A31" s="218"/>
      <c r="B31" s="218"/>
      <c r="C31" s="218"/>
      <c r="D31" s="218"/>
      <c r="E31" s="218"/>
      <c r="F31" s="218"/>
      <c r="G31" s="218"/>
      <c r="H31" s="218"/>
      <c r="I31" s="218"/>
      <c r="J31" s="218"/>
      <c r="K31" s="218"/>
      <c r="L31" s="218"/>
    </row>
    <row r="32" spans="1:13" x14ac:dyDescent="0.2">
      <c r="A32" s="218"/>
      <c r="B32" s="218"/>
      <c r="C32" s="218"/>
      <c r="D32" s="218"/>
      <c r="E32" s="218"/>
      <c r="F32" s="218"/>
      <c r="G32" s="218"/>
      <c r="H32" s="218"/>
      <c r="I32" s="218"/>
      <c r="J32" s="218"/>
      <c r="K32" s="218"/>
      <c r="L32" s="218"/>
    </row>
    <row r="33" spans="1:12" x14ac:dyDescent="0.2">
      <c r="A33" s="218"/>
      <c r="B33" s="218"/>
      <c r="C33" s="218"/>
      <c r="D33" s="218"/>
      <c r="E33" s="218"/>
      <c r="F33" s="218"/>
      <c r="G33" s="218"/>
      <c r="H33" s="218"/>
      <c r="I33" s="218"/>
      <c r="J33" s="218"/>
      <c r="K33" s="218"/>
      <c r="L33" s="218"/>
    </row>
    <row r="34" spans="1:12" x14ac:dyDescent="0.2">
      <c r="A34" s="218"/>
      <c r="B34" s="218"/>
      <c r="C34" s="218"/>
      <c r="D34" s="218"/>
      <c r="E34" s="218"/>
      <c r="F34" s="218"/>
      <c r="G34" s="218"/>
      <c r="H34" s="218"/>
      <c r="I34" s="218"/>
      <c r="J34" s="218"/>
      <c r="K34" s="218"/>
      <c r="L34" s="218"/>
    </row>
    <row r="35" spans="1:12" x14ac:dyDescent="0.2">
      <c r="A35" s="218"/>
      <c r="B35" s="218"/>
      <c r="C35" s="218"/>
      <c r="D35" s="218"/>
      <c r="E35" s="218"/>
      <c r="F35" s="218"/>
      <c r="G35" s="218"/>
      <c r="H35" s="218"/>
      <c r="I35" s="218"/>
      <c r="J35" s="218"/>
      <c r="K35" s="218"/>
      <c r="L35" s="218"/>
    </row>
    <row r="36" spans="1:12" x14ac:dyDescent="0.2">
      <c r="A36" s="218"/>
      <c r="B36" s="218"/>
      <c r="C36" s="218"/>
      <c r="D36" s="218"/>
      <c r="E36" s="218"/>
      <c r="F36" s="218"/>
      <c r="G36" s="218"/>
      <c r="H36" s="218"/>
      <c r="I36" s="218"/>
      <c r="J36" s="218"/>
      <c r="K36" s="218"/>
      <c r="L36" s="218"/>
    </row>
    <row r="37" spans="1:12" x14ac:dyDescent="0.2">
      <c r="A37" s="218"/>
      <c r="B37" s="218"/>
      <c r="C37" s="218"/>
      <c r="D37" s="218"/>
      <c r="E37" s="218"/>
      <c r="F37" s="218"/>
      <c r="G37" s="218"/>
      <c r="H37" s="218"/>
      <c r="I37" s="218"/>
      <c r="J37" s="218"/>
      <c r="K37" s="218"/>
      <c r="L37" s="218"/>
    </row>
    <row r="38" spans="1:12" x14ac:dyDescent="0.2">
      <c r="A38" s="218"/>
      <c r="B38" s="218"/>
      <c r="C38" s="218"/>
      <c r="D38" s="218"/>
      <c r="E38" s="218"/>
      <c r="F38" s="218"/>
      <c r="G38" s="218"/>
      <c r="H38" s="218"/>
      <c r="I38" s="218"/>
      <c r="J38" s="218"/>
      <c r="K38" s="218"/>
      <c r="L38" s="218"/>
    </row>
    <row r="39" spans="1:12" x14ac:dyDescent="0.2">
      <c r="A39" s="218"/>
      <c r="B39" s="218"/>
      <c r="C39" s="218"/>
      <c r="D39" s="218"/>
      <c r="E39" s="218"/>
      <c r="F39" s="218"/>
      <c r="G39" s="218"/>
      <c r="H39" s="218"/>
      <c r="I39" s="218"/>
      <c r="J39" s="218"/>
      <c r="K39" s="218"/>
      <c r="L39" s="218"/>
    </row>
    <row r="40" spans="1:12" x14ac:dyDescent="0.2">
      <c r="A40" s="218"/>
      <c r="B40" s="218"/>
      <c r="C40" s="218"/>
      <c r="D40" s="218"/>
      <c r="E40" s="218"/>
      <c r="F40" s="218"/>
      <c r="G40" s="218"/>
      <c r="H40" s="218"/>
      <c r="I40" s="218"/>
      <c r="J40" s="218"/>
      <c r="K40" s="218"/>
      <c r="L40" s="218"/>
    </row>
    <row r="41" spans="1:12" x14ac:dyDescent="0.2">
      <c r="A41" s="218"/>
      <c r="B41" s="218"/>
      <c r="C41" s="218"/>
      <c r="D41" s="218"/>
      <c r="E41" s="218"/>
      <c r="F41" s="218"/>
      <c r="G41" s="218"/>
      <c r="H41" s="218"/>
      <c r="I41" s="218"/>
      <c r="J41" s="218"/>
      <c r="K41" s="218"/>
      <c r="L41" s="218"/>
    </row>
    <row r="42" spans="1:12" x14ac:dyDescent="0.2">
      <c r="A42" s="218"/>
      <c r="B42" s="218"/>
      <c r="C42" s="218"/>
      <c r="D42" s="218"/>
      <c r="E42" s="218"/>
      <c r="F42" s="218"/>
      <c r="G42" s="218"/>
      <c r="H42" s="218"/>
      <c r="I42" s="218"/>
      <c r="J42" s="218"/>
      <c r="K42" s="218"/>
      <c r="L42" s="218"/>
    </row>
    <row r="43" spans="1:12" x14ac:dyDescent="0.2">
      <c r="A43" s="218"/>
      <c r="B43" s="218"/>
      <c r="C43" s="218"/>
      <c r="D43" s="218"/>
      <c r="E43" s="218"/>
      <c r="F43" s="218"/>
      <c r="G43" s="218"/>
      <c r="H43" s="218"/>
      <c r="I43" s="218"/>
      <c r="J43" s="218"/>
      <c r="K43" s="218"/>
      <c r="L43" s="218"/>
    </row>
    <row r="44" spans="1:12" x14ac:dyDescent="0.2">
      <c r="A44" s="218"/>
      <c r="B44" s="218"/>
      <c r="C44" s="218"/>
      <c r="D44" s="218"/>
      <c r="E44" s="218"/>
      <c r="F44" s="218"/>
      <c r="G44" s="218"/>
      <c r="H44" s="218"/>
      <c r="I44" s="218"/>
      <c r="J44" s="218"/>
      <c r="K44" s="218"/>
      <c r="L44" s="218"/>
    </row>
    <row r="45" spans="1:12" x14ac:dyDescent="0.2">
      <c r="A45" s="218"/>
      <c r="B45" s="218"/>
      <c r="C45" s="218"/>
      <c r="D45" s="218"/>
      <c r="E45" s="218"/>
      <c r="F45" s="218"/>
      <c r="G45" s="218"/>
      <c r="H45" s="218"/>
      <c r="I45" s="218"/>
      <c r="J45" s="218"/>
      <c r="K45" s="218"/>
      <c r="L45" s="218"/>
    </row>
    <row r="46" spans="1:12" x14ac:dyDescent="0.2">
      <c r="A46" s="218"/>
      <c r="B46" s="218"/>
      <c r="C46" s="218"/>
      <c r="D46" s="218"/>
      <c r="E46" s="218"/>
      <c r="F46" s="218"/>
      <c r="G46" s="218"/>
      <c r="H46" s="218"/>
      <c r="I46" s="218"/>
      <c r="J46" s="218"/>
      <c r="K46" s="218"/>
      <c r="L46" s="218"/>
    </row>
    <row r="47" spans="1:12" x14ac:dyDescent="0.2">
      <c r="A47" s="218"/>
      <c r="B47" s="218"/>
      <c r="C47" s="218"/>
      <c r="D47" s="218"/>
      <c r="E47" s="218"/>
      <c r="F47" s="218"/>
      <c r="G47" s="218"/>
      <c r="H47" s="218"/>
      <c r="I47" s="218"/>
      <c r="J47" s="218"/>
      <c r="K47" s="218"/>
      <c r="L47" s="218"/>
    </row>
    <row r="48" spans="1:12" x14ac:dyDescent="0.2">
      <c r="A48" s="218"/>
      <c r="B48" s="218"/>
      <c r="C48" s="218"/>
      <c r="D48" s="218"/>
      <c r="E48" s="218"/>
      <c r="F48" s="218"/>
      <c r="G48" s="218"/>
      <c r="H48" s="218"/>
      <c r="I48" s="218"/>
      <c r="J48" s="218"/>
      <c r="K48" s="218"/>
      <c r="L48" s="218"/>
    </row>
    <row r="49" spans="1:12" x14ac:dyDescent="0.2">
      <c r="A49" s="218"/>
      <c r="B49" s="218"/>
      <c r="C49" s="218"/>
      <c r="D49" s="218"/>
      <c r="E49" s="218"/>
      <c r="F49" s="218"/>
      <c r="G49" s="218"/>
      <c r="H49" s="218"/>
      <c r="I49" s="218"/>
      <c r="J49" s="218"/>
      <c r="K49" s="218"/>
      <c r="L49" s="218"/>
    </row>
    <row r="50" spans="1:12" x14ac:dyDescent="0.2">
      <c r="A50" s="218"/>
      <c r="B50" s="218"/>
      <c r="C50" s="218"/>
      <c r="D50" s="218"/>
      <c r="E50" s="218"/>
      <c r="F50" s="218"/>
      <c r="G50" s="218"/>
      <c r="H50" s="218"/>
      <c r="I50" s="218"/>
      <c r="J50" s="218"/>
      <c r="K50" s="218"/>
      <c r="L50" s="218"/>
    </row>
    <row r="51" spans="1:12" x14ac:dyDescent="0.2">
      <c r="A51" s="218"/>
      <c r="B51" s="218"/>
      <c r="C51" s="218"/>
      <c r="D51" s="218"/>
      <c r="E51" s="218"/>
      <c r="F51" s="218"/>
      <c r="G51" s="218"/>
      <c r="H51" s="218"/>
      <c r="I51" s="218"/>
      <c r="J51" s="218"/>
      <c r="K51" s="218"/>
      <c r="L51" s="218"/>
    </row>
    <row r="52" spans="1:12" x14ac:dyDescent="0.2">
      <c r="A52" s="218"/>
      <c r="B52" s="218"/>
      <c r="C52" s="218"/>
      <c r="D52" s="218"/>
      <c r="E52" s="218"/>
      <c r="F52" s="218"/>
      <c r="G52" s="218"/>
      <c r="H52" s="218"/>
      <c r="I52" s="218"/>
      <c r="J52" s="218"/>
      <c r="K52" s="218"/>
      <c r="L52" s="218"/>
    </row>
    <row r="53" spans="1:12" x14ac:dyDescent="0.2">
      <c r="A53" s="218"/>
      <c r="B53" s="218"/>
      <c r="C53" s="218"/>
      <c r="D53" s="218"/>
      <c r="E53" s="218"/>
      <c r="F53" s="218"/>
      <c r="G53" s="218"/>
      <c r="H53" s="218"/>
      <c r="I53" s="218"/>
      <c r="J53" s="218"/>
      <c r="K53" s="218"/>
      <c r="L53" s="218"/>
    </row>
    <row r="54" spans="1:12" x14ac:dyDescent="0.2">
      <c r="A54" s="218"/>
      <c r="B54" s="218"/>
      <c r="C54" s="218"/>
      <c r="D54" s="218"/>
      <c r="E54" s="218"/>
      <c r="F54" s="218"/>
      <c r="G54" s="218"/>
      <c r="H54" s="218"/>
      <c r="I54" s="218"/>
      <c r="J54" s="218"/>
      <c r="K54" s="218"/>
      <c r="L54" s="218"/>
    </row>
    <row r="55" spans="1:12" x14ac:dyDescent="0.2">
      <c r="A55" s="218"/>
      <c r="B55" s="218"/>
      <c r="C55" s="218"/>
      <c r="D55" s="218"/>
      <c r="E55" s="218"/>
      <c r="F55" s="218"/>
      <c r="G55" s="218"/>
      <c r="H55" s="218"/>
      <c r="I55" s="218"/>
      <c r="J55" s="218"/>
      <c r="K55" s="218"/>
      <c r="L55" s="218"/>
    </row>
    <row r="56" spans="1:12" x14ac:dyDescent="0.2">
      <c r="A56" s="218"/>
      <c r="B56" s="218"/>
      <c r="C56" s="218"/>
      <c r="D56" s="218"/>
      <c r="E56" s="218"/>
      <c r="F56" s="218"/>
      <c r="G56" s="218"/>
      <c r="H56" s="218"/>
      <c r="I56" s="218"/>
      <c r="J56" s="218"/>
      <c r="K56" s="218"/>
      <c r="L56" s="218"/>
    </row>
    <row r="57" spans="1:12" x14ac:dyDescent="0.2">
      <c r="A57" s="218"/>
      <c r="B57" s="218"/>
      <c r="C57" s="218"/>
      <c r="D57" s="218"/>
      <c r="E57" s="218"/>
      <c r="F57" s="218"/>
      <c r="G57" s="218"/>
      <c r="H57" s="218"/>
      <c r="I57" s="218"/>
      <c r="J57" s="218"/>
      <c r="K57" s="218"/>
      <c r="L57" s="218"/>
    </row>
    <row r="58" spans="1:12" x14ac:dyDescent="0.2">
      <c r="A58" s="218"/>
      <c r="B58" s="218"/>
      <c r="C58" s="218"/>
      <c r="D58" s="218"/>
      <c r="E58" s="218"/>
      <c r="F58" s="218"/>
      <c r="G58" s="218"/>
      <c r="H58" s="218"/>
      <c r="I58" s="218"/>
      <c r="J58" s="218"/>
      <c r="K58" s="218"/>
      <c r="L58" s="218"/>
    </row>
    <row r="59" spans="1:12" x14ac:dyDescent="0.2">
      <c r="A59" s="218"/>
      <c r="B59" s="218"/>
      <c r="C59" s="218"/>
      <c r="D59" s="218"/>
      <c r="E59" s="218"/>
      <c r="F59" s="218"/>
      <c r="G59" s="218"/>
      <c r="H59" s="218"/>
      <c r="I59" s="218"/>
      <c r="J59" s="218"/>
      <c r="K59" s="218"/>
      <c r="L59" s="218"/>
    </row>
    <row r="60" spans="1:12" x14ac:dyDescent="0.2">
      <c r="A60" s="218"/>
      <c r="B60" s="218"/>
      <c r="C60" s="218"/>
      <c r="D60" s="218"/>
      <c r="E60" s="218"/>
      <c r="F60" s="218"/>
      <c r="G60" s="218"/>
      <c r="H60" s="218"/>
      <c r="I60" s="218"/>
      <c r="J60" s="218"/>
      <c r="K60" s="218"/>
      <c r="L60" s="218"/>
    </row>
    <row r="61" spans="1:12" x14ac:dyDescent="0.2">
      <c r="A61" s="218"/>
      <c r="B61" s="218"/>
      <c r="C61" s="218"/>
      <c r="D61" s="218"/>
      <c r="E61" s="218"/>
      <c r="F61" s="218"/>
      <c r="G61" s="218"/>
      <c r="H61" s="218"/>
      <c r="I61" s="218"/>
      <c r="J61" s="218"/>
      <c r="K61" s="218"/>
      <c r="L61" s="218"/>
    </row>
    <row r="62" spans="1:12" x14ac:dyDescent="0.2">
      <c r="A62" s="218"/>
      <c r="B62" s="218"/>
      <c r="C62" s="218"/>
      <c r="D62" s="218"/>
      <c r="E62" s="218"/>
      <c r="F62" s="218"/>
      <c r="G62" s="218"/>
      <c r="H62" s="218"/>
      <c r="I62" s="218"/>
      <c r="J62" s="218"/>
      <c r="K62" s="218"/>
      <c r="L62" s="218"/>
    </row>
    <row r="63" spans="1:12" x14ac:dyDescent="0.2">
      <c r="A63" s="218"/>
      <c r="B63" s="218"/>
      <c r="C63" s="218"/>
      <c r="D63" s="218"/>
      <c r="E63" s="218"/>
      <c r="F63" s="218"/>
      <c r="G63" s="218"/>
      <c r="H63" s="218"/>
      <c r="I63" s="218"/>
      <c r="J63" s="218"/>
      <c r="K63" s="218"/>
      <c r="L63" s="218"/>
    </row>
    <row r="64" spans="1:12" x14ac:dyDescent="0.2">
      <c r="A64" s="218"/>
      <c r="B64" s="218"/>
      <c r="C64" s="218"/>
      <c r="D64" s="218"/>
      <c r="E64" s="218"/>
      <c r="F64" s="218"/>
      <c r="G64" s="218"/>
      <c r="H64" s="218"/>
      <c r="I64" s="218"/>
      <c r="J64" s="218"/>
      <c r="K64" s="218"/>
      <c r="L64" s="218"/>
    </row>
    <row r="65" spans="1:12" x14ac:dyDescent="0.2">
      <c r="A65" s="218"/>
      <c r="B65" s="218"/>
      <c r="C65" s="218"/>
      <c r="D65" s="218"/>
      <c r="E65" s="218"/>
      <c r="F65" s="218"/>
      <c r="G65" s="218"/>
      <c r="H65" s="218"/>
      <c r="I65" s="218"/>
      <c r="J65" s="218"/>
      <c r="K65" s="218"/>
      <c r="L65" s="218"/>
    </row>
    <row r="66" spans="1:12" x14ac:dyDescent="0.2">
      <c r="A66" s="218"/>
      <c r="B66" s="218"/>
      <c r="C66" s="218"/>
      <c r="D66" s="218"/>
      <c r="E66" s="218"/>
      <c r="F66" s="218"/>
      <c r="G66" s="218"/>
      <c r="H66" s="218"/>
      <c r="I66" s="218"/>
      <c r="J66" s="218"/>
      <c r="K66" s="218"/>
      <c r="L66" s="218"/>
    </row>
    <row r="67" spans="1:12" x14ac:dyDescent="0.2">
      <c r="A67" s="218"/>
      <c r="B67" s="218"/>
      <c r="C67" s="218"/>
      <c r="D67" s="218"/>
      <c r="E67" s="218"/>
      <c r="F67" s="218"/>
      <c r="G67" s="218"/>
      <c r="H67" s="218"/>
      <c r="I67" s="218"/>
      <c r="J67" s="218"/>
      <c r="K67" s="218"/>
      <c r="L67" s="218"/>
    </row>
    <row r="68" spans="1:12" x14ac:dyDescent="0.2">
      <c r="A68" s="218"/>
      <c r="B68" s="218"/>
      <c r="C68" s="218"/>
      <c r="D68" s="218"/>
      <c r="E68" s="218"/>
      <c r="F68" s="218"/>
      <c r="G68" s="218"/>
      <c r="H68" s="218"/>
      <c r="I68" s="218"/>
      <c r="J68" s="218"/>
      <c r="K68" s="218"/>
      <c r="L68" s="218"/>
    </row>
    <row r="69" spans="1:12" x14ac:dyDescent="0.2">
      <c r="A69" s="218"/>
      <c r="B69" s="218"/>
      <c r="C69" s="218"/>
      <c r="D69" s="218"/>
      <c r="E69" s="218"/>
      <c r="F69" s="218"/>
      <c r="G69" s="218"/>
      <c r="H69" s="218"/>
      <c r="I69" s="218"/>
      <c r="J69" s="218"/>
      <c r="K69" s="218"/>
      <c r="L69" s="218"/>
    </row>
    <row r="70" spans="1:12" x14ac:dyDescent="0.2">
      <c r="A70" s="218"/>
      <c r="B70" s="218"/>
      <c r="C70" s="218"/>
      <c r="D70" s="218"/>
      <c r="E70" s="218"/>
      <c r="F70" s="218"/>
      <c r="G70" s="218"/>
      <c r="H70" s="218"/>
      <c r="I70" s="218"/>
      <c r="J70" s="218"/>
      <c r="K70" s="218"/>
      <c r="L70" s="218"/>
    </row>
    <row r="71" spans="1:12" x14ac:dyDescent="0.2">
      <c r="A71" s="218"/>
      <c r="B71" s="218"/>
      <c r="C71" s="218"/>
      <c r="D71" s="218"/>
      <c r="E71" s="218"/>
      <c r="F71" s="218"/>
      <c r="G71" s="218"/>
      <c r="H71" s="218"/>
      <c r="I71" s="218"/>
      <c r="J71" s="218"/>
      <c r="K71" s="218"/>
      <c r="L71" s="218"/>
    </row>
    <row r="72" spans="1:12" x14ac:dyDescent="0.2">
      <c r="A72" s="218"/>
      <c r="B72" s="218"/>
      <c r="C72" s="218"/>
      <c r="D72" s="218"/>
      <c r="E72" s="218"/>
      <c r="F72" s="218"/>
      <c r="G72" s="218"/>
      <c r="H72" s="218"/>
      <c r="I72" s="218"/>
      <c r="J72" s="218"/>
      <c r="K72" s="218"/>
      <c r="L72" s="218"/>
    </row>
    <row r="73" spans="1:12" x14ac:dyDescent="0.2">
      <c r="A73" s="218"/>
      <c r="B73" s="218"/>
      <c r="C73" s="218"/>
      <c r="D73" s="218"/>
      <c r="E73" s="218"/>
      <c r="F73" s="218"/>
      <c r="G73" s="218"/>
      <c r="H73" s="218"/>
      <c r="I73" s="218"/>
      <c r="J73" s="218"/>
      <c r="K73" s="218"/>
      <c r="L73" s="218"/>
    </row>
    <row r="74" spans="1:12" x14ac:dyDescent="0.2">
      <c r="A74" s="218"/>
      <c r="B74" s="218"/>
      <c r="C74" s="218"/>
      <c r="D74" s="218"/>
      <c r="E74" s="218"/>
      <c r="F74" s="218"/>
      <c r="G74" s="218"/>
      <c r="H74" s="218"/>
      <c r="I74" s="218"/>
      <c r="J74" s="218"/>
      <c r="K74" s="218"/>
      <c r="L74" s="218"/>
    </row>
    <row r="75" spans="1:12" x14ac:dyDescent="0.2">
      <c r="A75" s="218"/>
      <c r="B75" s="218"/>
      <c r="C75" s="218"/>
      <c r="D75" s="218"/>
      <c r="E75" s="218"/>
      <c r="F75" s="218"/>
      <c r="G75" s="218"/>
      <c r="H75" s="218"/>
      <c r="I75" s="218"/>
      <c r="J75" s="218"/>
      <c r="K75" s="218"/>
      <c r="L75" s="218"/>
    </row>
    <row r="76" spans="1:12" x14ac:dyDescent="0.2">
      <c r="A76" s="218"/>
      <c r="B76" s="218"/>
      <c r="C76" s="218"/>
      <c r="D76" s="218"/>
      <c r="E76" s="218"/>
      <c r="F76" s="218"/>
      <c r="G76" s="218"/>
      <c r="H76" s="218"/>
      <c r="I76" s="218"/>
      <c r="J76" s="218"/>
      <c r="K76" s="218"/>
      <c r="L76" s="218"/>
    </row>
    <row r="77" spans="1:12" x14ac:dyDescent="0.2">
      <c r="A77" s="218"/>
      <c r="B77" s="218"/>
      <c r="C77" s="218"/>
      <c r="D77" s="218"/>
      <c r="E77" s="218"/>
      <c r="F77" s="218"/>
      <c r="G77" s="218"/>
      <c r="H77" s="218"/>
      <c r="I77" s="218"/>
      <c r="J77" s="218"/>
      <c r="K77" s="218"/>
      <c r="L77" s="218"/>
    </row>
    <row r="78" spans="1:12" x14ac:dyDescent="0.2">
      <c r="A78" s="218"/>
      <c r="B78" s="218"/>
      <c r="C78" s="218"/>
      <c r="D78" s="218"/>
      <c r="E78" s="218"/>
      <c r="F78" s="218"/>
      <c r="G78" s="218"/>
      <c r="H78" s="218"/>
      <c r="I78" s="218"/>
      <c r="J78" s="218"/>
      <c r="K78" s="218"/>
      <c r="L78" s="218"/>
    </row>
    <row r="79" spans="1:12" x14ac:dyDescent="0.2">
      <c r="A79" s="218"/>
      <c r="B79" s="218"/>
      <c r="C79" s="218"/>
      <c r="D79" s="218"/>
      <c r="E79" s="218"/>
      <c r="F79" s="218"/>
      <c r="G79" s="218"/>
      <c r="H79" s="218"/>
      <c r="I79" s="218"/>
      <c r="J79" s="218"/>
      <c r="K79" s="218"/>
      <c r="L79" s="218"/>
    </row>
    <row r="80" spans="1:12" x14ac:dyDescent="0.2">
      <c r="A80" s="218"/>
      <c r="B80" s="218"/>
      <c r="C80" s="218"/>
      <c r="D80" s="218"/>
      <c r="E80" s="218"/>
      <c r="F80" s="218"/>
      <c r="G80" s="218"/>
      <c r="H80" s="218"/>
      <c r="I80" s="218"/>
      <c r="J80" s="218"/>
      <c r="K80" s="218"/>
      <c r="L80" s="218"/>
    </row>
    <row r="81" spans="1:12" x14ac:dyDescent="0.2">
      <c r="A81" s="218"/>
      <c r="B81" s="218"/>
      <c r="C81" s="218"/>
      <c r="D81" s="218"/>
      <c r="E81" s="218"/>
      <c r="F81" s="218"/>
      <c r="G81" s="218"/>
      <c r="H81" s="218"/>
      <c r="I81" s="218"/>
      <c r="J81" s="218"/>
      <c r="K81" s="218"/>
      <c r="L81" s="218"/>
    </row>
    <row r="82" spans="1:12" x14ac:dyDescent="0.2">
      <c r="A82" s="218"/>
      <c r="B82" s="218"/>
      <c r="C82" s="218"/>
      <c r="D82" s="218"/>
      <c r="E82" s="218"/>
      <c r="F82" s="218"/>
      <c r="G82" s="218"/>
      <c r="H82" s="218"/>
      <c r="I82" s="218"/>
      <c r="J82" s="218"/>
      <c r="K82" s="218"/>
      <c r="L82" s="218"/>
    </row>
    <row r="83" spans="1:12" x14ac:dyDescent="0.2">
      <c r="A83" s="218"/>
      <c r="B83" s="218"/>
      <c r="C83" s="218"/>
      <c r="D83" s="218"/>
      <c r="E83" s="218"/>
      <c r="F83" s="218"/>
      <c r="G83" s="218"/>
      <c r="H83" s="218"/>
      <c r="I83" s="218"/>
      <c r="J83" s="218"/>
      <c r="K83" s="218"/>
      <c r="L83" s="218"/>
    </row>
    <row r="84" spans="1:12" x14ac:dyDescent="0.2">
      <c r="A84" s="218"/>
      <c r="B84" s="218"/>
      <c r="C84" s="218"/>
      <c r="D84" s="218"/>
      <c r="E84" s="218"/>
      <c r="F84" s="218"/>
      <c r="G84" s="218"/>
      <c r="H84" s="218"/>
      <c r="I84" s="218"/>
      <c r="J84" s="218"/>
      <c r="K84" s="218"/>
      <c r="L84" s="218"/>
    </row>
    <row r="85" spans="1:12" x14ac:dyDescent="0.2">
      <c r="A85" s="218"/>
      <c r="B85" s="218"/>
      <c r="C85" s="218"/>
      <c r="D85" s="218"/>
      <c r="E85" s="218"/>
      <c r="F85" s="218"/>
      <c r="G85" s="218"/>
      <c r="H85" s="218"/>
      <c r="I85" s="218"/>
      <c r="J85" s="218"/>
      <c r="K85" s="218"/>
      <c r="L85" s="218"/>
    </row>
    <row r="86" spans="1:12" x14ac:dyDescent="0.2">
      <c r="A86" s="218"/>
      <c r="B86" s="218"/>
      <c r="C86" s="218"/>
      <c r="D86" s="218"/>
      <c r="E86" s="218"/>
      <c r="F86" s="218"/>
      <c r="G86" s="218"/>
      <c r="H86" s="218"/>
      <c r="I86" s="218"/>
      <c r="J86" s="218"/>
      <c r="K86" s="218"/>
      <c r="L86" s="218"/>
    </row>
    <row r="87" spans="1:12" x14ac:dyDescent="0.2">
      <c r="A87" s="218"/>
      <c r="B87" s="218"/>
      <c r="C87" s="218"/>
      <c r="D87" s="218"/>
      <c r="E87" s="218"/>
      <c r="F87" s="218"/>
      <c r="G87" s="218"/>
      <c r="H87" s="218"/>
      <c r="I87" s="218"/>
      <c r="J87" s="218"/>
      <c r="K87" s="218"/>
      <c r="L87" s="218"/>
    </row>
    <row r="88" spans="1:12" x14ac:dyDescent="0.2">
      <c r="A88" s="218"/>
      <c r="B88" s="218"/>
      <c r="C88" s="218"/>
      <c r="D88" s="218"/>
      <c r="E88" s="218"/>
      <c r="F88" s="218"/>
      <c r="G88" s="218"/>
      <c r="H88" s="218"/>
      <c r="I88" s="218"/>
      <c r="J88" s="218"/>
      <c r="K88" s="218"/>
      <c r="L88" s="218"/>
    </row>
    <row r="89" spans="1:12" x14ac:dyDescent="0.2">
      <c r="A89" s="218"/>
      <c r="B89" s="218"/>
      <c r="C89" s="218"/>
      <c r="D89" s="218"/>
      <c r="E89" s="218"/>
      <c r="F89" s="218"/>
      <c r="G89" s="218"/>
      <c r="H89" s="218"/>
      <c r="I89" s="218"/>
      <c r="J89" s="218"/>
      <c r="K89" s="218"/>
      <c r="L89" s="218"/>
    </row>
    <row r="90" spans="1:12" x14ac:dyDescent="0.2">
      <c r="A90" s="218"/>
      <c r="B90" s="218"/>
      <c r="C90" s="218"/>
      <c r="D90" s="218"/>
      <c r="E90" s="218"/>
      <c r="F90" s="218"/>
      <c r="G90" s="218"/>
      <c r="H90" s="218"/>
      <c r="I90" s="218"/>
      <c r="J90" s="218"/>
      <c r="K90" s="218"/>
      <c r="L90" s="218"/>
    </row>
    <row r="91" spans="1:12" x14ac:dyDescent="0.2">
      <c r="A91" s="218"/>
      <c r="B91" s="218"/>
      <c r="C91" s="218"/>
      <c r="D91" s="218"/>
      <c r="E91" s="218"/>
      <c r="F91" s="218"/>
      <c r="G91" s="218"/>
      <c r="H91" s="218"/>
      <c r="I91" s="218"/>
      <c r="J91" s="218"/>
      <c r="K91" s="218"/>
      <c r="L91" s="218"/>
    </row>
    <row r="92" spans="1:12" x14ac:dyDescent="0.2">
      <c r="A92" s="218"/>
      <c r="B92" s="218"/>
      <c r="C92" s="218"/>
      <c r="D92" s="218"/>
      <c r="E92" s="218"/>
      <c r="F92" s="218"/>
      <c r="G92" s="218"/>
      <c r="H92" s="218"/>
      <c r="I92" s="218"/>
      <c r="J92" s="218"/>
      <c r="K92" s="218"/>
      <c r="L92" s="218"/>
    </row>
    <row r="93" spans="1:12" x14ac:dyDescent="0.2">
      <c r="A93" s="218"/>
      <c r="B93" s="218"/>
      <c r="C93" s="218"/>
      <c r="D93" s="218"/>
      <c r="E93" s="218"/>
      <c r="F93" s="218"/>
      <c r="G93" s="218"/>
      <c r="H93" s="218"/>
      <c r="I93" s="218"/>
      <c r="J93" s="218"/>
      <c r="K93" s="218"/>
      <c r="L93" s="218"/>
    </row>
    <row r="94" spans="1:12" x14ac:dyDescent="0.2">
      <c r="A94" s="218"/>
      <c r="B94" s="218"/>
      <c r="C94" s="218"/>
      <c r="D94" s="218"/>
      <c r="E94" s="218"/>
      <c r="F94" s="218"/>
      <c r="G94" s="218"/>
      <c r="H94" s="218"/>
      <c r="I94" s="218"/>
      <c r="J94" s="218"/>
      <c r="K94" s="218"/>
      <c r="L94" s="218"/>
    </row>
    <row r="95" spans="1:12" x14ac:dyDescent="0.2">
      <c r="A95" s="218"/>
      <c r="B95" s="218"/>
      <c r="C95" s="218"/>
      <c r="D95" s="218"/>
      <c r="E95" s="218"/>
      <c r="F95" s="218"/>
      <c r="G95" s="218"/>
      <c r="H95" s="218"/>
      <c r="I95" s="218"/>
      <c r="J95" s="218"/>
      <c r="K95" s="218"/>
      <c r="L95" s="218"/>
    </row>
    <row r="96" spans="1:12" x14ac:dyDescent="0.2">
      <c r="A96" s="218"/>
      <c r="B96" s="218"/>
      <c r="C96" s="218"/>
      <c r="D96" s="218"/>
      <c r="E96" s="218"/>
      <c r="F96" s="218"/>
      <c r="G96" s="218"/>
      <c r="H96" s="218"/>
      <c r="I96" s="218"/>
      <c r="J96" s="218"/>
      <c r="K96" s="218"/>
      <c r="L96" s="218"/>
    </row>
    <row r="97" spans="1:12" x14ac:dyDescent="0.2">
      <c r="A97" s="218"/>
      <c r="B97" s="218"/>
      <c r="C97" s="218"/>
      <c r="D97" s="218"/>
      <c r="E97" s="218"/>
      <c r="F97" s="218"/>
      <c r="G97" s="218"/>
      <c r="H97" s="218"/>
      <c r="I97" s="218"/>
      <c r="J97" s="218"/>
      <c r="K97" s="218"/>
      <c r="L97" s="218"/>
    </row>
    <row r="98" spans="1:12" x14ac:dyDescent="0.2">
      <c r="A98" s="218"/>
      <c r="B98" s="218"/>
      <c r="C98" s="218"/>
      <c r="D98" s="218"/>
      <c r="E98" s="218"/>
      <c r="F98" s="218"/>
      <c r="G98" s="218"/>
      <c r="H98" s="218"/>
      <c r="I98" s="218"/>
      <c r="J98" s="218"/>
      <c r="K98" s="218"/>
      <c r="L98" s="218"/>
    </row>
    <row r="99" spans="1:12" x14ac:dyDescent="0.2">
      <c r="A99" s="218"/>
      <c r="B99" s="218"/>
      <c r="C99" s="218"/>
      <c r="D99" s="218"/>
      <c r="E99" s="218"/>
      <c r="F99" s="218"/>
      <c r="G99" s="218"/>
      <c r="H99" s="218"/>
      <c r="I99" s="218"/>
      <c r="J99" s="218"/>
      <c r="K99" s="218"/>
      <c r="L99" s="218"/>
    </row>
    <row r="100" spans="1:12" x14ac:dyDescent="0.2">
      <c r="A100" s="218"/>
      <c r="B100" s="218"/>
      <c r="C100" s="218"/>
      <c r="D100" s="218"/>
      <c r="E100" s="218"/>
      <c r="F100" s="218"/>
      <c r="G100" s="218"/>
      <c r="H100" s="218"/>
      <c r="I100" s="218"/>
      <c r="J100" s="218"/>
      <c r="K100" s="218"/>
      <c r="L100" s="218"/>
    </row>
    <row r="101" spans="1:12" x14ac:dyDescent="0.2">
      <c r="A101" s="218"/>
      <c r="B101" s="218"/>
      <c r="C101" s="218"/>
      <c r="D101" s="218"/>
      <c r="E101" s="218"/>
      <c r="F101" s="218"/>
      <c r="G101" s="218"/>
      <c r="H101" s="218"/>
      <c r="I101" s="218"/>
      <c r="J101" s="218"/>
      <c r="K101" s="218"/>
      <c r="L101" s="218"/>
    </row>
    <row r="102" spans="1:12" x14ac:dyDescent="0.2">
      <c r="A102" s="218"/>
      <c r="B102" s="218"/>
      <c r="C102" s="218"/>
      <c r="D102" s="218"/>
      <c r="E102" s="218"/>
      <c r="F102" s="218"/>
      <c r="G102" s="218"/>
      <c r="H102" s="218"/>
      <c r="I102" s="218"/>
      <c r="J102" s="218"/>
      <c r="K102" s="218"/>
      <c r="L102" s="218"/>
    </row>
    <row r="103" spans="1:12" x14ac:dyDescent="0.2">
      <c r="A103" s="218"/>
      <c r="B103" s="218"/>
      <c r="C103" s="218"/>
      <c r="D103" s="218"/>
      <c r="E103" s="218"/>
      <c r="F103" s="218"/>
      <c r="G103" s="218"/>
      <c r="H103" s="218"/>
      <c r="I103" s="218"/>
      <c r="J103" s="218"/>
      <c r="K103" s="218"/>
      <c r="L103" s="218"/>
    </row>
    <row r="104" spans="1:12" x14ac:dyDescent="0.2">
      <c r="A104" s="218"/>
      <c r="B104" s="218"/>
      <c r="C104" s="218"/>
      <c r="D104" s="218"/>
      <c r="E104" s="218"/>
      <c r="F104" s="218"/>
      <c r="G104" s="218"/>
      <c r="H104" s="218"/>
      <c r="I104" s="218"/>
      <c r="J104" s="218"/>
      <c r="K104" s="218"/>
      <c r="L104" s="218"/>
    </row>
    <row r="105" spans="1:12" x14ac:dyDescent="0.2">
      <c r="A105" s="218"/>
      <c r="B105" s="218"/>
      <c r="C105" s="218"/>
      <c r="D105" s="218"/>
      <c r="E105" s="218"/>
      <c r="F105" s="218"/>
      <c r="G105" s="218"/>
      <c r="H105" s="218"/>
      <c r="I105" s="218"/>
      <c r="J105" s="218"/>
      <c r="K105" s="218"/>
      <c r="L105" s="218"/>
    </row>
    <row r="106" spans="1:12" x14ac:dyDescent="0.2">
      <c r="A106" s="218"/>
      <c r="B106" s="218"/>
      <c r="C106" s="218"/>
      <c r="D106" s="218"/>
      <c r="E106" s="218"/>
      <c r="F106" s="218"/>
      <c r="G106" s="218"/>
      <c r="H106" s="218"/>
      <c r="I106" s="218"/>
      <c r="J106" s="218"/>
      <c r="K106" s="218"/>
      <c r="L106" s="218"/>
    </row>
    <row r="107" spans="1:12" x14ac:dyDescent="0.2">
      <c r="A107" s="218"/>
      <c r="B107" s="218"/>
      <c r="C107" s="218"/>
      <c r="D107" s="218"/>
      <c r="E107" s="218"/>
      <c r="F107" s="218"/>
      <c r="G107" s="218"/>
      <c r="H107" s="218"/>
      <c r="I107" s="218"/>
      <c r="J107" s="218"/>
      <c r="K107" s="218"/>
      <c r="L107" s="218"/>
    </row>
    <row r="108" spans="1:12" x14ac:dyDescent="0.2">
      <c r="A108" s="218"/>
      <c r="B108" s="218"/>
      <c r="C108" s="218"/>
      <c r="D108" s="218"/>
      <c r="E108" s="218"/>
      <c r="F108" s="218"/>
      <c r="G108" s="218"/>
      <c r="H108" s="218"/>
      <c r="I108" s="218"/>
      <c r="J108" s="218"/>
      <c r="K108" s="218"/>
      <c r="L108" s="218"/>
    </row>
    <row r="109" spans="1:12" x14ac:dyDescent="0.2">
      <c r="A109" s="218"/>
      <c r="B109" s="218"/>
      <c r="C109" s="218"/>
      <c r="D109" s="218"/>
      <c r="E109" s="218"/>
      <c r="F109" s="218"/>
      <c r="G109" s="218"/>
      <c r="H109" s="218"/>
      <c r="I109" s="218"/>
      <c r="J109" s="218"/>
      <c r="K109" s="218"/>
      <c r="L109" s="218"/>
    </row>
    <row r="110" spans="1:12" x14ac:dyDescent="0.2">
      <c r="A110" s="218"/>
      <c r="B110" s="218"/>
      <c r="C110" s="218"/>
      <c r="D110" s="218"/>
      <c r="E110" s="218"/>
      <c r="F110" s="218"/>
      <c r="G110" s="218"/>
      <c r="H110" s="218"/>
      <c r="I110" s="218"/>
      <c r="J110" s="218"/>
      <c r="K110" s="218"/>
      <c r="L110" s="218"/>
    </row>
    <row r="111" spans="1:12" x14ac:dyDescent="0.2">
      <c r="A111" s="218"/>
      <c r="B111" s="218"/>
      <c r="C111" s="218"/>
      <c r="D111" s="218"/>
      <c r="E111" s="218"/>
      <c r="F111" s="218"/>
      <c r="G111" s="218"/>
      <c r="H111" s="218"/>
      <c r="I111" s="218"/>
      <c r="J111" s="218"/>
      <c r="K111" s="218"/>
      <c r="L111" s="218"/>
    </row>
    <row r="112" spans="1:12" x14ac:dyDescent="0.2">
      <c r="A112" s="218"/>
      <c r="B112" s="218"/>
      <c r="C112" s="218"/>
      <c r="D112" s="218"/>
      <c r="E112" s="218"/>
      <c r="F112" s="218"/>
      <c r="G112" s="218"/>
      <c r="H112" s="218"/>
      <c r="I112" s="218"/>
      <c r="J112" s="218"/>
      <c r="K112" s="218"/>
      <c r="L112" s="218"/>
    </row>
    <row r="113" spans="1:12" x14ac:dyDescent="0.2">
      <c r="A113" s="218"/>
      <c r="B113" s="218"/>
      <c r="C113" s="218"/>
      <c r="D113" s="218"/>
      <c r="E113" s="218"/>
      <c r="F113" s="218"/>
      <c r="G113" s="218"/>
      <c r="H113" s="218"/>
      <c r="I113" s="218"/>
      <c r="J113" s="218"/>
      <c r="K113" s="218"/>
      <c r="L113" s="218"/>
    </row>
    <row r="114" spans="1:12" x14ac:dyDescent="0.2">
      <c r="A114" s="218"/>
      <c r="B114" s="218"/>
      <c r="C114" s="218"/>
      <c r="D114" s="218"/>
      <c r="E114" s="218"/>
      <c r="F114" s="218"/>
      <c r="G114" s="218"/>
      <c r="H114" s="218"/>
      <c r="I114" s="218"/>
      <c r="J114" s="218"/>
      <c r="K114" s="218"/>
      <c r="L114" s="218"/>
    </row>
    <row r="115" spans="1:12" x14ac:dyDescent="0.2">
      <c r="A115" s="218"/>
      <c r="B115" s="218"/>
      <c r="C115" s="218"/>
      <c r="D115" s="218"/>
      <c r="E115" s="218"/>
      <c r="F115" s="218"/>
      <c r="G115" s="218"/>
      <c r="H115" s="218"/>
      <c r="I115" s="218"/>
      <c r="J115" s="218"/>
      <c r="K115" s="218"/>
      <c r="L115" s="218"/>
    </row>
    <row r="116" spans="1:12" x14ac:dyDescent="0.2">
      <c r="A116" s="218"/>
      <c r="B116" s="218"/>
      <c r="C116" s="218"/>
      <c r="D116" s="218"/>
      <c r="E116" s="218"/>
      <c r="F116" s="218"/>
      <c r="G116" s="218"/>
      <c r="H116" s="218"/>
      <c r="I116" s="218"/>
      <c r="J116" s="218"/>
      <c r="K116" s="218"/>
      <c r="L116" s="218"/>
    </row>
    <row r="117" spans="1:12" x14ac:dyDescent="0.2">
      <c r="A117" s="218"/>
      <c r="B117" s="218"/>
      <c r="C117" s="218"/>
      <c r="D117" s="218"/>
      <c r="E117" s="218"/>
      <c r="F117" s="218"/>
      <c r="G117" s="218"/>
      <c r="H117" s="218"/>
      <c r="I117" s="218"/>
      <c r="J117" s="218"/>
      <c r="K117" s="218"/>
      <c r="L117" s="218"/>
    </row>
    <row r="118" spans="1:12" x14ac:dyDescent="0.2">
      <c r="A118" s="218"/>
      <c r="B118" s="218"/>
      <c r="C118" s="218"/>
      <c r="D118" s="218"/>
      <c r="E118" s="218"/>
      <c r="F118" s="218"/>
      <c r="G118" s="218"/>
      <c r="H118" s="218"/>
      <c r="I118" s="218"/>
      <c r="J118" s="218"/>
      <c r="K118" s="218"/>
      <c r="L118" s="218"/>
    </row>
    <row r="119" spans="1:12" x14ac:dyDescent="0.2">
      <c r="A119" s="218"/>
      <c r="B119" s="218"/>
      <c r="C119" s="218"/>
      <c r="D119" s="218"/>
      <c r="E119" s="218"/>
      <c r="F119" s="218"/>
      <c r="G119" s="218"/>
      <c r="H119" s="218"/>
      <c r="I119" s="218"/>
      <c r="J119" s="218"/>
      <c r="K119" s="218"/>
      <c r="L119" s="218"/>
    </row>
    <row r="120" spans="1:12" x14ac:dyDescent="0.2">
      <c r="A120" s="218"/>
      <c r="B120" s="218"/>
      <c r="C120" s="218"/>
      <c r="D120" s="218"/>
      <c r="E120" s="218"/>
      <c r="F120" s="218"/>
      <c r="G120" s="218"/>
      <c r="H120" s="218"/>
      <c r="I120" s="218"/>
      <c r="J120" s="218"/>
      <c r="K120" s="218"/>
      <c r="L120" s="218"/>
    </row>
    <row r="121" spans="1:12" x14ac:dyDescent="0.2">
      <c r="A121" s="218"/>
      <c r="B121" s="218"/>
      <c r="C121" s="218"/>
      <c r="D121" s="218"/>
      <c r="E121" s="218"/>
      <c r="F121" s="218"/>
      <c r="G121" s="218"/>
      <c r="H121" s="218"/>
      <c r="I121" s="218"/>
      <c r="J121" s="218"/>
      <c r="K121" s="218"/>
      <c r="L121" s="218"/>
    </row>
    <row r="122" spans="1:12" x14ac:dyDescent="0.2">
      <c r="A122" s="218"/>
      <c r="B122" s="218"/>
      <c r="C122" s="218"/>
      <c r="D122" s="218"/>
      <c r="E122" s="218"/>
      <c r="F122" s="218"/>
      <c r="G122" s="218"/>
      <c r="H122" s="218"/>
      <c r="I122" s="218"/>
      <c r="J122" s="218"/>
      <c r="K122" s="218"/>
      <c r="L122" s="218"/>
    </row>
    <row r="123" spans="1:12" x14ac:dyDescent="0.2">
      <c r="A123" s="218"/>
      <c r="B123" s="218"/>
      <c r="C123" s="218"/>
      <c r="D123" s="218"/>
      <c r="E123" s="218"/>
      <c r="F123" s="218"/>
      <c r="G123" s="218"/>
      <c r="H123" s="218"/>
      <c r="I123" s="218"/>
      <c r="J123" s="218"/>
      <c r="K123" s="218"/>
      <c r="L123" s="218"/>
    </row>
    <row r="124" spans="1:12" x14ac:dyDescent="0.2">
      <c r="A124" s="218"/>
      <c r="B124" s="218"/>
      <c r="C124" s="218"/>
      <c r="D124" s="218"/>
      <c r="E124" s="218"/>
      <c r="F124" s="218"/>
      <c r="G124" s="218"/>
      <c r="H124" s="218"/>
      <c r="I124" s="218"/>
      <c r="J124" s="218"/>
      <c r="K124" s="218"/>
      <c r="L124" s="218"/>
    </row>
    <row r="125" spans="1:12" x14ac:dyDescent="0.2">
      <c r="A125" s="218"/>
      <c r="B125" s="218"/>
      <c r="C125" s="218"/>
      <c r="D125" s="218"/>
      <c r="E125" s="218"/>
      <c r="F125" s="218"/>
      <c r="G125" s="218"/>
      <c r="H125" s="218"/>
      <c r="I125" s="218"/>
      <c r="J125" s="218"/>
      <c r="K125" s="218"/>
      <c r="L125" s="218"/>
    </row>
    <row r="126" spans="1:12" x14ac:dyDescent="0.2">
      <c r="A126" s="218"/>
      <c r="B126" s="218"/>
      <c r="C126" s="218"/>
      <c r="D126" s="218"/>
      <c r="E126" s="218"/>
      <c r="F126" s="218"/>
      <c r="G126" s="218"/>
      <c r="H126" s="218"/>
      <c r="I126" s="218"/>
      <c r="J126" s="218"/>
      <c r="K126" s="218"/>
      <c r="L126" s="218"/>
    </row>
    <row r="127" spans="1:12" x14ac:dyDescent="0.2">
      <c r="A127" s="218"/>
      <c r="B127" s="218"/>
      <c r="C127" s="218"/>
      <c r="D127" s="218"/>
      <c r="E127" s="218"/>
      <c r="F127" s="218"/>
      <c r="G127" s="218"/>
      <c r="H127" s="218"/>
      <c r="I127" s="218"/>
      <c r="J127" s="218"/>
      <c r="K127" s="218"/>
      <c r="L127" s="218"/>
    </row>
    <row r="128" spans="1:12" x14ac:dyDescent="0.2">
      <c r="A128" s="218"/>
      <c r="B128" s="218"/>
      <c r="C128" s="218"/>
      <c r="D128" s="218"/>
      <c r="E128" s="218"/>
      <c r="F128" s="218"/>
      <c r="G128" s="218"/>
      <c r="H128" s="218"/>
      <c r="I128" s="218"/>
      <c r="J128" s="218"/>
      <c r="K128" s="218"/>
      <c r="L128" s="218"/>
    </row>
    <row r="129" spans="1:12" x14ac:dyDescent="0.2">
      <c r="A129" s="218"/>
      <c r="B129" s="218"/>
      <c r="C129" s="218"/>
      <c r="D129" s="218"/>
      <c r="E129" s="218"/>
      <c r="F129" s="218"/>
      <c r="G129" s="218"/>
      <c r="H129" s="218"/>
      <c r="I129" s="218"/>
      <c r="J129" s="218"/>
      <c r="K129" s="218"/>
      <c r="L129" s="218"/>
    </row>
    <row r="130" spans="1:12" x14ac:dyDescent="0.2">
      <c r="A130" s="218"/>
      <c r="B130" s="218"/>
      <c r="C130" s="218"/>
      <c r="D130" s="218"/>
      <c r="E130" s="218"/>
      <c r="F130" s="218"/>
      <c r="G130" s="218"/>
      <c r="H130" s="218"/>
      <c r="I130" s="218"/>
      <c r="J130" s="218"/>
      <c r="K130" s="218"/>
      <c r="L130" s="218"/>
    </row>
    <row r="131" spans="1:12" x14ac:dyDescent="0.2">
      <c r="A131" s="218"/>
      <c r="B131" s="218"/>
      <c r="C131" s="218"/>
      <c r="D131" s="218"/>
      <c r="E131" s="218"/>
      <c r="F131" s="218"/>
      <c r="G131" s="218"/>
      <c r="H131" s="218"/>
      <c r="I131" s="218"/>
      <c r="J131" s="218"/>
      <c r="K131" s="218"/>
      <c r="L131" s="218"/>
    </row>
    <row r="132" spans="1:12" x14ac:dyDescent="0.2">
      <c r="A132" s="218"/>
      <c r="B132" s="218"/>
      <c r="C132" s="218"/>
      <c r="D132" s="218"/>
      <c r="E132" s="218"/>
      <c r="F132" s="218"/>
      <c r="G132" s="218"/>
      <c r="H132" s="218"/>
      <c r="I132" s="218"/>
      <c r="J132" s="218"/>
      <c r="K132" s="218"/>
      <c r="L132" s="218"/>
    </row>
    <row r="133" spans="1:12" x14ac:dyDescent="0.2">
      <c r="A133" s="218"/>
      <c r="B133" s="218"/>
      <c r="C133" s="218"/>
      <c r="D133" s="218"/>
      <c r="E133" s="218"/>
      <c r="F133" s="218"/>
      <c r="G133" s="218"/>
      <c r="H133" s="218"/>
      <c r="I133" s="218"/>
      <c r="J133" s="218"/>
      <c r="K133" s="218"/>
      <c r="L133" s="218"/>
    </row>
    <row r="134" spans="1:12" x14ac:dyDescent="0.2">
      <c r="A134" s="218"/>
      <c r="B134" s="218"/>
      <c r="C134" s="218"/>
      <c r="D134" s="218"/>
      <c r="E134" s="218"/>
      <c r="F134" s="218"/>
      <c r="G134" s="218"/>
      <c r="H134" s="218"/>
      <c r="I134" s="218"/>
      <c r="J134" s="218"/>
      <c r="K134" s="218"/>
      <c r="L134" s="218"/>
    </row>
    <row r="135" spans="1:12" x14ac:dyDescent="0.2">
      <c r="A135" s="218"/>
      <c r="B135" s="218"/>
      <c r="C135" s="218"/>
      <c r="D135" s="218"/>
      <c r="E135" s="218"/>
      <c r="F135" s="218"/>
      <c r="G135" s="218"/>
      <c r="H135" s="218"/>
      <c r="I135" s="218"/>
      <c r="J135" s="218"/>
      <c r="K135" s="218"/>
      <c r="L135" s="218"/>
    </row>
    <row r="136" spans="1:12" x14ac:dyDescent="0.2">
      <c r="A136" s="218"/>
      <c r="B136" s="218"/>
      <c r="C136" s="218"/>
      <c r="D136" s="218"/>
      <c r="E136" s="218"/>
      <c r="F136" s="218"/>
      <c r="G136" s="218"/>
      <c r="H136" s="218"/>
      <c r="I136" s="218"/>
      <c r="J136" s="218"/>
      <c r="K136" s="218"/>
      <c r="L136" s="218"/>
    </row>
    <row r="137" spans="1:12" x14ac:dyDescent="0.2">
      <c r="A137" s="218"/>
      <c r="B137" s="218"/>
      <c r="C137" s="218"/>
      <c r="D137" s="218"/>
      <c r="E137" s="218"/>
      <c r="F137" s="218"/>
      <c r="G137" s="218"/>
      <c r="H137" s="218"/>
      <c r="I137" s="218"/>
      <c r="J137" s="218"/>
      <c r="K137" s="218"/>
      <c r="L137" s="218"/>
    </row>
    <row r="138" spans="1:12" x14ac:dyDescent="0.2">
      <c r="A138" s="218"/>
      <c r="B138" s="218"/>
      <c r="C138" s="218"/>
      <c r="D138" s="218"/>
      <c r="E138" s="218"/>
      <c r="F138" s="218"/>
      <c r="G138" s="218"/>
      <c r="H138" s="218"/>
      <c r="I138" s="218"/>
      <c r="J138" s="218"/>
      <c r="K138" s="218"/>
      <c r="L138" s="218"/>
    </row>
    <row r="139" spans="1:12" x14ac:dyDescent="0.2">
      <c r="A139" s="218"/>
      <c r="B139" s="218"/>
      <c r="C139" s="218"/>
      <c r="D139" s="218"/>
      <c r="E139" s="218"/>
      <c r="F139" s="218"/>
      <c r="G139" s="218"/>
      <c r="H139" s="218"/>
      <c r="I139" s="218"/>
      <c r="J139" s="218"/>
      <c r="K139" s="218"/>
      <c r="L139" s="218"/>
    </row>
    <row r="140" spans="1:12" x14ac:dyDescent="0.2">
      <c r="A140" s="218"/>
      <c r="B140" s="218"/>
      <c r="C140" s="218"/>
      <c r="D140" s="218"/>
      <c r="E140" s="218"/>
      <c r="F140" s="218"/>
      <c r="G140" s="218"/>
      <c r="H140" s="218"/>
      <c r="I140" s="218"/>
      <c r="J140" s="218"/>
      <c r="K140" s="218"/>
      <c r="L140" s="218"/>
    </row>
    <row r="141" spans="1:12" x14ac:dyDescent="0.2">
      <c r="A141" s="218"/>
      <c r="B141" s="218"/>
      <c r="C141" s="218"/>
      <c r="D141" s="218"/>
      <c r="E141" s="218"/>
      <c r="F141" s="218"/>
      <c r="G141" s="218"/>
      <c r="H141" s="218"/>
      <c r="I141" s="218"/>
      <c r="J141" s="218"/>
      <c r="K141" s="218"/>
      <c r="L141" s="218"/>
    </row>
    <row r="142" spans="1:12" x14ac:dyDescent="0.2">
      <c r="A142" s="218"/>
      <c r="B142" s="218"/>
      <c r="C142" s="218"/>
      <c r="D142" s="218"/>
      <c r="E142" s="218"/>
      <c r="F142" s="218"/>
      <c r="G142" s="218"/>
      <c r="H142" s="218"/>
      <c r="I142" s="218"/>
      <c r="J142" s="218"/>
      <c r="K142" s="218"/>
      <c r="L142" s="218"/>
    </row>
    <row r="143" spans="1:12" x14ac:dyDescent="0.2">
      <c r="A143" s="218"/>
      <c r="B143" s="218"/>
      <c r="C143" s="218"/>
      <c r="D143" s="218"/>
      <c r="E143" s="218"/>
      <c r="F143" s="218"/>
      <c r="G143" s="218"/>
      <c r="H143" s="218"/>
      <c r="I143" s="218"/>
      <c r="J143" s="218"/>
      <c r="K143" s="218"/>
      <c r="L143" s="218"/>
    </row>
    <row r="144" spans="1:12" x14ac:dyDescent="0.2">
      <c r="A144" s="218"/>
      <c r="B144" s="218"/>
      <c r="E144" s="218"/>
      <c r="F144" s="218"/>
      <c r="G144" s="218"/>
      <c r="H144" s="218"/>
      <c r="I144" s="218"/>
      <c r="J144" s="218"/>
      <c r="K144" s="218"/>
      <c r="L144" s="218"/>
    </row>
    <row r="145" spans="1:12" x14ac:dyDescent="0.2">
      <c r="A145" s="218"/>
      <c r="B145" s="218"/>
      <c r="E145" s="218"/>
      <c r="F145" s="218"/>
      <c r="G145" s="218"/>
      <c r="H145" s="218"/>
      <c r="I145" s="218"/>
      <c r="J145" s="218"/>
      <c r="K145" s="218"/>
      <c r="L145" s="218"/>
    </row>
    <row r="146" spans="1:12" x14ac:dyDescent="0.2">
      <c r="A146" s="218"/>
      <c r="B146" s="218"/>
      <c r="E146" s="218"/>
      <c r="F146" s="218"/>
      <c r="G146" s="218"/>
      <c r="H146" s="218"/>
      <c r="I146" s="218"/>
      <c r="J146" s="218"/>
      <c r="K146" s="218"/>
      <c r="L146" s="218"/>
    </row>
    <row r="147" spans="1:12" x14ac:dyDescent="0.2">
      <c r="A147" s="218"/>
      <c r="B147" s="218"/>
      <c r="E147" s="218"/>
      <c r="F147" s="218"/>
      <c r="G147" s="218"/>
      <c r="H147" s="218"/>
      <c r="I147" s="218"/>
      <c r="J147" s="218"/>
      <c r="K147" s="218"/>
      <c r="L147" s="218"/>
    </row>
    <row r="148" spans="1:12" x14ac:dyDescent="0.2">
      <c r="A148" s="218"/>
      <c r="B148" s="218"/>
      <c r="E148" s="218"/>
      <c r="F148" s="218"/>
      <c r="G148" s="218"/>
      <c r="H148" s="218"/>
      <c r="I148" s="218"/>
      <c r="J148" s="218"/>
      <c r="K148" s="218"/>
      <c r="L148" s="218"/>
    </row>
    <row r="149" spans="1:12" x14ac:dyDescent="0.2">
      <c r="A149" s="218"/>
      <c r="B149" s="218"/>
      <c r="E149" s="218"/>
      <c r="F149" s="218"/>
      <c r="G149" s="218"/>
      <c r="H149" s="218"/>
      <c r="I149" s="218"/>
      <c r="J149" s="218"/>
      <c r="K149" s="218"/>
      <c r="L149" s="218"/>
    </row>
    <row r="150" spans="1:12" x14ac:dyDescent="0.2">
      <c r="A150" s="218"/>
      <c r="B150" s="218"/>
      <c r="E150" s="218"/>
      <c r="F150" s="218"/>
      <c r="G150" s="218"/>
      <c r="H150" s="218"/>
      <c r="I150" s="218"/>
      <c r="J150" s="218"/>
      <c r="K150" s="218"/>
      <c r="L150" s="218"/>
    </row>
    <row r="151" spans="1:12" x14ac:dyDescent="0.2">
      <c r="A151" s="218"/>
      <c r="B151" s="218"/>
      <c r="E151" s="218"/>
      <c r="F151" s="218"/>
      <c r="G151" s="218"/>
      <c r="H151" s="218"/>
      <c r="I151" s="218"/>
      <c r="J151" s="218"/>
      <c r="K151" s="218"/>
      <c r="L151" s="218"/>
    </row>
    <row r="152" spans="1:12" x14ac:dyDescent="0.2">
      <c r="A152" s="218"/>
      <c r="B152" s="218"/>
      <c r="E152" s="218"/>
      <c r="F152" s="218"/>
      <c r="G152" s="218"/>
      <c r="H152" s="218"/>
      <c r="I152" s="218"/>
      <c r="J152" s="218"/>
      <c r="K152" s="218"/>
      <c r="L152" s="218"/>
    </row>
    <row r="153" spans="1:12" x14ac:dyDescent="0.2">
      <c r="A153" s="218"/>
      <c r="B153" s="218"/>
      <c r="E153" s="218"/>
      <c r="F153" s="218"/>
      <c r="G153" s="218"/>
      <c r="H153" s="218"/>
      <c r="I153" s="218"/>
      <c r="J153" s="218"/>
      <c r="K153" s="218"/>
      <c r="L153" s="218"/>
    </row>
    <row r="154" spans="1:12" x14ac:dyDescent="0.2">
      <c r="A154" s="218"/>
      <c r="B154" s="218"/>
      <c r="E154" s="218"/>
      <c r="F154" s="218"/>
      <c r="G154" s="218"/>
      <c r="H154" s="218"/>
      <c r="I154" s="218"/>
      <c r="J154" s="218"/>
      <c r="K154" s="218"/>
      <c r="L154" s="218"/>
    </row>
    <row r="155" spans="1:12" x14ac:dyDescent="0.2">
      <c r="A155" s="218"/>
      <c r="B155" s="218"/>
      <c r="E155" s="218"/>
      <c r="F155" s="218"/>
      <c r="G155" s="218"/>
      <c r="H155" s="218"/>
      <c r="I155" s="218"/>
      <c r="J155" s="218"/>
      <c r="K155" s="218"/>
      <c r="L155" s="218"/>
    </row>
  </sheetData>
  <mergeCells count="15">
    <mergeCell ref="A23:A24"/>
    <mergeCell ref="A25:A26"/>
    <mergeCell ref="A28:L28"/>
    <mergeCell ref="A4:B4"/>
    <mergeCell ref="A7:A8"/>
    <mergeCell ref="A9:A10"/>
    <mergeCell ref="A11:A13"/>
    <mergeCell ref="A14:A17"/>
    <mergeCell ref="A18:A20"/>
    <mergeCell ref="C1:D1"/>
    <mergeCell ref="A2:L2"/>
    <mergeCell ref="A3:B3"/>
    <mergeCell ref="C3:E3"/>
    <mergeCell ref="G3:H3"/>
    <mergeCell ref="I3:J3"/>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2:A160"/>
  <sheetViews>
    <sheetView workbookViewId="0">
      <selection activeCell="C43" sqref="C43"/>
    </sheetView>
  </sheetViews>
  <sheetFormatPr defaultRowHeight="12.75" x14ac:dyDescent="0.2"/>
  <cols>
    <col min="1" max="1" width="75.140625" customWidth="1"/>
  </cols>
  <sheetData>
    <row r="2" spans="1:1" x14ac:dyDescent="0.2">
      <c r="A2" s="234" t="s">
        <v>433</v>
      </c>
    </row>
    <row r="3" spans="1:1" x14ac:dyDescent="0.2">
      <c r="A3" s="234"/>
    </row>
    <row r="4" spans="1:1" x14ac:dyDescent="0.2">
      <c r="A4" t="s">
        <v>434</v>
      </c>
    </row>
    <row r="5" spans="1:1" x14ac:dyDescent="0.2">
      <c r="A5" t="s">
        <v>435</v>
      </c>
    </row>
    <row r="6" spans="1:1" x14ac:dyDescent="0.2">
      <c r="A6" t="s">
        <v>436</v>
      </c>
    </row>
    <row r="8" spans="1:1" x14ac:dyDescent="0.2">
      <c r="A8" s="3" t="s">
        <v>437</v>
      </c>
    </row>
    <row r="9" spans="1:1" x14ac:dyDescent="0.2">
      <c r="A9" t="s">
        <v>438</v>
      </c>
    </row>
    <row r="10" spans="1:1" x14ac:dyDescent="0.2">
      <c r="A10" t="s">
        <v>439</v>
      </c>
    </row>
    <row r="11" spans="1:1" x14ac:dyDescent="0.2">
      <c r="A11" t="s">
        <v>440</v>
      </c>
    </row>
    <row r="12" spans="1:1" x14ac:dyDescent="0.2">
      <c r="A12" t="s">
        <v>441</v>
      </c>
    </row>
    <row r="14" spans="1:1" s="3" customFormat="1" x14ac:dyDescent="0.2">
      <c r="A14" s="3" t="s">
        <v>442</v>
      </c>
    </row>
    <row r="15" spans="1:1" x14ac:dyDescent="0.2">
      <c r="A15" t="s">
        <v>443</v>
      </c>
    </row>
    <row r="16" spans="1:1" x14ac:dyDescent="0.2">
      <c r="A16" t="s">
        <v>444</v>
      </c>
    </row>
    <row r="17" spans="1:1" x14ac:dyDescent="0.2">
      <c r="A17" t="s">
        <v>445</v>
      </c>
    </row>
    <row r="18" spans="1:1" x14ac:dyDescent="0.2">
      <c r="A18" t="s">
        <v>446</v>
      </c>
    </row>
    <row r="19" spans="1:1" x14ac:dyDescent="0.2">
      <c r="A19" t="s">
        <v>447</v>
      </c>
    </row>
    <row r="20" spans="1:1" x14ac:dyDescent="0.2">
      <c r="A20" t="s">
        <v>448</v>
      </c>
    </row>
    <row r="21" spans="1:1" x14ac:dyDescent="0.2">
      <c r="A21" t="s">
        <v>449</v>
      </c>
    </row>
    <row r="23" spans="1:1" x14ac:dyDescent="0.2">
      <c r="A23" s="3" t="s">
        <v>450</v>
      </c>
    </row>
    <row r="24" spans="1:1" x14ac:dyDescent="0.2">
      <c r="A24" t="s">
        <v>451</v>
      </c>
    </row>
    <row r="25" spans="1:1" x14ac:dyDescent="0.2">
      <c r="A25" t="s">
        <v>452</v>
      </c>
    </row>
    <row r="26" spans="1:1" x14ac:dyDescent="0.2">
      <c r="A26" t="s">
        <v>453</v>
      </c>
    </row>
    <row r="27" spans="1:1" x14ac:dyDescent="0.2">
      <c r="A27" t="s">
        <v>454</v>
      </c>
    </row>
    <row r="28" spans="1:1" x14ac:dyDescent="0.2">
      <c r="A28" t="s">
        <v>455</v>
      </c>
    </row>
    <row r="29" spans="1:1" x14ac:dyDescent="0.2">
      <c r="A29" t="s">
        <v>456</v>
      </c>
    </row>
    <row r="30" spans="1:1" x14ac:dyDescent="0.2">
      <c r="A30" t="s">
        <v>457</v>
      </c>
    </row>
    <row r="31" spans="1:1" x14ac:dyDescent="0.2">
      <c r="A31" t="s">
        <v>458</v>
      </c>
    </row>
    <row r="33" spans="1:1" x14ac:dyDescent="0.2">
      <c r="A33" s="3" t="s">
        <v>459</v>
      </c>
    </row>
    <row r="34" spans="1:1" x14ac:dyDescent="0.2">
      <c r="A34" s="3" t="s">
        <v>460</v>
      </c>
    </row>
    <row r="35" spans="1:1" x14ac:dyDescent="0.2">
      <c r="A35" t="s">
        <v>461</v>
      </c>
    </row>
    <row r="36" spans="1:1" x14ac:dyDescent="0.2">
      <c r="A36" t="s">
        <v>462</v>
      </c>
    </row>
    <row r="37" spans="1:1" x14ac:dyDescent="0.2">
      <c r="A37" t="s">
        <v>463</v>
      </c>
    </row>
    <row r="38" spans="1:1" x14ac:dyDescent="0.2">
      <c r="A38" t="s">
        <v>464</v>
      </c>
    </row>
    <row r="39" spans="1:1" x14ac:dyDescent="0.2">
      <c r="A39" t="s">
        <v>465</v>
      </c>
    </row>
    <row r="40" spans="1:1" x14ac:dyDescent="0.2">
      <c r="A40" t="s">
        <v>466</v>
      </c>
    </row>
    <row r="41" spans="1:1" x14ac:dyDescent="0.2">
      <c r="A41" t="s">
        <v>467</v>
      </c>
    </row>
    <row r="42" spans="1:1" x14ac:dyDescent="0.2">
      <c r="A42" t="s">
        <v>468</v>
      </c>
    </row>
    <row r="43" spans="1:1" x14ac:dyDescent="0.2">
      <c r="A43" t="s">
        <v>469</v>
      </c>
    </row>
    <row r="44" spans="1:1" x14ac:dyDescent="0.2">
      <c r="A44" t="s">
        <v>470</v>
      </c>
    </row>
    <row r="45" spans="1:1" x14ac:dyDescent="0.2">
      <c r="A45" t="s">
        <v>471</v>
      </c>
    </row>
    <row r="46" spans="1:1" x14ac:dyDescent="0.2">
      <c r="A46" t="s">
        <v>472</v>
      </c>
    </row>
    <row r="47" spans="1:1" x14ac:dyDescent="0.2">
      <c r="A47" t="s">
        <v>473</v>
      </c>
    </row>
    <row r="48" spans="1:1" x14ac:dyDescent="0.2">
      <c r="A48" t="s">
        <v>474</v>
      </c>
    </row>
    <row r="49" spans="1:1" x14ac:dyDescent="0.2">
      <c r="A49" t="s">
        <v>475</v>
      </c>
    </row>
    <row r="51" spans="1:1" x14ac:dyDescent="0.2">
      <c r="A51" s="3" t="s">
        <v>476</v>
      </c>
    </row>
    <row r="52" spans="1:1" x14ac:dyDescent="0.2">
      <c r="A52" s="3" t="s">
        <v>477</v>
      </c>
    </row>
    <row r="53" spans="1:1" x14ac:dyDescent="0.2">
      <c r="A53" t="s">
        <v>478</v>
      </c>
    </row>
    <row r="54" spans="1:1" x14ac:dyDescent="0.2">
      <c r="A54" t="s">
        <v>479</v>
      </c>
    </row>
    <row r="55" spans="1:1" x14ac:dyDescent="0.2">
      <c r="A55" t="s">
        <v>480</v>
      </c>
    </row>
    <row r="56" spans="1:1" x14ac:dyDescent="0.2">
      <c r="A56" t="s">
        <v>481</v>
      </c>
    </row>
    <row r="57" spans="1:1" x14ac:dyDescent="0.2">
      <c r="A57" t="s">
        <v>482</v>
      </c>
    </row>
    <row r="58" spans="1:1" x14ac:dyDescent="0.2">
      <c r="A58" t="s">
        <v>483</v>
      </c>
    </row>
    <row r="59" spans="1:1" x14ac:dyDescent="0.2">
      <c r="A59" t="s">
        <v>484</v>
      </c>
    </row>
    <row r="60" spans="1:1" x14ac:dyDescent="0.2">
      <c r="A60" t="s">
        <v>485</v>
      </c>
    </row>
    <row r="61" spans="1:1" x14ac:dyDescent="0.2">
      <c r="A61" t="s">
        <v>486</v>
      </c>
    </row>
    <row r="62" spans="1:1" x14ac:dyDescent="0.2">
      <c r="A62" t="s">
        <v>487</v>
      </c>
    </row>
    <row r="63" spans="1:1" x14ac:dyDescent="0.2">
      <c r="A63" t="s">
        <v>488</v>
      </c>
    </row>
    <row r="64" spans="1:1" x14ac:dyDescent="0.2">
      <c r="A64" t="s">
        <v>489</v>
      </c>
    </row>
    <row r="65" spans="1:1" x14ac:dyDescent="0.2">
      <c r="A65" t="s">
        <v>490</v>
      </c>
    </row>
    <row r="66" spans="1:1" x14ac:dyDescent="0.2">
      <c r="A66" t="s">
        <v>491</v>
      </c>
    </row>
    <row r="67" spans="1:1" x14ac:dyDescent="0.2">
      <c r="A67" t="s">
        <v>492</v>
      </c>
    </row>
    <row r="69" spans="1:1" x14ac:dyDescent="0.2">
      <c r="A69" s="3" t="s">
        <v>493</v>
      </c>
    </row>
    <row r="70" spans="1:1" x14ac:dyDescent="0.2">
      <c r="A70" s="3" t="s">
        <v>494</v>
      </c>
    </row>
    <row r="71" spans="1:1" x14ac:dyDescent="0.2">
      <c r="A71" t="s">
        <v>495</v>
      </c>
    </row>
    <row r="72" spans="1:1" x14ac:dyDescent="0.2">
      <c r="A72" t="s">
        <v>496</v>
      </c>
    </row>
    <row r="73" spans="1:1" x14ac:dyDescent="0.2">
      <c r="A73" t="s">
        <v>497</v>
      </c>
    </row>
    <row r="74" spans="1:1" x14ac:dyDescent="0.2">
      <c r="A74" t="s">
        <v>498</v>
      </c>
    </row>
    <row r="75" spans="1:1" x14ac:dyDescent="0.2">
      <c r="A75" t="s">
        <v>499</v>
      </c>
    </row>
    <row r="76" spans="1:1" x14ac:dyDescent="0.2">
      <c r="A76" t="s">
        <v>500</v>
      </c>
    </row>
    <row r="77" spans="1:1" x14ac:dyDescent="0.2">
      <c r="A77" t="s">
        <v>501</v>
      </c>
    </row>
    <row r="78" spans="1:1" x14ac:dyDescent="0.2">
      <c r="A78" t="s">
        <v>502</v>
      </c>
    </row>
    <row r="79" spans="1:1" x14ac:dyDescent="0.2">
      <c r="A79" t="s">
        <v>503</v>
      </c>
    </row>
    <row r="80" spans="1:1" x14ac:dyDescent="0.2">
      <c r="A80" t="s">
        <v>504</v>
      </c>
    </row>
    <row r="81" spans="1:1" x14ac:dyDescent="0.2">
      <c r="A81" t="s">
        <v>505</v>
      </c>
    </row>
    <row r="82" spans="1:1" x14ac:dyDescent="0.2">
      <c r="A82" t="s">
        <v>506</v>
      </c>
    </row>
    <row r="83" spans="1:1" x14ac:dyDescent="0.2">
      <c r="A83" t="s">
        <v>507</v>
      </c>
    </row>
    <row r="84" spans="1:1" x14ac:dyDescent="0.2">
      <c r="A84" t="s">
        <v>508</v>
      </c>
    </row>
    <row r="85" spans="1:1" x14ac:dyDescent="0.2">
      <c r="A85" t="s">
        <v>509</v>
      </c>
    </row>
    <row r="86" spans="1:1" x14ac:dyDescent="0.2">
      <c r="A86" t="s">
        <v>510</v>
      </c>
    </row>
    <row r="87" spans="1:1" x14ac:dyDescent="0.2">
      <c r="A87" t="s">
        <v>511</v>
      </c>
    </row>
    <row r="88" spans="1:1" x14ac:dyDescent="0.2">
      <c r="A88" t="s">
        <v>512</v>
      </c>
    </row>
    <row r="89" spans="1:1" x14ac:dyDescent="0.2">
      <c r="A89" t="s">
        <v>513</v>
      </c>
    </row>
    <row r="90" spans="1:1" x14ac:dyDescent="0.2">
      <c r="A90" t="s">
        <v>514</v>
      </c>
    </row>
    <row r="91" spans="1:1" x14ac:dyDescent="0.2">
      <c r="A91" t="s">
        <v>515</v>
      </c>
    </row>
    <row r="93" spans="1:1" x14ac:dyDescent="0.2">
      <c r="A93" s="3" t="s">
        <v>516</v>
      </c>
    </row>
    <row r="94" spans="1:1" x14ac:dyDescent="0.2">
      <c r="A94" s="3" t="s">
        <v>517</v>
      </c>
    </row>
    <row r="95" spans="1:1" x14ac:dyDescent="0.2">
      <c r="A95" t="s">
        <v>518</v>
      </c>
    </row>
    <row r="96" spans="1:1" x14ac:dyDescent="0.2">
      <c r="A96" t="s">
        <v>519</v>
      </c>
    </row>
    <row r="97" spans="1:1" x14ac:dyDescent="0.2">
      <c r="A97" t="s">
        <v>520</v>
      </c>
    </row>
    <row r="98" spans="1:1" x14ac:dyDescent="0.2">
      <c r="A98" t="s">
        <v>521</v>
      </c>
    </row>
    <row r="99" spans="1:1" x14ac:dyDescent="0.2">
      <c r="A99" t="s">
        <v>522</v>
      </c>
    </row>
    <row r="100" spans="1:1" x14ac:dyDescent="0.2">
      <c r="A100" t="s">
        <v>523</v>
      </c>
    </row>
    <row r="101" spans="1:1" x14ac:dyDescent="0.2">
      <c r="A101" t="s">
        <v>524</v>
      </c>
    </row>
    <row r="102" spans="1:1" x14ac:dyDescent="0.2">
      <c r="A102" t="s">
        <v>525</v>
      </c>
    </row>
    <row r="103" spans="1:1" x14ac:dyDescent="0.2">
      <c r="A103" t="s">
        <v>526</v>
      </c>
    </row>
    <row r="104" spans="1:1" x14ac:dyDescent="0.2">
      <c r="A104" t="s">
        <v>527</v>
      </c>
    </row>
    <row r="105" spans="1:1" x14ac:dyDescent="0.2">
      <c r="A105" t="s">
        <v>528</v>
      </c>
    </row>
    <row r="106" spans="1:1" x14ac:dyDescent="0.2">
      <c r="A106" t="s">
        <v>529</v>
      </c>
    </row>
    <row r="107" spans="1:1" x14ac:dyDescent="0.2">
      <c r="A107" t="s">
        <v>530</v>
      </c>
    </row>
    <row r="108" spans="1:1" x14ac:dyDescent="0.2">
      <c r="A108" t="s">
        <v>531</v>
      </c>
    </row>
    <row r="110" spans="1:1" x14ac:dyDescent="0.2">
      <c r="A110" s="3" t="s">
        <v>532</v>
      </c>
    </row>
    <row r="111" spans="1:1" x14ac:dyDescent="0.2">
      <c r="A111" s="3" t="s">
        <v>533</v>
      </c>
    </row>
    <row r="112" spans="1:1" x14ac:dyDescent="0.2">
      <c r="A112" t="s">
        <v>534</v>
      </c>
    </row>
    <row r="113" spans="1:1" x14ac:dyDescent="0.2">
      <c r="A113" t="s">
        <v>535</v>
      </c>
    </row>
    <row r="114" spans="1:1" x14ac:dyDescent="0.2">
      <c r="A114" t="s">
        <v>536</v>
      </c>
    </row>
    <row r="115" spans="1:1" x14ac:dyDescent="0.2">
      <c r="A115" t="s">
        <v>537</v>
      </c>
    </row>
    <row r="116" spans="1:1" x14ac:dyDescent="0.2">
      <c r="A116" t="s">
        <v>538</v>
      </c>
    </row>
    <row r="117" spans="1:1" x14ac:dyDescent="0.2">
      <c r="A117" t="s">
        <v>539</v>
      </c>
    </row>
    <row r="118" spans="1:1" x14ac:dyDescent="0.2">
      <c r="A118" t="s">
        <v>540</v>
      </c>
    </row>
    <row r="119" spans="1:1" x14ac:dyDescent="0.2">
      <c r="A119" t="s">
        <v>541</v>
      </c>
    </row>
    <row r="120" spans="1:1" x14ac:dyDescent="0.2">
      <c r="A120" t="s">
        <v>542</v>
      </c>
    </row>
    <row r="121" spans="1:1" x14ac:dyDescent="0.2">
      <c r="A121" t="s">
        <v>543</v>
      </c>
    </row>
    <row r="122" spans="1:1" x14ac:dyDescent="0.2">
      <c r="A122" t="s">
        <v>544</v>
      </c>
    </row>
    <row r="123" spans="1:1" x14ac:dyDescent="0.2">
      <c r="A123" t="s">
        <v>545</v>
      </c>
    </row>
    <row r="125" spans="1:1" x14ac:dyDescent="0.2">
      <c r="A125" s="3" t="s">
        <v>546</v>
      </c>
    </row>
    <row r="126" spans="1:1" x14ac:dyDescent="0.2">
      <c r="A126" s="3" t="s">
        <v>547</v>
      </c>
    </row>
    <row r="127" spans="1:1" x14ac:dyDescent="0.2">
      <c r="A127" t="s">
        <v>548</v>
      </c>
    </row>
    <row r="128" spans="1:1" x14ac:dyDescent="0.2">
      <c r="A128" t="s">
        <v>549</v>
      </c>
    </row>
    <row r="129" spans="1:1" x14ac:dyDescent="0.2">
      <c r="A129" t="s">
        <v>550</v>
      </c>
    </row>
    <row r="130" spans="1:1" x14ac:dyDescent="0.2">
      <c r="A130" t="s">
        <v>551</v>
      </c>
    </row>
    <row r="131" spans="1:1" x14ac:dyDescent="0.2">
      <c r="A131" t="s">
        <v>552</v>
      </c>
    </row>
    <row r="132" spans="1:1" x14ac:dyDescent="0.2">
      <c r="A132" t="s">
        <v>553</v>
      </c>
    </row>
    <row r="133" spans="1:1" x14ac:dyDescent="0.2">
      <c r="A133" t="s">
        <v>554</v>
      </c>
    </row>
    <row r="134" spans="1:1" x14ac:dyDescent="0.2">
      <c r="A134" t="s">
        <v>555</v>
      </c>
    </row>
    <row r="135" spans="1:1" x14ac:dyDescent="0.2">
      <c r="A135" t="s">
        <v>556</v>
      </c>
    </row>
    <row r="136" spans="1:1" x14ac:dyDescent="0.2">
      <c r="A136" t="s">
        <v>557</v>
      </c>
    </row>
    <row r="137" spans="1:1" x14ac:dyDescent="0.2">
      <c r="A137" t="s">
        <v>558</v>
      </c>
    </row>
    <row r="138" spans="1:1" x14ac:dyDescent="0.2">
      <c r="A138" t="s">
        <v>559</v>
      </c>
    </row>
    <row r="139" spans="1:1" x14ac:dyDescent="0.2">
      <c r="A139" t="s">
        <v>560</v>
      </c>
    </row>
    <row r="140" spans="1:1" x14ac:dyDescent="0.2">
      <c r="A140" t="s">
        <v>561</v>
      </c>
    </row>
    <row r="142" spans="1:1" x14ac:dyDescent="0.2">
      <c r="A142" s="3" t="s">
        <v>562</v>
      </c>
    </row>
    <row r="143" spans="1:1" x14ac:dyDescent="0.2">
      <c r="A143" s="3" t="s">
        <v>563</v>
      </c>
    </row>
    <row r="144" spans="1:1" x14ac:dyDescent="0.2">
      <c r="A144" t="s">
        <v>564</v>
      </c>
    </row>
    <row r="145" spans="1:1" x14ac:dyDescent="0.2">
      <c r="A145" t="s">
        <v>565</v>
      </c>
    </row>
    <row r="146" spans="1:1" x14ac:dyDescent="0.2">
      <c r="A146" t="s">
        <v>566</v>
      </c>
    </row>
    <row r="147" spans="1:1" x14ac:dyDescent="0.2">
      <c r="A147" t="s">
        <v>567</v>
      </c>
    </row>
    <row r="148" spans="1:1" x14ac:dyDescent="0.2">
      <c r="A148" t="s">
        <v>568</v>
      </c>
    </row>
    <row r="149" spans="1:1" x14ac:dyDescent="0.2">
      <c r="A149" t="s">
        <v>569</v>
      </c>
    </row>
    <row r="150" spans="1:1" x14ac:dyDescent="0.2">
      <c r="A150" t="s">
        <v>570</v>
      </c>
    </row>
    <row r="151" spans="1:1" x14ac:dyDescent="0.2">
      <c r="A151" t="s">
        <v>571</v>
      </c>
    </row>
    <row r="152" spans="1:1" x14ac:dyDescent="0.2">
      <c r="A152" t="s">
        <v>572</v>
      </c>
    </row>
    <row r="153" spans="1:1" x14ac:dyDescent="0.2">
      <c r="A153" t="s">
        <v>573</v>
      </c>
    </row>
    <row r="154" spans="1:1" x14ac:dyDescent="0.2">
      <c r="A154" t="s">
        <v>574</v>
      </c>
    </row>
    <row r="155" spans="1:1" x14ac:dyDescent="0.2">
      <c r="A155" t="s">
        <v>575</v>
      </c>
    </row>
    <row r="156" spans="1:1" x14ac:dyDescent="0.2">
      <c r="A156" t="s">
        <v>576</v>
      </c>
    </row>
    <row r="157" spans="1:1" x14ac:dyDescent="0.2">
      <c r="A157" t="s">
        <v>577</v>
      </c>
    </row>
    <row r="158" spans="1:1" x14ac:dyDescent="0.2">
      <c r="A158" t="s">
        <v>578</v>
      </c>
    </row>
    <row r="159" spans="1:1" x14ac:dyDescent="0.2">
      <c r="A159" t="s">
        <v>579</v>
      </c>
    </row>
    <row r="160" spans="1:1" x14ac:dyDescent="0.2">
      <c r="A160" t="s">
        <v>580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A95"/>
  <sheetViews>
    <sheetView workbookViewId="0">
      <selection activeCell="D43" sqref="D43"/>
    </sheetView>
  </sheetViews>
  <sheetFormatPr defaultRowHeight="12.75" x14ac:dyDescent="0.2"/>
  <cols>
    <col min="1" max="1" width="73.7109375" customWidth="1"/>
  </cols>
  <sheetData>
    <row r="2" spans="1:1" x14ac:dyDescent="0.2">
      <c r="A2" s="234" t="s">
        <v>581</v>
      </c>
    </row>
    <row r="3" spans="1:1" x14ac:dyDescent="0.2">
      <c r="A3" s="234"/>
    </row>
    <row r="4" spans="1:1" x14ac:dyDescent="0.2">
      <c r="A4" t="s">
        <v>582</v>
      </c>
    </row>
    <row r="5" spans="1:1" x14ac:dyDescent="0.2">
      <c r="A5" s="84" t="s">
        <v>583</v>
      </c>
    </row>
    <row r="6" spans="1:1" x14ac:dyDescent="0.2">
      <c r="A6" s="84"/>
    </row>
    <row r="7" spans="1:1" x14ac:dyDescent="0.2">
      <c r="A7" s="84" t="s">
        <v>584</v>
      </c>
    </row>
    <row r="8" spans="1:1" x14ac:dyDescent="0.2">
      <c r="A8" t="s">
        <v>585</v>
      </c>
    </row>
    <row r="9" spans="1:1" x14ac:dyDescent="0.2">
      <c r="A9" t="s">
        <v>586</v>
      </c>
    </row>
    <row r="10" spans="1:1" x14ac:dyDescent="0.2">
      <c r="A10" t="s">
        <v>587</v>
      </c>
    </row>
    <row r="11" spans="1:1" x14ac:dyDescent="0.2">
      <c r="A11" t="s">
        <v>588</v>
      </c>
    </row>
    <row r="13" spans="1:1" x14ac:dyDescent="0.2">
      <c r="A13" t="s">
        <v>589</v>
      </c>
    </row>
    <row r="14" spans="1:1" s="3" customFormat="1" x14ac:dyDescent="0.2">
      <c r="A14" t="s">
        <v>590</v>
      </c>
    </row>
    <row r="15" spans="1:1" x14ac:dyDescent="0.2">
      <c r="A15" t="s">
        <v>591</v>
      </c>
    </row>
    <row r="16" spans="1:1" x14ac:dyDescent="0.2">
      <c r="A16" t="s">
        <v>592</v>
      </c>
    </row>
    <row r="17" spans="1:1" x14ac:dyDescent="0.2">
      <c r="A17" t="s">
        <v>593</v>
      </c>
    </row>
    <row r="19" spans="1:1" x14ac:dyDescent="0.2">
      <c r="A19" t="s">
        <v>594</v>
      </c>
    </row>
    <row r="20" spans="1:1" x14ac:dyDescent="0.2">
      <c r="A20" t="s">
        <v>595</v>
      </c>
    </row>
    <row r="21" spans="1:1" x14ac:dyDescent="0.2">
      <c r="A21" t="s">
        <v>596</v>
      </c>
    </row>
    <row r="22" spans="1:1" x14ac:dyDescent="0.2">
      <c r="A22" t="s">
        <v>597</v>
      </c>
    </row>
    <row r="23" spans="1:1" x14ac:dyDescent="0.2">
      <c r="A23" t="s">
        <v>598</v>
      </c>
    </row>
    <row r="24" spans="1:1" x14ac:dyDescent="0.2">
      <c r="A24" t="s">
        <v>599</v>
      </c>
    </row>
    <row r="25" spans="1:1" x14ac:dyDescent="0.2">
      <c r="A25" t="s">
        <v>600</v>
      </c>
    </row>
    <row r="26" spans="1:1" x14ac:dyDescent="0.2">
      <c r="A26" t="s">
        <v>601</v>
      </c>
    </row>
    <row r="27" spans="1:1" x14ac:dyDescent="0.2">
      <c r="A27" t="s">
        <v>602</v>
      </c>
    </row>
    <row r="29" spans="1:1" x14ac:dyDescent="0.2">
      <c r="A29" s="84" t="s">
        <v>603</v>
      </c>
    </row>
    <row r="30" spans="1:1" x14ac:dyDescent="0.2">
      <c r="A30" t="s">
        <v>604</v>
      </c>
    </row>
    <row r="31" spans="1:1" x14ac:dyDescent="0.2">
      <c r="A31" t="s">
        <v>605</v>
      </c>
    </row>
    <row r="32" spans="1:1" x14ac:dyDescent="0.2">
      <c r="A32" t="s">
        <v>606</v>
      </c>
    </row>
    <row r="33" spans="1:1" x14ac:dyDescent="0.2">
      <c r="A33" t="s">
        <v>607</v>
      </c>
    </row>
    <row r="34" spans="1:1" x14ac:dyDescent="0.2">
      <c r="A34" t="s">
        <v>608</v>
      </c>
    </row>
    <row r="35" spans="1:1" x14ac:dyDescent="0.2">
      <c r="A35" t="s">
        <v>609</v>
      </c>
    </row>
    <row r="36" spans="1:1" x14ac:dyDescent="0.2">
      <c r="A36" t="s">
        <v>610</v>
      </c>
    </row>
    <row r="37" spans="1:1" x14ac:dyDescent="0.2">
      <c r="A37" t="s">
        <v>611</v>
      </c>
    </row>
    <row r="38" spans="1:1" x14ac:dyDescent="0.2">
      <c r="A38" t="s">
        <v>612</v>
      </c>
    </row>
    <row r="39" spans="1:1" x14ac:dyDescent="0.2">
      <c r="A39" t="s">
        <v>613</v>
      </c>
    </row>
    <row r="41" spans="1:1" x14ac:dyDescent="0.2">
      <c r="A41" t="s">
        <v>614</v>
      </c>
    </row>
    <row r="42" spans="1:1" x14ac:dyDescent="0.2">
      <c r="A42" t="s">
        <v>615</v>
      </c>
    </row>
    <row r="43" spans="1:1" x14ac:dyDescent="0.2">
      <c r="A43" t="s">
        <v>616</v>
      </c>
    </row>
    <row r="45" spans="1:1" x14ac:dyDescent="0.2">
      <c r="A45" s="84" t="s">
        <v>617</v>
      </c>
    </row>
    <row r="46" spans="1:1" x14ac:dyDescent="0.2">
      <c r="A46" t="s">
        <v>618</v>
      </c>
    </row>
    <row r="47" spans="1:1" x14ac:dyDescent="0.2">
      <c r="A47" t="s">
        <v>619</v>
      </c>
    </row>
    <row r="48" spans="1:1" x14ac:dyDescent="0.2">
      <c r="A48" t="s">
        <v>620</v>
      </c>
    </row>
    <row r="49" spans="1:1" x14ac:dyDescent="0.2">
      <c r="A49" t="s">
        <v>621</v>
      </c>
    </row>
    <row r="50" spans="1:1" x14ac:dyDescent="0.2">
      <c r="A50" t="s">
        <v>622</v>
      </c>
    </row>
    <row r="51" spans="1:1" x14ac:dyDescent="0.2">
      <c r="A51" t="s">
        <v>623</v>
      </c>
    </row>
    <row r="52" spans="1:1" x14ac:dyDescent="0.2">
      <c r="A52" t="s">
        <v>624</v>
      </c>
    </row>
    <row r="54" spans="1:1" x14ac:dyDescent="0.2">
      <c r="A54" t="s">
        <v>625</v>
      </c>
    </row>
    <row r="55" spans="1:1" x14ac:dyDescent="0.2">
      <c r="A55" t="s">
        <v>626</v>
      </c>
    </row>
    <row r="56" spans="1:1" x14ac:dyDescent="0.2">
      <c r="A56" t="s">
        <v>627</v>
      </c>
    </row>
    <row r="57" spans="1:1" x14ac:dyDescent="0.2">
      <c r="A57" t="s">
        <v>628</v>
      </c>
    </row>
    <row r="58" spans="1:1" x14ac:dyDescent="0.2">
      <c r="A58" t="s">
        <v>629</v>
      </c>
    </row>
    <row r="59" spans="1:1" x14ac:dyDescent="0.2">
      <c r="A59" t="s">
        <v>630</v>
      </c>
    </row>
    <row r="61" spans="1:1" x14ac:dyDescent="0.2">
      <c r="A61" s="84" t="s">
        <v>631</v>
      </c>
    </row>
    <row r="62" spans="1:1" x14ac:dyDescent="0.2">
      <c r="A62" t="s">
        <v>632</v>
      </c>
    </row>
    <row r="63" spans="1:1" x14ac:dyDescent="0.2">
      <c r="A63" t="s">
        <v>633</v>
      </c>
    </row>
    <row r="64" spans="1:1" x14ac:dyDescent="0.2">
      <c r="A64" t="s">
        <v>634</v>
      </c>
    </row>
    <row r="65" spans="1:1" x14ac:dyDescent="0.2">
      <c r="A65" t="s">
        <v>635</v>
      </c>
    </row>
    <row r="66" spans="1:1" x14ac:dyDescent="0.2">
      <c r="A66" t="s">
        <v>636</v>
      </c>
    </row>
    <row r="67" spans="1:1" x14ac:dyDescent="0.2">
      <c r="A67" t="s">
        <v>637</v>
      </c>
    </row>
    <row r="69" spans="1:1" x14ac:dyDescent="0.2">
      <c r="A69" t="s">
        <v>638</v>
      </c>
    </row>
    <row r="70" spans="1:1" x14ac:dyDescent="0.2">
      <c r="A70" t="s">
        <v>639</v>
      </c>
    </row>
    <row r="71" spans="1:1" x14ac:dyDescent="0.2">
      <c r="A71" t="s">
        <v>640</v>
      </c>
    </row>
    <row r="72" spans="1:1" x14ac:dyDescent="0.2">
      <c r="A72" t="s">
        <v>641</v>
      </c>
    </row>
    <row r="73" spans="1:1" x14ac:dyDescent="0.2">
      <c r="A73" t="s">
        <v>642</v>
      </c>
    </row>
    <row r="74" spans="1:1" x14ac:dyDescent="0.2">
      <c r="A74" t="s">
        <v>643</v>
      </c>
    </row>
    <row r="75" spans="1:1" x14ac:dyDescent="0.2">
      <c r="A75" t="s">
        <v>644</v>
      </c>
    </row>
    <row r="77" spans="1:1" x14ac:dyDescent="0.2">
      <c r="A77" s="84" t="s">
        <v>645</v>
      </c>
    </row>
    <row r="78" spans="1:1" x14ac:dyDescent="0.2">
      <c r="A78" s="84"/>
    </row>
    <row r="79" spans="1:1" x14ac:dyDescent="0.2">
      <c r="A79" s="84" t="s">
        <v>646</v>
      </c>
    </row>
    <row r="80" spans="1:1" x14ac:dyDescent="0.2">
      <c r="A80" t="s">
        <v>647</v>
      </c>
    </row>
    <row r="81" spans="1:1" x14ac:dyDescent="0.2">
      <c r="A81" t="s">
        <v>648</v>
      </c>
    </row>
    <row r="82" spans="1:1" x14ac:dyDescent="0.2">
      <c r="A82" t="s">
        <v>649</v>
      </c>
    </row>
    <row r="83" spans="1:1" x14ac:dyDescent="0.2">
      <c r="A83" s="84" t="s">
        <v>650</v>
      </c>
    </row>
    <row r="84" spans="1:1" x14ac:dyDescent="0.2">
      <c r="A84" s="84" t="s">
        <v>651</v>
      </c>
    </row>
    <row r="85" spans="1:1" x14ac:dyDescent="0.2">
      <c r="A85" s="84" t="s">
        <v>652</v>
      </c>
    </row>
    <row r="86" spans="1:1" x14ac:dyDescent="0.2">
      <c r="A86" s="84" t="s">
        <v>653</v>
      </c>
    </row>
    <row r="87" spans="1:1" x14ac:dyDescent="0.2">
      <c r="A87" s="84" t="s">
        <v>654</v>
      </c>
    </row>
    <row r="88" spans="1:1" x14ac:dyDescent="0.2">
      <c r="A88" s="84" t="s">
        <v>655</v>
      </c>
    </row>
    <row r="89" spans="1:1" x14ac:dyDescent="0.2">
      <c r="A89" s="84" t="s">
        <v>656</v>
      </c>
    </row>
    <row r="90" spans="1:1" x14ac:dyDescent="0.2">
      <c r="A90" s="84" t="s">
        <v>657</v>
      </c>
    </row>
    <row r="91" spans="1:1" x14ac:dyDescent="0.2">
      <c r="A91" s="84" t="s">
        <v>658</v>
      </c>
    </row>
    <row r="92" spans="1:1" x14ac:dyDescent="0.2">
      <c r="A92" s="84" t="s">
        <v>659</v>
      </c>
    </row>
    <row r="93" spans="1:1" x14ac:dyDescent="0.2">
      <c r="A93" s="84"/>
    </row>
    <row r="94" spans="1:1" x14ac:dyDescent="0.2">
      <c r="A94" s="84" t="s">
        <v>660</v>
      </c>
    </row>
    <row r="95" spans="1:1" x14ac:dyDescent="0.2">
      <c r="A95" t="s">
        <v>661</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F19"/>
  <sheetViews>
    <sheetView workbookViewId="0">
      <selection sqref="A1:F1"/>
    </sheetView>
  </sheetViews>
  <sheetFormatPr defaultRowHeight="15.75" x14ac:dyDescent="0.25"/>
  <cols>
    <col min="1" max="1" width="20.7109375" style="98" customWidth="1"/>
    <col min="2" max="3" width="75.7109375" style="99" customWidth="1"/>
    <col min="4" max="4" width="20.7109375" style="98" customWidth="1"/>
    <col min="5" max="6" width="75.7109375" style="99" customWidth="1"/>
  </cols>
  <sheetData>
    <row r="1" spans="1:6" ht="25.5" x14ac:dyDescent="0.35">
      <c r="A1" s="294" t="s">
        <v>176</v>
      </c>
      <c r="B1" s="294"/>
      <c r="C1" s="294"/>
      <c r="D1" s="294"/>
      <c r="E1" s="294"/>
      <c r="F1" s="294"/>
    </row>
    <row r="2" spans="1:6" ht="25.5" x14ac:dyDescent="0.35">
      <c r="A2" s="295" t="s">
        <v>177</v>
      </c>
      <c r="B2" s="296"/>
      <c r="C2" s="296"/>
      <c r="D2" s="296"/>
      <c r="E2" s="296"/>
      <c r="F2" s="297"/>
    </row>
    <row r="3" spans="1:6" ht="25.5" x14ac:dyDescent="0.35">
      <c r="A3" s="298" t="s">
        <v>178</v>
      </c>
      <c r="B3" s="298"/>
      <c r="C3" s="298"/>
      <c r="D3" s="298" t="s">
        <v>179</v>
      </c>
      <c r="E3" s="298"/>
      <c r="F3" s="298"/>
    </row>
    <row r="4" spans="1:6" ht="20.25" x14ac:dyDescent="0.3">
      <c r="A4" s="93" t="s">
        <v>180</v>
      </c>
      <c r="B4" s="94" t="s">
        <v>181</v>
      </c>
      <c r="C4" s="94" t="s">
        <v>182</v>
      </c>
      <c r="D4" s="93" t="s">
        <v>180</v>
      </c>
      <c r="E4" s="94" t="s">
        <v>181</v>
      </c>
      <c r="F4" s="94" t="s">
        <v>182</v>
      </c>
    </row>
    <row r="5" spans="1:6" ht="63" x14ac:dyDescent="0.2">
      <c r="A5" s="95" t="s">
        <v>183</v>
      </c>
      <c r="B5" s="96" t="s">
        <v>184</v>
      </c>
      <c r="C5" s="96" t="s">
        <v>185</v>
      </c>
      <c r="D5" s="95" t="s">
        <v>186</v>
      </c>
      <c r="E5" s="96" t="s">
        <v>37</v>
      </c>
      <c r="F5" s="96" t="s">
        <v>187</v>
      </c>
    </row>
    <row r="6" spans="1:6" ht="63" x14ac:dyDescent="0.2">
      <c r="A6" s="95" t="s">
        <v>188</v>
      </c>
      <c r="B6" s="96" t="s">
        <v>189</v>
      </c>
      <c r="C6" s="96" t="s">
        <v>190</v>
      </c>
      <c r="D6" s="95" t="s">
        <v>188</v>
      </c>
      <c r="E6" s="96" t="s">
        <v>191</v>
      </c>
      <c r="F6" s="96" t="s">
        <v>192</v>
      </c>
    </row>
    <row r="7" spans="1:6" ht="94.5" x14ac:dyDescent="0.2">
      <c r="A7" s="95" t="s">
        <v>193</v>
      </c>
      <c r="B7" s="96" t="s">
        <v>194</v>
      </c>
      <c r="C7" s="96" t="s">
        <v>195</v>
      </c>
      <c r="D7" s="95" t="s">
        <v>193</v>
      </c>
      <c r="E7" s="96" t="s">
        <v>38</v>
      </c>
      <c r="F7" s="96" t="s">
        <v>192</v>
      </c>
    </row>
    <row r="8" spans="1:6" ht="141.75" x14ac:dyDescent="0.2">
      <c r="A8" s="95" t="s">
        <v>196</v>
      </c>
      <c r="B8" s="96" t="s">
        <v>197</v>
      </c>
      <c r="C8" s="96" t="s">
        <v>198</v>
      </c>
      <c r="D8" s="95" t="s">
        <v>199</v>
      </c>
      <c r="E8" s="96" t="s">
        <v>41</v>
      </c>
      <c r="F8" s="96" t="s">
        <v>200</v>
      </c>
    </row>
    <row r="9" spans="1:6" ht="94.5" x14ac:dyDescent="0.2">
      <c r="A9" s="95" t="s">
        <v>201</v>
      </c>
      <c r="B9" s="96" t="s">
        <v>42</v>
      </c>
      <c r="C9" s="96" t="s">
        <v>43</v>
      </c>
      <c r="D9" s="95" t="s">
        <v>202</v>
      </c>
      <c r="E9" s="96" t="s">
        <v>62</v>
      </c>
      <c r="F9" s="96" t="s">
        <v>63</v>
      </c>
    </row>
    <row r="10" spans="1:6" ht="94.5" x14ac:dyDescent="0.2">
      <c r="A10" s="95" t="s">
        <v>203</v>
      </c>
      <c r="B10" s="96" t="s">
        <v>64</v>
      </c>
      <c r="C10" s="96" t="s">
        <v>65</v>
      </c>
      <c r="D10" s="95" t="s">
        <v>204</v>
      </c>
      <c r="E10" s="96" t="s">
        <v>66</v>
      </c>
      <c r="F10" s="96" t="s">
        <v>67</v>
      </c>
    </row>
    <row r="11" spans="1:6" ht="94.5" x14ac:dyDescent="0.2">
      <c r="A11" s="95" t="s">
        <v>205</v>
      </c>
      <c r="B11" s="96" t="s">
        <v>68</v>
      </c>
      <c r="C11" s="96" t="s">
        <v>69</v>
      </c>
      <c r="D11" s="95" t="s">
        <v>206</v>
      </c>
      <c r="E11" s="96" t="s">
        <v>70</v>
      </c>
      <c r="F11" s="96" t="s">
        <v>207</v>
      </c>
    </row>
    <row r="12" spans="1:6" ht="126" x14ac:dyDescent="0.2">
      <c r="A12" s="95" t="s">
        <v>208</v>
      </c>
      <c r="B12" s="96" t="s">
        <v>71</v>
      </c>
      <c r="C12" s="96" t="s">
        <v>72</v>
      </c>
      <c r="D12" s="95" t="s">
        <v>209</v>
      </c>
      <c r="E12" s="96" t="s">
        <v>210</v>
      </c>
      <c r="F12" s="96" t="s">
        <v>211</v>
      </c>
    </row>
    <row r="13" spans="1:6" ht="94.5" x14ac:dyDescent="0.2">
      <c r="A13" s="95" t="s">
        <v>212</v>
      </c>
      <c r="B13" s="96" t="s">
        <v>213</v>
      </c>
      <c r="C13" s="96" t="s">
        <v>214</v>
      </c>
      <c r="D13" s="95" t="s">
        <v>215</v>
      </c>
      <c r="E13" s="96" t="s">
        <v>73</v>
      </c>
      <c r="F13" s="96" t="s">
        <v>216</v>
      </c>
    </row>
    <row r="14" spans="1:6" x14ac:dyDescent="0.25">
      <c r="A14" s="97"/>
      <c r="B14" s="85"/>
      <c r="C14" s="85"/>
      <c r="D14" s="97"/>
      <c r="E14" s="85"/>
      <c r="F14" s="85"/>
    </row>
    <row r="15" spans="1:6" x14ac:dyDescent="0.25">
      <c r="A15" s="97"/>
      <c r="B15" s="85"/>
      <c r="C15" s="85"/>
      <c r="D15" s="97"/>
      <c r="E15" s="85"/>
      <c r="F15" s="85"/>
    </row>
    <row r="16" spans="1:6" x14ac:dyDescent="0.25">
      <c r="A16" s="97"/>
      <c r="B16" s="85"/>
      <c r="C16" s="85"/>
      <c r="D16" s="97"/>
      <c r="E16" s="85"/>
      <c r="F16" s="85"/>
    </row>
    <row r="17" spans="1:6" x14ac:dyDescent="0.25">
      <c r="A17" s="97"/>
      <c r="B17" s="85"/>
      <c r="C17" s="85"/>
      <c r="D17" s="97"/>
      <c r="E17" s="85"/>
      <c r="F17" s="85"/>
    </row>
    <row r="18" spans="1:6" x14ac:dyDescent="0.25">
      <c r="A18" s="97"/>
      <c r="B18" s="85"/>
      <c r="C18" s="85"/>
      <c r="D18" s="97"/>
      <c r="E18" s="85"/>
      <c r="F18" s="85"/>
    </row>
    <row r="19" spans="1:6" x14ac:dyDescent="0.25">
      <c r="A19" s="97"/>
      <c r="B19" s="85"/>
      <c r="C19" s="85"/>
      <c r="D19" s="97"/>
      <c r="E19" s="85"/>
      <c r="F19" s="85"/>
    </row>
  </sheetData>
  <mergeCells count="4">
    <mergeCell ref="A1:F1"/>
    <mergeCell ref="A2:F2"/>
    <mergeCell ref="A3:C3"/>
    <mergeCell ref="D3:F3"/>
  </mergeCells>
  <phoneticPr fontId="2" type="noConversion"/>
  <pageMargins left="0.75" right="0.75" top="1" bottom="1" header="0.5" footer="0.5"/>
  <pageSetup paperSize="3" scale="59"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Instruction Sheet</vt:lpstr>
      <vt:lpstr>T&amp;MRA Information Sheet</vt:lpstr>
      <vt:lpstr>T&amp;MRL Assessment</vt:lpstr>
      <vt:lpstr>Mfg'g Process Maturity</vt:lpstr>
      <vt:lpstr>Maturity Plan</vt:lpstr>
      <vt:lpstr>MRL Matrix Rev 11</vt:lpstr>
      <vt:lpstr>MRL Definitions</vt:lpstr>
      <vt:lpstr>MRL Definition of Terms</vt:lpstr>
      <vt:lpstr>TRL Criteria</vt:lpstr>
      <vt:lpstr>TRL Definitions</vt:lpstr>
      <vt:lpstr>'Instruction Sheet'!Print_Area</vt:lpstr>
      <vt:lpstr>'Maturity Plan'!Print_Area</vt:lpstr>
      <vt:lpstr>'Mfg''g Process Maturity'!Print_Area</vt:lpstr>
      <vt:lpstr>'T&amp;MRA Information Sheet'!Print_Area</vt:lpstr>
      <vt:lpstr>'T&amp;MRL Assessment'!Print_Area</vt:lpstr>
      <vt:lpstr>'Maturity Plan'!Print_Titles</vt:lpstr>
      <vt:lpstr>'Mfg''g Process Maturity'!Print_Titles</vt:lpstr>
    </vt:vector>
  </TitlesOfParts>
  <Company>Raytheon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Dale Iverson</dc:creator>
  <dc:description>Template is still under development, changes are occuring often.</dc:description>
  <cp:lastModifiedBy>Drc User</cp:lastModifiedBy>
  <cp:lastPrinted>2009-04-13T22:01:10Z</cp:lastPrinted>
  <dcterms:created xsi:type="dcterms:W3CDTF">2007-04-24T23:18:54Z</dcterms:created>
  <dcterms:modified xsi:type="dcterms:W3CDTF">2012-03-15T15:01:44Z</dcterms:modified>
</cp:coreProperties>
</file>