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Source\Statistics\Statistics\"/>
    </mc:Choice>
  </mc:AlternateContent>
  <xr:revisionPtr revIDLastSave="0" documentId="13_ncr:1_{A4B432CC-CADD-4E9C-B49B-DFBF659FBEDA}" xr6:coauthVersionLast="47" xr6:coauthVersionMax="47" xr10:uidLastSave="{00000000-0000-0000-0000-000000000000}"/>
  <bookViews>
    <workbookView xWindow="-28920" yWindow="-1410" windowWidth="29040" windowHeight="15840" activeTab="1" xr2:uid="{35B7434A-E06F-4079-9972-2FC1CA1C8D79}"/>
  </bookViews>
  <sheets>
    <sheet name="WB-METADATA" sheetId="4" r:id="rId1"/>
    <sheet name="States" sheetId="5" r:id="rId2"/>
    <sheet name="PopCod0e0s" sheetId="6" r:id="rId3"/>
    <sheet name="CountryCodes" sheetId="2" r:id="rId4"/>
    <sheet name="Sheet1" sheetId="1" r:id="rId5"/>
    <sheet name="WorldBankCOUntryCodes" sheetId="3"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X2" i="5" l="1"/>
  <c r="X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51" i="5"/>
  <c r="X52" i="5"/>
  <c r="X53" i="5"/>
  <c r="X54" i="5"/>
  <c r="X55" i="5"/>
  <c r="X56" i="5"/>
  <c r="X57" i="5"/>
  <c r="X58" i="5"/>
  <c r="X59" i="5"/>
  <c r="X60" i="5"/>
  <c r="W2" i="5"/>
  <c r="W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51" i="5"/>
  <c r="W52" i="5"/>
  <c r="W53" i="5"/>
  <c r="W54" i="5"/>
  <c r="W55" i="5"/>
  <c r="W56" i="5"/>
  <c r="W57" i="5"/>
  <c r="W58" i="5"/>
  <c r="W59" i="5"/>
  <c r="W60" i="5"/>
  <c r="V28" i="5"/>
  <c r="S3" i="5"/>
  <c r="V3" i="5" s="1"/>
  <c r="S4" i="5"/>
  <c r="V4" i="5" s="1"/>
  <c r="S5" i="5"/>
  <c r="V5" i="5" s="1"/>
  <c r="S6" i="5"/>
  <c r="V6" i="5" s="1"/>
  <c r="S7" i="5"/>
  <c r="V7" i="5" s="1"/>
  <c r="S8" i="5"/>
  <c r="V8" i="5" s="1"/>
  <c r="S9" i="5"/>
  <c r="V9" i="5" s="1"/>
  <c r="S10" i="5"/>
  <c r="V10" i="5" s="1"/>
  <c r="S11" i="5"/>
  <c r="V11" i="5" s="1"/>
  <c r="S12" i="5"/>
  <c r="V12" i="5" s="1"/>
  <c r="S13" i="5"/>
  <c r="V13" i="5" s="1"/>
  <c r="S14" i="5"/>
  <c r="V14" i="5" s="1"/>
  <c r="S15" i="5"/>
  <c r="V15" i="5" s="1"/>
  <c r="S16" i="5"/>
  <c r="V16" i="5" s="1"/>
  <c r="S17" i="5"/>
  <c r="V17" i="5" s="1"/>
  <c r="S18" i="5"/>
  <c r="V18" i="5" s="1"/>
  <c r="S19" i="5"/>
  <c r="V19" i="5" s="1"/>
  <c r="S20" i="5"/>
  <c r="V20" i="5" s="1"/>
  <c r="S21" i="5"/>
  <c r="V21" i="5" s="1"/>
  <c r="S22" i="5"/>
  <c r="V22" i="5" s="1"/>
  <c r="S23" i="5"/>
  <c r="V23" i="5" s="1"/>
  <c r="S24" i="5"/>
  <c r="V24" i="5" s="1"/>
  <c r="S25" i="5"/>
  <c r="V25" i="5" s="1"/>
  <c r="S26" i="5"/>
  <c r="V26" i="5" s="1"/>
  <c r="S27" i="5"/>
  <c r="V27" i="5" s="1"/>
  <c r="S29" i="5"/>
  <c r="V29" i="5" s="1"/>
  <c r="S30" i="5"/>
  <c r="V30" i="5" s="1"/>
  <c r="S31" i="5"/>
  <c r="V31" i="5" s="1"/>
  <c r="S32" i="5"/>
  <c r="V32" i="5" s="1"/>
  <c r="S33" i="5"/>
  <c r="V33" i="5" s="1"/>
  <c r="S34" i="5"/>
  <c r="V34" i="5" s="1"/>
  <c r="S35" i="5"/>
  <c r="V35" i="5" s="1"/>
  <c r="S36" i="5"/>
  <c r="V36" i="5" s="1"/>
  <c r="S37" i="5"/>
  <c r="V37" i="5" s="1"/>
  <c r="S38" i="5"/>
  <c r="V38" i="5" s="1"/>
  <c r="S39" i="5"/>
  <c r="V39" i="5" s="1"/>
  <c r="S40" i="5"/>
  <c r="V40" i="5" s="1"/>
  <c r="S41" i="5"/>
  <c r="V41" i="5" s="1"/>
  <c r="S42" i="5"/>
  <c r="V42" i="5" s="1"/>
  <c r="S43" i="5"/>
  <c r="V43" i="5" s="1"/>
  <c r="S44" i="5"/>
  <c r="V44" i="5" s="1"/>
  <c r="S45" i="5"/>
  <c r="V45" i="5" s="1"/>
  <c r="S46" i="5"/>
  <c r="V46" i="5" s="1"/>
  <c r="S47" i="5"/>
  <c r="V47" i="5" s="1"/>
  <c r="S48" i="5"/>
  <c r="V48" i="5" s="1"/>
  <c r="S49" i="5"/>
  <c r="V49" i="5" s="1"/>
  <c r="S50" i="5"/>
  <c r="V50" i="5" s="1"/>
  <c r="S51" i="5"/>
  <c r="V51" i="5" s="1"/>
  <c r="S52" i="5"/>
  <c r="V52" i="5" s="1"/>
  <c r="S53" i="5"/>
  <c r="V53" i="5" s="1"/>
  <c r="S54" i="5"/>
  <c r="V54" i="5" s="1"/>
  <c r="S55" i="5"/>
  <c r="V55" i="5" s="1"/>
  <c r="S56" i="5"/>
  <c r="V56" i="5" s="1"/>
  <c r="S57" i="5"/>
  <c r="V57" i="5" s="1"/>
  <c r="S58" i="5"/>
  <c r="V58" i="5" s="1"/>
  <c r="S59" i="5"/>
  <c r="V59" i="5" s="1"/>
  <c r="S60" i="5"/>
  <c r="V60" i="5" s="1"/>
  <c r="S2" i="5"/>
  <c r="V2" i="5" s="1"/>
  <c r="U60" i="5"/>
  <c r="U3" i="5"/>
  <c r="U2" i="5"/>
  <c r="U5" i="5"/>
  <c r="U52" i="5"/>
  <c r="U4" i="5"/>
  <c r="U6" i="5"/>
  <c r="U7" i="5"/>
  <c r="U8" i="5"/>
  <c r="U58" i="5"/>
  <c r="U55" i="5"/>
  <c r="U9" i="5"/>
  <c r="U10" i="5"/>
  <c r="U11" i="5"/>
  <c r="U57" i="5"/>
  <c r="U12" i="5"/>
  <c r="U16" i="5"/>
  <c r="U13" i="5"/>
  <c r="U14" i="5"/>
  <c r="U15" i="5"/>
  <c r="U17" i="5"/>
  <c r="U18" i="5"/>
  <c r="U19" i="5"/>
  <c r="U22" i="5"/>
  <c r="U21" i="5"/>
  <c r="U20" i="5"/>
  <c r="U23" i="5"/>
  <c r="U24" i="5"/>
  <c r="U26" i="5"/>
  <c r="U25" i="5"/>
  <c r="U27" i="5"/>
  <c r="U28" i="5"/>
  <c r="U34" i="5"/>
  <c r="U35" i="5"/>
  <c r="U30" i="5"/>
  <c r="U31" i="5"/>
  <c r="U32" i="5"/>
  <c r="U29" i="5"/>
  <c r="U33" i="5"/>
  <c r="U36" i="5"/>
  <c r="U37" i="5"/>
  <c r="U38" i="5"/>
  <c r="U39" i="5"/>
  <c r="U54" i="5"/>
  <c r="U40" i="5"/>
  <c r="U41" i="5"/>
  <c r="U42" i="5"/>
  <c r="U43" i="5"/>
  <c r="U44" i="5"/>
  <c r="U45" i="5"/>
  <c r="U53" i="5"/>
  <c r="U47" i="5"/>
  <c r="U46" i="5"/>
  <c r="U48" i="5"/>
  <c r="U50" i="5"/>
  <c r="U49" i="5"/>
  <c r="U51" i="5"/>
  <c r="U59" i="5"/>
  <c r="U56" i="5"/>
  <c r="I2" i="5"/>
  <c r="I27" i="5"/>
  <c r="I19" i="5"/>
  <c r="I18" i="5"/>
  <c r="I11" i="5"/>
  <c r="I10" i="5"/>
  <c r="I3" i="5"/>
  <c r="I4" i="5"/>
  <c r="I5" i="5"/>
  <c r="I6" i="5"/>
  <c r="I7" i="5"/>
  <c r="I8" i="5"/>
  <c r="I9" i="5"/>
  <c r="I12" i="5"/>
  <c r="I13" i="5"/>
  <c r="I14" i="5"/>
  <c r="I15" i="5"/>
  <c r="I16" i="5"/>
  <c r="I17" i="5"/>
  <c r="I20" i="5"/>
  <c r="I21" i="5"/>
  <c r="I22" i="5"/>
  <c r="I23" i="5"/>
  <c r="I24" i="5"/>
  <c r="I25" i="5"/>
  <c r="I26"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B2" i="6"/>
  <c r="B3" i="6"/>
  <c r="I3" i="6" s="1"/>
  <c r="B4" i="6"/>
  <c r="B5" i="6"/>
  <c r="I5" i="6" s="1"/>
  <c r="B6" i="6"/>
  <c r="B7" i="6"/>
  <c r="I7" i="6" s="1"/>
  <c r="B8" i="6"/>
  <c r="I8" i="6" s="1"/>
  <c r="B9" i="6"/>
  <c r="I9" i="6" s="1"/>
  <c r="B10" i="6"/>
  <c r="I10" i="6" s="1"/>
  <c r="B11" i="6"/>
  <c r="I11" i="6" s="1"/>
  <c r="B12" i="6"/>
  <c r="B13" i="6"/>
  <c r="B14" i="6"/>
  <c r="B15" i="6"/>
  <c r="I15" i="6" s="1"/>
  <c r="B16" i="6"/>
  <c r="B17" i="6"/>
  <c r="I17" i="6" s="1"/>
  <c r="B18" i="6"/>
  <c r="I18" i="6" s="1"/>
  <c r="B19" i="6"/>
  <c r="I19" i="6" s="1"/>
  <c r="B20" i="6"/>
  <c r="B21" i="6"/>
  <c r="B22" i="6"/>
  <c r="B23" i="6"/>
  <c r="I23" i="6" s="1"/>
  <c r="B1" i="6"/>
  <c r="I2" i="6"/>
  <c r="I4" i="6"/>
  <c r="I6" i="6"/>
  <c r="I12" i="6"/>
  <c r="I13" i="6"/>
  <c r="I14" i="6"/>
  <c r="I16" i="6"/>
  <c r="I20" i="6"/>
  <c r="I21" i="6"/>
  <c r="I22" i="6"/>
  <c r="I1" i="6"/>
  <c r="G1" i="6"/>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N8" i="1"/>
  <c r="N9" i="1"/>
  <c r="N10" i="1"/>
  <c r="N11" i="1"/>
  <c r="N12" i="1"/>
  <c r="N13" i="1"/>
  <c r="N14" i="1"/>
  <c r="N15" i="1"/>
  <c r="N16" i="1"/>
  <c r="N17" i="1"/>
  <c r="N18" i="1"/>
  <c r="N19" i="1"/>
  <c r="N20" i="1"/>
  <c r="N21" i="1"/>
  <c r="N22" i="1"/>
  <c r="N23" i="1"/>
  <c r="N24" i="1"/>
  <c r="N25" i="1"/>
  <c r="N26" i="1"/>
  <c r="N27" i="1"/>
  <c r="N28" i="1"/>
  <c r="N29" i="1"/>
  <c r="N30" i="1"/>
  <c r="N31" i="1"/>
  <c r="N32" i="1"/>
  <c r="N33" i="1"/>
  <c r="N7" i="1"/>
  <c r="I1" i="1"/>
  <c r="E1" i="1"/>
  <c r="E1" i="3"/>
  <c r="L1" i="1"/>
  <c r="A1" i="1"/>
</calcChain>
</file>

<file path=xl/sharedStrings.xml><?xml version="1.0" encoding="utf-8"?>
<sst xmlns="http://schemas.openxmlformats.org/spreadsheetml/2006/main" count="9803" uniqueCount="4905">
  <si>
    <t>ODA/NRU_LP/VALUE</t>
  </si>
  <si>
    <t>zimbabwe</t>
  </si>
  <si>
    <t>ZWE</t>
  </si>
  <si>
    <t>zambia</t>
  </si>
  <si>
    <t>ZMB</t>
  </si>
  <si>
    <t>yemen</t>
  </si>
  <si>
    <t>YEM</t>
  </si>
  <si>
    <t>vietnam</t>
  </si>
  <si>
    <t>VNM</t>
  </si>
  <si>
    <t>venezuela</t>
  </si>
  <si>
    <t>VEN</t>
  </si>
  <si>
    <t>vanuatu</t>
  </si>
  <si>
    <t>VUT</t>
  </si>
  <si>
    <t>uzbekistan</t>
  </si>
  <si>
    <t>UZB</t>
  </si>
  <si>
    <t>uruguay</t>
  </si>
  <si>
    <t>URY</t>
  </si>
  <si>
    <t>united states</t>
  </si>
  <si>
    <t>USA</t>
  </si>
  <si>
    <t>united kingdom</t>
  </si>
  <si>
    <t>GBR</t>
  </si>
  <si>
    <t>united arab emirates</t>
  </si>
  <si>
    <t>ARE</t>
  </si>
  <si>
    <t>ukraine</t>
  </si>
  <si>
    <t>UKR</t>
  </si>
  <si>
    <t>uganda</t>
  </si>
  <si>
    <t>UGA</t>
  </si>
  <si>
    <t>turkmenistan</t>
  </si>
  <si>
    <t>TKM</t>
  </si>
  <si>
    <t>turkey</t>
  </si>
  <si>
    <t>TUR</t>
  </si>
  <si>
    <t>tunisia</t>
  </si>
  <si>
    <t>TUN</t>
  </si>
  <si>
    <t>trinidad and tobago</t>
  </si>
  <si>
    <t>TTO</t>
  </si>
  <si>
    <t>tonga</t>
  </si>
  <si>
    <t>TON</t>
  </si>
  <si>
    <t>togo</t>
  </si>
  <si>
    <t>TGO</t>
  </si>
  <si>
    <t>thailand</t>
  </si>
  <si>
    <t>THA</t>
  </si>
  <si>
    <t>tanzania</t>
  </si>
  <si>
    <t>TZA</t>
  </si>
  <si>
    <t>tajikistan</t>
  </si>
  <si>
    <t>TJK</t>
  </si>
  <si>
    <t>taiwan</t>
  </si>
  <si>
    <t>TWN</t>
  </si>
  <si>
    <t>syria</t>
  </si>
  <si>
    <t>SYR</t>
  </si>
  <si>
    <t>switzerland</t>
  </si>
  <si>
    <t>CHE</t>
  </si>
  <si>
    <t>sweden</t>
  </si>
  <si>
    <t>SWE</t>
  </si>
  <si>
    <t>swaziland</t>
  </si>
  <si>
    <t>SWZ</t>
  </si>
  <si>
    <t>suriname</t>
  </si>
  <si>
    <t>SUR</t>
  </si>
  <si>
    <t>sudan</t>
  </si>
  <si>
    <t>SDN</t>
  </si>
  <si>
    <t>st vincent and the grenadines</t>
  </si>
  <si>
    <t>VCT</t>
  </si>
  <si>
    <t>st lucia</t>
  </si>
  <si>
    <t>LCA</t>
  </si>
  <si>
    <t>st kitts and nevis</t>
  </si>
  <si>
    <t>KNA</t>
  </si>
  <si>
    <t>sri lanka</t>
  </si>
  <si>
    <t>LKA</t>
  </si>
  <si>
    <t>spain</t>
  </si>
  <si>
    <t>ESP</t>
  </si>
  <si>
    <t>south sudan</t>
  </si>
  <si>
    <t>SSD</t>
  </si>
  <si>
    <t>south korea</t>
  </si>
  <si>
    <t>KOR</t>
  </si>
  <si>
    <t>south africa</t>
  </si>
  <si>
    <t>ZAF</t>
  </si>
  <si>
    <t>somalia</t>
  </si>
  <si>
    <t>SOM</t>
  </si>
  <si>
    <t>solomon islands</t>
  </si>
  <si>
    <t>SLB</t>
  </si>
  <si>
    <t>slovenia</t>
  </si>
  <si>
    <t>SVN</t>
  </si>
  <si>
    <t>slovakia</t>
  </si>
  <si>
    <t>SVK</t>
  </si>
  <si>
    <t>singapore</t>
  </si>
  <si>
    <t>SGP</t>
  </si>
  <si>
    <t>sierra leone</t>
  </si>
  <si>
    <t>SLE</t>
  </si>
  <si>
    <t>seychelles</t>
  </si>
  <si>
    <t>SYC</t>
  </si>
  <si>
    <t>serbia</t>
  </si>
  <si>
    <t>SRB</t>
  </si>
  <si>
    <t>senegal</t>
  </si>
  <si>
    <t>SEN</t>
  </si>
  <si>
    <t>saudi arabia</t>
  </si>
  <si>
    <t>SAU</t>
  </si>
  <si>
    <t>sao tome and principe</t>
  </si>
  <si>
    <t>STP</t>
  </si>
  <si>
    <t>samoa</t>
  </si>
  <si>
    <t>WSM</t>
  </si>
  <si>
    <t>rwanda</t>
  </si>
  <si>
    <t>RWA</t>
  </si>
  <si>
    <t>russia</t>
  </si>
  <si>
    <t>RUS</t>
  </si>
  <si>
    <t>romania</t>
  </si>
  <si>
    <t>ROU</t>
  </si>
  <si>
    <t>republic of the congo</t>
  </si>
  <si>
    <t>COG</t>
  </si>
  <si>
    <t>qatar</t>
  </si>
  <si>
    <t>QAT</t>
  </si>
  <si>
    <t>puerto rico</t>
  </si>
  <si>
    <t>PRI</t>
  </si>
  <si>
    <t>portugal</t>
  </si>
  <si>
    <t>PRT</t>
  </si>
  <si>
    <t>poland</t>
  </si>
  <si>
    <t>POL</t>
  </si>
  <si>
    <t>philippines</t>
  </si>
  <si>
    <t>PHL</t>
  </si>
  <si>
    <t>peru</t>
  </si>
  <si>
    <t>PER</t>
  </si>
  <si>
    <t>paraguay</t>
  </si>
  <si>
    <t>PRY</t>
  </si>
  <si>
    <t>papua new guinea</t>
  </si>
  <si>
    <t>PNG</t>
  </si>
  <si>
    <t>panama</t>
  </si>
  <si>
    <t>PAN</t>
  </si>
  <si>
    <t>palestine</t>
  </si>
  <si>
    <t>PSE</t>
  </si>
  <si>
    <t>palau</t>
  </si>
  <si>
    <t>PLW</t>
  </si>
  <si>
    <t>pakistan</t>
  </si>
  <si>
    <t>PAK</t>
  </si>
  <si>
    <t>oman</t>
  </si>
  <si>
    <t>OMN</t>
  </si>
  <si>
    <t>norway</t>
  </si>
  <si>
    <t>NOR</t>
  </si>
  <si>
    <t>north korea</t>
  </si>
  <si>
    <t>PRK</t>
  </si>
  <si>
    <t>nigeria</t>
  </si>
  <si>
    <t>NGA</t>
  </si>
  <si>
    <t>niger</t>
  </si>
  <si>
    <t>NER</t>
  </si>
  <si>
    <t>nicaragua</t>
  </si>
  <si>
    <t>NIC</t>
  </si>
  <si>
    <t>new zealand</t>
  </si>
  <si>
    <t>NZL</t>
  </si>
  <si>
    <t>new caledonia</t>
  </si>
  <si>
    <t>NCL</t>
  </si>
  <si>
    <t>netherlands</t>
  </si>
  <si>
    <t>NLD</t>
  </si>
  <si>
    <t>nepal</t>
  </si>
  <si>
    <t>NPL</t>
  </si>
  <si>
    <t>namibia</t>
  </si>
  <si>
    <t>NAM</t>
  </si>
  <si>
    <t>myanmar</t>
  </si>
  <si>
    <t>MMR</t>
  </si>
  <si>
    <t>mozambique</t>
  </si>
  <si>
    <t>MOZ</t>
  </si>
  <si>
    <t>morocco</t>
  </si>
  <si>
    <t>MAR</t>
  </si>
  <si>
    <t>montenegro</t>
  </si>
  <si>
    <t>MNE</t>
  </si>
  <si>
    <t>mongolia</t>
  </si>
  <si>
    <t>MNG</t>
  </si>
  <si>
    <t>monaco</t>
  </si>
  <si>
    <t>MCO</t>
  </si>
  <si>
    <t>moldova</t>
  </si>
  <si>
    <t>MDA</t>
  </si>
  <si>
    <t>micronesia</t>
  </si>
  <si>
    <t>FSM</t>
  </si>
  <si>
    <t>mexico</t>
  </si>
  <si>
    <t>MEX</t>
  </si>
  <si>
    <t>mauritius</t>
  </si>
  <si>
    <t>MUS</t>
  </si>
  <si>
    <t>mauritania</t>
  </si>
  <si>
    <t>MRT</t>
  </si>
  <si>
    <t>marshall islands</t>
  </si>
  <si>
    <t>MHL</t>
  </si>
  <si>
    <t>malta</t>
  </si>
  <si>
    <t>MLT</t>
  </si>
  <si>
    <t>mali</t>
  </si>
  <si>
    <t>MLI</t>
  </si>
  <si>
    <t>maldives</t>
  </si>
  <si>
    <t>MDV</t>
  </si>
  <si>
    <t>malaysia</t>
  </si>
  <si>
    <t>MYS</t>
  </si>
  <si>
    <t>malawi</t>
  </si>
  <si>
    <t>MWI</t>
  </si>
  <si>
    <t>madagascar</t>
  </si>
  <si>
    <t>MDG</t>
  </si>
  <si>
    <t>macedonia</t>
  </si>
  <si>
    <t>MKD</t>
  </si>
  <si>
    <t>macau</t>
  </si>
  <si>
    <t>MAC</t>
  </si>
  <si>
    <t>luxembourg</t>
  </si>
  <si>
    <t>LUX</t>
  </si>
  <si>
    <t>lithuania</t>
  </si>
  <si>
    <t>LTU</t>
  </si>
  <si>
    <t>liechtenstein</t>
  </si>
  <si>
    <t>LIE</t>
  </si>
  <si>
    <t>libya</t>
  </si>
  <si>
    <t>LBY</t>
  </si>
  <si>
    <t>liberia</t>
  </si>
  <si>
    <t>LBR</t>
  </si>
  <si>
    <t>lesotho</t>
  </si>
  <si>
    <t>LSO</t>
  </si>
  <si>
    <t>lebanon</t>
  </si>
  <si>
    <t>LBN</t>
  </si>
  <si>
    <t>latvia</t>
  </si>
  <si>
    <t>LVA</t>
  </si>
  <si>
    <t>laos</t>
  </si>
  <si>
    <t>LAO</t>
  </si>
  <si>
    <t>kyrgyzstan</t>
  </si>
  <si>
    <t>KGZ</t>
  </si>
  <si>
    <t>kuwait</t>
  </si>
  <si>
    <t>KWT</t>
  </si>
  <si>
    <t>kosovo</t>
  </si>
  <si>
    <t>XKX</t>
  </si>
  <si>
    <t>kiribati</t>
  </si>
  <si>
    <t>KIR</t>
  </si>
  <si>
    <t>kenya</t>
  </si>
  <si>
    <t>KEN</t>
  </si>
  <si>
    <t>kazakhstan</t>
  </si>
  <si>
    <t>KAZ</t>
  </si>
  <si>
    <t>jordan</t>
  </si>
  <si>
    <t>JOR</t>
  </si>
  <si>
    <t>japan</t>
  </si>
  <si>
    <t>JPN</t>
  </si>
  <si>
    <t>jamaica</t>
  </si>
  <si>
    <t>JAM</t>
  </si>
  <si>
    <t>ivory coast</t>
  </si>
  <si>
    <t>CIV</t>
  </si>
  <si>
    <t>italy</t>
  </si>
  <si>
    <t>ITA</t>
  </si>
  <si>
    <t>israel</t>
  </si>
  <si>
    <t>ISR</t>
  </si>
  <si>
    <t>isle of man</t>
  </si>
  <si>
    <t>IMN</t>
  </si>
  <si>
    <t>ireland</t>
  </si>
  <si>
    <t>IRL</t>
  </si>
  <si>
    <t>iraq</t>
  </si>
  <si>
    <t>IRQ</t>
  </si>
  <si>
    <t>iran</t>
  </si>
  <si>
    <t>IRN</t>
  </si>
  <si>
    <t>indonesia</t>
  </si>
  <si>
    <t>IDN</t>
  </si>
  <si>
    <t>india</t>
  </si>
  <si>
    <t>IND</t>
  </si>
  <si>
    <t>iceland</t>
  </si>
  <si>
    <t>ISL</t>
  </si>
  <si>
    <t>hungary</t>
  </si>
  <si>
    <t>HUN</t>
  </si>
  <si>
    <t>hong kong</t>
  </si>
  <si>
    <t>HKG</t>
  </si>
  <si>
    <t>honduras</t>
  </si>
  <si>
    <t>HND</t>
  </si>
  <si>
    <t>haiti</t>
  </si>
  <si>
    <t>HTI</t>
  </si>
  <si>
    <t>guyana</t>
  </si>
  <si>
    <t>GUY</t>
  </si>
  <si>
    <t>guinea bissau</t>
  </si>
  <si>
    <t>GNB</t>
  </si>
  <si>
    <t>guinea</t>
  </si>
  <si>
    <t>GIN</t>
  </si>
  <si>
    <t>guatemala</t>
  </si>
  <si>
    <t>GTM</t>
  </si>
  <si>
    <t>guam</t>
  </si>
  <si>
    <t>GUM</t>
  </si>
  <si>
    <t>grenada</t>
  </si>
  <si>
    <t>GRD</t>
  </si>
  <si>
    <t>greenland</t>
  </si>
  <si>
    <t>GRL</t>
  </si>
  <si>
    <t>greece</t>
  </si>
  <si>
    <t>GRC</t>
  </si>
  <si>
    <t>ghana</t>
  </si>
  <si>
    <t>GHA</t>
  </si>
  <si>
    <t>germany</t>
  </si>
  <si>
    <t>DEU</t>
  </si>
  <si>
    <t>georgia</t>
  </si>
  <si>
    <t>GEO</t>
  </si>
  <si>
    <t>gambia</t>
  </si>
  <si>
    <t>GMB</t>
  </si>
  <si>
    <t>gabon</t>
  </si>
  <si>
    <t>GAB</t>
  </si>
  <si>
    <t>france</t>
  </si>
  <si>
    <t>FRA</t>
  </si>
  <si>
    <t>finland</t>
  </si>
  <si>
    <t>FIN</t>
  </si>
  <si>
    <t>fiji</t>
  </si>
  <si>
    <t>FJI</t>
  </si>
  <si>
    <t>european union</t>
  </si>
  <si>
    <t>EU</t>
  </si>
  <si>
    <t>euro area</t>
  </si>
  <si>
    <t>EUR</t>
  </si>
  <si>
    <t>ethiopia</t>
  </si>
  <si>
    <t>ETH</t>
  </si>
  <si>
    <t>estonia</t>
  </si>
  <si>
    <t>EST</t>
  </si>
  <si>
    <t>eritrea</t>
  </si>
  <si>
    <t>ERI</t>
  </si>
  <si>
    <t>equatorial guinea</t>
  </si>
  <si>
    <t>GNQ</t>
  </si>
  <si>
    <t>el salvador</t>
  </si>
  <si>
    <t>SLV</t>
  </si>
  <si>
    <t>egypt</t>
  </si>
  <si>
    <t>EGY</t>
  </si>
  <si>
    <t>ecuador</t>
  </si>
  <si>
    <t>ECU</t>
  </si>
  <si>
    <t>east timor</t>
  </si>
  <si>
    <t>TLS</t>
  </si>
  <si>
    <t>dominican republic</t>
  </si>
  <si>
    <t>DOM</t>
  </si>
  <si>
    <t>dominica</t>
  </si>
  <si>
    <t>DMA</t>
  </si>
  <si>
    <t>djibouti</t>
  </si>
  <si>
    <t>DJI</t>
  </si>
  <si>
    <t>denmark</t>
  </si>
  <si>
    <t>DNK</t>
  </si>
  <si>
    <t>czech republic</t>
  </si>
  <si>
    <t>CZE</t>
  </si>
  <si>
    <t>cyprus</t>
  </si>
  <si>
    <t>CYP</t>
  </si>
  <si>
    <t>cuba</t>
  </si>
  <si>
    <t>CUB</t>
  </si>
  <si>
    <t>croatia</t>
  </si>
  <si>
    <t>HRV</t>
  </si>
  <si>
    <t>costa rica</t>
  </si>
  <si>
    <t>CRI</t>
  </si>
  <si>
    <t>congo</t>
  </si>
  <si>
    <t>COD</t>
  </si>
  <si>
    <t>comoros</t>
  </si>
  <si>
    <t>COM</t>
  </si>
  <si>
    <t>colombia</t>
  </si>
  <si>
    <t>COL</t>
  </si>
  <si>
    <t>china</t>
  </si>
  <si>
    <t>CHN</t>
  </si>
  <si>
    <t>chile</t>
  </si>
  <si>
    <t>CHL</t>
  </si>
  <si>
    <t>chad</t>
  </si>
  <si>
    <t>TCD</t>
  </si>
  <si>
    <t>central african republic</t>
  </si>
  <si>
    <t>CAF</t>
  </si>
  <si>
    <t>cayman islands</t>
  </si>
  <si>
    <t>CYM</t>
  </si>
  <si>
    <t>cape verde</t>
  </si>
  <si>
    <t>CPV</t>
  </si>
  <si>
    <t>canada</t>
  </si>
  <si>
    <t>CAN</t>
  </si>
  <si>
    <t>cameroon</t>
  </si>
  <si>
    <t>CMR</t>
  </si>
  <si>
    <t>cambodia</t>
  </si>
  <si>
    <t>KHM</t>
  </si>
  <si>
    <t>burundi</t>
  </si>
  <si>
    <t>BDI</t>
  </si>
  <si>
    <t>burkina faso</t>
  </si>
  <si>
    <t>BFA</t>
  </si>
  <si>
    <t>bulgaria</t>
  </si>
  <si>
    <t>BGR</t>
  </si>
  <si>
    <t>brunei</t>
  </si>
  <si>
    <t>BRN</t>
  </si>
  <si>
    <t>brazil</t>
  </si>
  <si>
    <t>BRA</t>
  </si>
  <si>
    <t>botswana</t>
  </si>
  <si>
    <t>BWA</t>
  </si>
  <si>
    <t>bosnia and herzegovina</t>
  </si>
  <si>
    <t>BIH</t>
  </si>
  <si>
    <t>bolivia</t>
  </si>
  <si>
    <t>BOL</t>
  </si>
  <si>
    <t>bhutan</t>
  </si>
  <si>
    <t>BTN</t>
  </si>
  <si>
    <t>bermuda</t>
  </si>
  <si>
    <t>BMU</t>
  </si>
  <si>
    <t>benin</t>
  </si>
  <si>
    <t>BEN</t>
  </si>
  <si>
    <t>belize</t>
  </si>
  <si>
    <t>BLZ</t>
  </si>
  <si>
    <t>belgium</t>
  </si>
  <si>
    <t>BEL</t>
  </si>
  <si>
    <t>belarus</t>
  </si>
  <si>
    <t>BLR</t>
  </si>
  <si>
    <t>barbados</t>
  </si>
  <si>
    <t>BRB</t>
  </si>
  <si>
    <t>bangladesh</t>
  </si>
  <si>
    <t>BGD</t>
  </si>
  <si>
    <t>bahrain</t>
  </si>
  <si>
    <t>BHR</t>
  </si>
  <si>
    <t>bahamas</t>
  </si>
  <si>
    <t>BHS</t>
  </si>
  <si>
    <t>azerbaijan</t>
  </si>
  <si>
    <t>AZE</t>
  </si>
  <si>
    <t>austria</t>
  </si>
  <si>
    <t>AUT</t>
  </si>
  <si>
    <t>australia</t>
  </si>
  <si>
    <t>AUS</t>
  </si>
  <si>
    <t>aruba</t>
  </si>
  <si>
    <t>ABW</t>
  </si>
  <si>
    <t>armenia</t>
  </si>
  <si>
    <t>ARM</t>
  </si>
  <si>
    <t>argentina</t>
  </si>
  <si>
    <t>ARG</t>
  </si>
  <si>
    <t>antigua and barbuda</t>
  </si>
  <si>
    <t>ATG</t>
  </si>
  <si>
    <t>angola</t>
  </si>
  <si>
    <t>AGO</t>
  </si>
  <si>
    <t>andorra</t>
  </si>
  <si>
    <t>AND</t>
  </si>
  <si>
    <t>american samoa</t>
  </si>
  <si>
    <t>ASM</t>
  </si>
  <si>
    <t>algeria</t>
  </si>
  <si>
    <t>DZA</t>
  </si>
  <si>
    <t>albania</t>
  </si>
  <si>
    <t>ALB</t>
  </si>
  <si>
    <t>afghanistan</t>
  </si>
  <si>
    <t>AFG</t>
  </si>
  <si>
    <t>country</t>
  </si>
  <si>
    <t>country_iso</t>
  </si>
  <si>
    <t>ODA/COL_NGDPDPC/VALUE</t>
  </si>
  <si>
    <t>FRED/MKTGDPCOA646NWDB/VALUE</t>
  </si>
  <si>
    <t>Afghanistan</t>
  </si>
  <si>
    <t>Africa</t>
  </si>
  <si>
    <t>AFR</t>
  </si>
  <si>
    <t>Albania</t>
  </si>
  <si>
    <t>Algeria</t>
  </si>
  <si>
    <t>American Samoa</t>
  </si>
  <si>
    <t>Andorra</t>
  </si>
  <si>
    <t>Angola</t>
  </si>
  <si>
    <t>Antigua and Barbuda</t>
  </si>
  <si>
    <t>Arab World</t>
  </si>
  <si>
    <t>ARB</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</si>
  <si>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</si>
  <si>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</si>
  <si>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</si>
  <si>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</si>
  <si>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</si>
  <si>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</si>
  <si>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</si>
  <si>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</si>
  <si>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</si>
  <si>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</si>
  <si>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</si>
  <si>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</si>
  <si>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</si>
  <si>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</si>
  <si>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</si>
  <si>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</si>
  <si>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t>
  </si>
  <si>
    <t>Bosnia and Herzegovina</t>
  </si>
  <si>
    <t>Botswana</t>
  </si>
  <si>
    <t>Brazil</t>
  </si>
  <si>
    <t>Brunei Darussalam</t>
  </si>
  <si>
    <t>Bulgaria</t>
  </si>
  <si>
    <t>Burkina Faso</t>
  </si>
  <si>
    <t>Burundi</t>
  </si>
  <si>
    <t>Cabo Verde</t>
  </si>
  <si>
    <t>Cambodia</t>
  </si>
  <si>
    <t>Cameroon</t>
  </si>
  <si>
    <t>Canada</t>
  </si>
  <si>
    <t>Caribbean small states</t>
  </si>
  <si>
    <t>CSS</t>
  </si>
  <si>
    <t>Cayman Islands</t>
  </si>
  <si>
    <t>Central African Republic</t>
  </si>
  <si>
    <t>Chad</t>
  </si>
  <si>
    <t>Channel Islands</t>
  </si>
  <si>
    <t>CHI</t>
  </si>
  <si>
    <t>Chile</t>
  </si>
  <si>
    <t>China</t>
  </si>
  <si>
    <t>Colombia</t>
  </si>
  <si>
    <t>Comoros</t>
  </si>
  <si>
    <t>Congo, Dem. Rep.</t>
  </si>
  <si>
    <t>Congo, Rep.</t>
  </si>
  <si>
    <t>Costa Rica</t>
  </si>
  <si>
    <t>Cote d'Ivoire</t>
  </si>
  <si>
    <t>Croatia</t>
  </si>
  <si>
    <t>Cuba</t>
  </si>
  <si>
    <t>Curacao</t>
  </si>
  <si>
    <t>CUW</t>
  </si>
  <si>
    <t>Cyprus</t>
  </si>
  <si>
    <t>Czech Republic</t>
  </si>
  <si>
    <t>Denmark</t>
  </si>
  <si>
    <t>Djibouti</t>
  </si>
  <si>
    <t>Dominican Republic</t>
  </si>
  <si>
    <t>Dominica</t>
  </si>
  <si>
    <t>East Asia &amp; Pacific (all income levels)</t>
  </si>
  <si>
    <t>EAS</t>
  </si>
  <si>
    <t>East Asia &amp; Pacific (developing only)</t>
  </si>
  <si>
    <t>EAP</t>
  </si>
  <si>
    <t>East Asia and the Pacific (IFC classification)</t>
  </si>
  <si>
    <t>CEA</t>
  </si>
  <si>
    <t>Ecuador</t>
  </si>
  <si>
    <t>Egypt, Arab Rep.</t>
  </si>
  <si>
    <t>El Salvador</t>
  </si>
  <si>
    <t>Equatorial Guinea</t>
  </si>
  <si>
    <t>Eritrea</t>
  </si>
  <si>
    <t>Estonia</t>
  </si>
  <si>
    <t>Ethiopia</t>
  </si>
  <si>
    <t>Euro area</t>
  </si>
  <si>
    <t>EMU</t>
  </si>
  <si>
    <t>Europe &amp; Central Asia (all income levels)</t>
  </si>
  <si>
    <t>ECS</t>
  </si>
  <si>
    <t>Europe &amp; Central Asia (developing only)</t>
  </si>
  <si>
    <t>ECA</t>
  </si>
  <si>
    <t>Europe and Central Asia (IFC classification)</t>
  </si>
  <si>
    <t>CEU</t>
  </si>
  <si>
    <t>European Union</t>
  </si>
  <si>
    <t>EUU</t>
  </si>
  <si>
    <t>Faeroe Islands</t>
  </si>
  <si>
    <t>FRO</t>
  </si>
  <si>
    <t>Fiji</t>
  </si>
  <si>
    <t>Finland</t>
  </si>
  <si>
    <t>France</t>
  </si>
  <si>
    <t>French Polynesia</t>
  </si>
  <si>
    <t>PYF</t>
  </si>
  <si>
    <t>Gabon</t>
  </si>
  <si>
    <t>Gambia, The</t>
  </si>
  <si>
    <t>Georgia</t>
  </si>
  <si>
    <t>Germany</t>
  </si>
  <si>
    <t>Ghana</t>
  </si>
  <si>
    <t>Greece</t>
  </si>
  <si>
    <t>Greenland</t>
  </si>
  <si>
    <t>Grenada</t>
  </si>
  <si>
    <t>Guam</t>
  </si>
  <si>
    <t>Guatemala</t>
  </si>
  <si>
    <t>Guinea-Bissau</t>
  </si>
  <si>
    <t>Guinea</t>
  </si>
  <si>
    <t>Guyana</t>
  </si>
  <si>
    <t>Haiti</t>
  </si>
  <si>
    <t>Heavily indebted poor countries (HIPC)</t>
  </si>
  <si>
    <t>HPC</t>
  </si>
  <si>
    <t>High income: nonOECD</t>
  </si>
  <si>
    <t>NOC</t>
  </si>
  <si>
    <t>High income: OECD</t>
  </si>
  <si>
    <t>OEC</t>
  </si>
  <si>
    <t>High income</t>
  </si>
  <si>
    <t>HIC</t>
  </si>
  <si>
    <t>Honduras</t>
  </si>
  <si>
    <t>Hong Kong SAR, China</t>
  </si>
  <si>
    <t>Hungary</t>
  </si>
  <si>
    <t>Iceland</t>
  </si>
  <si>
    <t>India</t>
  </si>
  <si>
    <t>Indonesia</t>
  </si>
  <si>
    <t>Iran, Islamic Rep.</t>
  </si>
  <si>
    <t>Iraq</t>
  </si>
  <si>
    <t>Ireland</t>
  </si>
  <si>
    <t>Isle of Man</t>
  </si>
  <si>
    <t>Israel</t>
  </si>
  <si>
    <t>Italy</t>
  </si>
  <si>
    <t>Jamaica</t>
  </si>
  <si>
    <t>Japan</t>
  </si>
  <si>
    <t>Jordan</t>
  </si>
  <si>
    <t>Kazakhstan</t>
  </si>
  <si>
    <t>Kenya</t>
  </si>
  <si>
    <t>Kiribati</t>
  </si>
  <si>
    <t>Korea, Dem. Rep.</t>
  </si>
  <si>
    <t>Korea, Rep.</t>
  </si>
  <si>
    <t>Kosovo</t>
  </si>
  <si>
    <t>KSV</t>
  </si>
  <si>
    <t>Kuwait</t>
  </si>
  <si>
    <t>Kyrgyz Republic</t>
  </si>
  <si>
    <t>Lao PDR</t>
  </si>
  <si>
    <t>Latin America &amp; Caribbean (all income levels)</t>
  </si>
  <si>
    <t>LCN</t>
  </si>
  <si>
    <t>Latin America &amp; Caribbean (developing only)</t>
  </si>
  <si>
    <t>LAC</t>
  </si>
  <si>
    <t>Latin America and the Caribbean (IFC classification)</t>
  </si>
  <si>
    <t>CLA</t>
  </si>
  <si>
    <t>Latvia</t>
  </si>
  <si>
    <t>Least developed countries: UN classification</t>
  </si>
  <si>
    <t>LDC</t>
  </si>
  <si>
    <t>Lebanon</t>
  </si>
  <si>
    <t>Lesotho</t>
  </si>
  <si>
    <t>Liberia</t>
  </si>
  <si>
    <t>Libya</t>
  </si>
  <si>
    <t>Liechtenstein</t>
  </si>
  <si>
    <t>Lithuania</t>
  </si>
  <si>
    <t>Low &amp; middle income</t>
  </si>
  <si>
    <t>LMY</t>
  </si>
  <si>
    <t>Low income</t>
  </si>
  <si>
    <t>LIC</t>
  </si>
  <si>
    <t>Lower middle income</t>
  </si>
  <si>
    <t>LMC</t>
  </si>
  <si>
    <t>Luxembourg</t>
  </si>
  <si>
    <t>Macao SAR, China</t>
  </si>
  <si>
    <t>Macedonia, FYR</t>
  </si>
  <si>
    <t>Madagascar</t>
  </si>
  <si>
    <t>Malawi</t>
  </si>
  <si>
    <t>Malaysia</t>
  </si>
  <si>
    <t>Maldives</t>
  </si>
  <si>
    <t>Mali</t>
  </si>
  <si>
    <t>Malta</t>
  </si>
  <si>
    <t>Marshall Islands</t>
  </si>
  <si>
    <t>Mauritania</t>
  </si>
  <si>
    <t>Mauritius</t>
  </si>
  <si>
    <t>Mexico</t>
  </si>
  <si>
    <t>Micronesia, Fed. Sts.</t>
  </si>
  <si>
    <t>Middle East &amp; North Africa (all income levels)</t>
  </si>
  <si>
    <t>MEA</t>
  </si>
  <si>
    <t>Middle East &amp; North Africa (developing only)</t>
  </si>
  <si>
    <t>MNA</t>
  </si>
  <si>
    <t>Middle East and North Africa (IFC classification)</t>
  </si>
  <si>
    <t>CME</t>
  </si>
  <si>
    <t>Middle income</t>
  </si>
  <si>
    <t>MIC</t>
  </si>
  <si>
    <t>Moldova</t>
  </si>
  <si>
    <t>Monaco</t>
  </si>
  <si>
    <t>Mongolia</t>
  </si>
  <si>
    <t>Montenegro</t>
  </si>
  <si>
    <t>Morocco</t>
  </si>
  <si>
    <t>Mozambique</t>
  </si>
  <si>
    <t>Myanmar</t>
  </si>
  <si>
    <t>Namibia</t>
  </si>
  <si>
    <t>Nepal</t>
  </si>
  <si>
    <t>Netherlands</t>
  </si>
  <si>
    <t>New Caledonia</t>
  </si>
  <si>
    <t>New Zealand</t>
  </si>
  <si>
    <t>Nicaragua</t>
  </si>
  <si>
    <t>Nigeria</t>
  </si>
  <si>
    <t>Niger</t>
  </si>
  <si>
    <t>North Africa</t>
  </si>
  <si>
    <t>NAF</t>
  </si>
  <si>
    <t>North America</t>
  </si>
  <si>
    <t>NAC</t>
  </si>
  <si>
    <t>Northern Mariana Islands</t>
  </si>
  <si>
    <t>MNP</t>
  </si>
  <si>
    <t>Norway</t>
  </si>
  <si>
    <t>OECD members</t>
  </si>
  <si>
    <t>OED</t>
  </si>
  <si>
    <t>Oman</t>
  </si>
  <si>
    <t>Other small states</t>
  </si>
  <si>
    <t>OSS</t>
  </si>
  <si>
    <t>Pacific island small states</t>
  </si>
  <si>
    <t>PSS</t>
  </si>
  <si>
    <t>Pakistan</t>
  </si>
  <si>
    <t>Palau</t>
  </si>
  <si>
    <t>Panama</t>
  </si>
  <si>
    <t>Papua New Guinea</t>
  </si>
  <si>
    <t>Paraguay</t>
  </si>
  <si>
    <t>Peru</t>
  </si>
  <si>
    <t>Philippines</t>
  </si>
  <si>
    <t>Poland</t>
  </si>
  <si>
    <t>Portugal</t>
  </si>
  <si>
    <t>Puerto Rico</t>
  </si>
  <si>
    <t>Qatar</t>
  </si>
  <si>
    <t>Romania</t>
  </si>
  <si>
    <t>Russian Federation</t>
  </si>
  <si>
    <t>Rwanda</t>
  </si>
  <si>
    <t>Samoa</t>
  </si>
  <si>
    <t>San Marino</t>
  </si>
  <si>
    <t>SMR</t>
  </si>
  <si>
    <t>Sao Tome and Principe</t>
  </si>
  <si>
    <t>Saudi Arabia</t>
  </si>
  <si>
    <t>Senegal</t>
  </si>
  <si>
    <t>Serbia</t>
  </si>
  <si>
    <t>Seychelles</t>
  </si>
  <si>
    <t>Sierra Leone</t>
  </si>
  <si>
    <t>Singapore</t>
  </si>
  <si>
    <t>Sint Maarten (Dutch part)</t>
  </si>
  <si>
    <t>SXM</t>
  </si>
  <si>
    <t>Slovak Republic</t>
  </si>
  <si>
    <t>Slovenia</t>
  </si>
  <si>
    <t>Small states</t>
  </si>
  <si>
    <t>SST</t>
  </si>
  <si>
    <t>Solomon Islands</t>
  </si>
  <si>
    <t>Somalia</t>
  </si>
  <si>
    <t>South Africa</t>
  </si>
  <si>
    <t>South Asia (IFC classification)</t>
  </si>
  <si>
    <t>CSA</t>
  </si>
  <si>
    <t>South Asia</t>
  </si>
  <si>
    <t>SAS</t>
  </si>
  <si>
    <t>South Sudan</t>
  </si>
  <si>
    <t>Spain</t>
  </si>
  <si>
    <t>Sri Lanka</t>
  </si>
  <si>
    <t>St. Kitts and Nevis</t>
  </si>
  <si>
    <t>St. Lucia</t>
  </si>
  <si>
    <t>St. Martin (French part)</t>
  </si>
  <si>
    <t>MAF</t>
  </si>
  <si>
    <t>St. Vincent and the Grenadines</t>
  </si>
  <si>
    <t>Sub-Saharan Africa (all income levels)</t>
  </si>
  <si>
    <t>SSF</t>
  </si>
  <si>
    <t>Sub-Saharan Africa (developing only)</t>
  </si>
  <si>
    <t>SSA</t>
  </si>
  <si>
    <t>Sub-Saharan Africa (IFC classification)</t>
  </si>
  <si>
    <t>CAA</t>
  </si>
  <si>
    <t>Sub-Saharan Africa excluding South Africa and Nigeria</t>
  </si>
  <si>
    <t>XZN</t>
  </si>
  <si>
    <t>Sub-Saharan Africa excluding South Africa</t>
  </si>
  <si>
    <t>SXZ</t>
  </si>
  <si>
    <t>Sudan</t>
  </si>
  <si>
    <t>Suriname</t>
  </si>
  <si>
    <t>Swaziland</t>
  </si>
  <si>
    <t>Sweden</t>
  </si>
  <si>
    <t>Switzerland</t>
  </si>
  <si>
    <t>Syrian Arab Republic</t>
  </si>
  <si>
    <t>Tajikistan</t>
  </si>
  <si>
    <t>Tanzania</t>
  </si>
  <si>
    <t>Thailand</t>
  </si>
  <si>
    <t>Timor-Leste</t>
  </si>
  <si>
    <t>Togo</t>
  </si>
  <si>
    <t>Tonga</t>
  </si>
  <si>
    <t>Trinidad and Tobago</t>
  </si>
  <si>
    <t>Tunisia</t>
  </si>
  <si>
    <t>Turkey</t>
  </si>
  <si>
    <t>Turkmenistan</t>
  </si>
  <si>
    <t>Turks and Caicos Islands</t>
  </si>
  <si>
    <t>TCA</t>
  </si>
  <si>
    <t>Tuvalu</t>
  </si>
  <si>
    <t>TUV</t>
  </si>
  <si>
    <t>Uganda</t>
  </si>
  <si>
    <t>Ukraine</t>
  </si>
  <si>
    <t>United Arab Emirates</t>
  </si>
  <si>
    <t>United Kingdom</t>
  </si>
  <si>
    <t>United States</t>
  </si>
  <si>
    <t>Upper middle income</t>
  </si>
  <si>
    <t>UMC</t>
  </si>
  <si>
    <t>Uruguay</t>
  </si>
  <si>
    <t>Uzbekistan</t>
  </si>
  <si>
    <t>Vanuatu</t>
  </si>
  <si>
    <t>Venezuela, RB</t>
  </si>
  <si>
    <t>Vietnam</t>
  </si>
  <si>
    <t>Virgin Islands (U.S.)</t>
  </si>
  <si>
    <t>VIR</t>
  </si>
  <si>
    <t>West Bank and Gaza</t>
  </si>
  <si>
    <t>World</t>
  </si>
  <si>
    <t>WLD</t>
  </si>
  <si>
    <t>Yemen, Rep.</t>
  </si>
  <si>
    <t>Zambia</t>
  </si>
  <si>
    <t>Zimbabwe</t>
  </si>
  <si>
    <t>NAME</t>
  </si>
  <si>
    <t>DESCRIPTION</t>
  </si>
  <si>
    <t>VC.PKP.TOTL.UN</t>
  </si>
  <si>
    <t>Presence of peace keepers (number of troops, police, and military observers in mandate)</t>
  </si>
  <si>
    <t>Presence of peacebuilders and peacekeepers are active in peacebuilding and peacekeeping. Peacebuilding reduces the risk of lapsing or relapsing into conflict by strengthening national capacities at all levels of for conflict management, and to lay the foundation for sustainable peace and development. Peacekeepers provide essential security to preserve the peace, however fragile, where fighting has been halted, and to assist in implementing agreements achieved by the peacemakers. Peacekeepers deploy to war-torn regions where no one else is willing or able to go and prevent conflict from returning or escalating. Peacekeepers include police, troops, and military observers. Source: UN Department of Peacekeeping Operations, http://www.un.org/en/peacekeeping/.</t>
  </si>
  <si>
    <t>VC.IHR.PSRC.P5</t>
  </si>
  <si>
    <t>Intentional homicides (per 100,000 people)</t>
  </si>
  <si>
    <t>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 Source: UN Office on Drugs and Crime's International Homicide Statistics database.</t>
  </si>
  <si>
    <t>VC.IDP.TOCV</t>
  </si>
  <si>
    <t>Internally displaced persons, total displaced by conflict and violence (number of people)</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</si>
  <si>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âPeople displacedâ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 Source: The Internal Displacement Monitoring Centre (http://www.internal-displacement.org/)</t>
  </si>
  <si>
    <t>VC.IDP.NWDS</t>
  </si>
  <si>
    <t>Internally displaced persons, new displacement associated with disasters (number of cases)</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</si>
  <si>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New Displacement refers to the number of new cases or incidents of displacement recorded over the specified year, rather than the number of people displaced. This is done because people may have been displaced more than once. Source: The Internal Displacement Monitoring Centre (http://www.internal-displacement.org/)</t>
  </si>
  <si>
    <t>VC.IDP.NWCV</t>
  </si>
  <si>
    <t>Internally displaced persons, new displacement associated with conflict and violence (number of cases)</t>
  </si>
  <si>
    <t>VC.BTL.DETH</t>
  </si>
  <si>
    <t>Battle-related deaths (number of people)</t>
  </si>
  <si>
    <t>Battle-related deaths are deaths in battle-related conflicts between warring parties in the conflict dyad (two conflict units that are parties to a conflict). Typically, battle-related deaths occur in warfare involving the armed forces of the warring parties. This includes traditional battlefield fighting, guerrilla activities, and all kinds of bombardments of military units, cities, and villages, etc. The targets are usually the military itself and its installations or state institutions and state representatives, but there is often substantial collateral damage in the form of civilians being killed in crossfire, in indiscriminate bombings, etc. All deaths--military as well as civilian--incurred in such situations, are counted as battle-related deaths. Source: Uppsala Conflict Data Program, http://www.pcr.uu.se/research/ucdp/.</t>
  </si>
  <si>
    <t>TX.VAL.TRVL.ZS.WT</t>
  </si>
  <si>
    <t>Travel services (% of commercial service exports)</t>
  </si>
  <si>
    <t>Travel services (% of commercial service exports) covers goods and services acquired from an economy by travelers in that economy for their own use during visits of less than one year for business or personal purposes. Travel services include the goods and services consumed by travelers, such as lodging and meals and transport (within the economy visited). Source: International Monetary Fund, Balance of Payments Statistics Yearbook and data files.</t>
  </si>
  <si>
    <t>TX.VAL.TRAN.ZS.WT</t>
  </si>
  <si>
    <t>Transport services (% of commercial service exports)</t>
  </si>
  <si>
    <t>Transport services (% of commercial service exports)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 Source: International Monetary Fund, Balance of Payments Statistics Yearbook and data files.</t>
  </si>
  <si>
    <t>TX.VAL.TECH.MF.ZS</t>
  </si>
  <si>
    <t>High-technology exports (% of manufactured exports)</t>
  </si>
  <si>
    <t>High-technology exports are products with high R&amp;D intensity, such as in aerospace, computers, pharmaceuticals, scientific instruments, and electrical machinery. Source: United Nations, Comtrade database through the WITS platform.</t>
  </si>
  <si>
    <t>TX.VAL.TECH.CD</t>
  </si>
  <si>
    <t>High-technology exports (current US$)</t>
  </si>
  <si>
    <t>High-technology exports are products with high R&amp;D intensity, such as aerospace, computers, pharmaceuticals, scientific instruments, and electrical machinery. Data are in current U.S. dollars. Source: United Nations, Comtrade database through the WITS platform.</t>
  </si>
  <si>
    <t>TX.VAL.SERV.CD.WT</t>
  </si>
  <si>
    <t>Commercial service exports (current US$)</t>
  </si>
  <si>
    <t>Commercial service exports are total service exports minus exports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 Source: International Monetary Fund, Balance of Payments Statistics Yearbook and data files.</t>
  </si>
  <si>
    <t>TX.VAL.OTHR.ZS.WT</t>
  </si>
  <si>
    <t>Computer, communications and other services (% of commercial service exports)</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</si>
  <si>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 Source: International Monetary Fund, Balance of Payments Statistics Yearbook and data files.</t>
  </si>
  <si>
    <t>TX.VAL.MRCH.XD.WD</t>
  </si>
  <si>
    <t>Export value index (2000 = 100)</t>
  </si>
  <si>
    <t>Export values are the current value of exports (f.o.b.) converted to U.S. dollars and expressed as a percentage of the average for the base period (2000). UNCTAD's export value indexes are reported for most economies. For selected economies for which UNCTAD does not publish data, the export value indexes are derived from export volume indexes (line 72) and corresponding unit value indexes of exports (line 74) in the IMF's International Financial Statistics. Source: United Nations Conference on Trade and Development, Handbook of Statistics and data files, and International Monetary Fund, International Financial Statistics.</t>
  </si>
  <si>
    <t>TX.VAL.MRCH.WR.ZS</t>
  </si>
  <si>
    <t>Merchandise exports to low- and middle-income economies within region (% of total merchandise exports)</t>
  </si>
  <si>
    <t>Merchandise exports to low- and middle-income economies within region are the sum of merchandise exports from the reporting economy to other low- and middle-income economies in the same World Bank region as a percentage of total merchandise exports by the economy. Data are computed only if at least half of the economies in the partner country group had non-missing data. No figures are shown for high-income economies, because they are a separate category in the World Bank classification of economies. Source: World Bank staff estimates based data from International Monetary Fund's Direction of Trade database.</t>
  </si>
  <si>
    <t>TX.VAL.MRCH.WL.CD</t>
  </si>
  <si>
    <t>Merchandise exports by the reporting economy (current US$)</t>
  </si>
  <si>
    <t>Merchandise exports by the reporting economy are the total merchandise exports by the reporting economy to the rest of the world, as reported in the IMF's Direction of trade database. Data are in current US$. Source: World Bank staff estimates based data from International Monetary Fund's Direction of Trade database.</t>
  </si>
  <si>
    <t>TX.VAL.MRCH.RS.ZS</t>
  </si>
  <si>
    <t>Merchandise exports by the reporting economy, residual (% of total merchandise exports)</t>
  </si>
  <si>
    <t>Merchandise exports by the reporting economy residuals are the total merchandise exports by the reporting economy to the rest of the world as reported in the IMF's Direction of trade database, less the sum of exports by the reporting economy to high-, low-, and middle-income economies according to the World Bank classification of economies. Includes trade with unspecified partners or with economies not covered by World Bank classification. Data are as a percentage of total merchandise exports by the economy. Source: World Bank staff estimates based data from International Monetary Fund's Direction of Trade database.</t>
  </si>
  <si>
    <t>TX.VAL.MRCH.R6.ZS</t>
  </si>
  <si>
    <t>Merchandise exports to low- and middle-income economies in Sub-Saharan Africa (% of total merchandise exports)</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</si>
  <si>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 Data are computed only if at least half of the economies in the partner country group had non-missing data. Source: World Bank staff estimates based data from International Monetary Fund's Direction of Trade database.</t>
  </si>
  <si>
    <t>TX.VAL.MRCH.R5.ZS</t>
  </si>
  <si>
    <t>Merchandise exports to low- and middle-income economies in South Asia (% of total merchandise exports)</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</si>
  <si>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 Data are computed only if at least half of the economies in the partner country group had non-missing data. Source: World Bank staff estimates based data from International Monetary Fund's Direction of Trade database.</t>
  </si>
  <si>
    <t>TX.VAL.MRCH.R4.ZS</t>
  </si>
  <si>
    <t>Merchandise exports to low- and middle-income economies in Middle East &amp; North Africa (% of total merchandise exports)</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</si>
  <si>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 Data are computed only if at least half of the economies in the partner country group had non-missing data. Source: World Bank staff estimates based data from International Monetary Fund's Direction of Trade database.</t>
  </si>
  <si>
    <t>TX.VAL.MRCH.R3.ZS</t>
  </si>
  <si>
    <t>Merchandise exports to low- and middle-income economies in Latin America &amp; the Caribbean (% of total merchandise exports)</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</si>
  <si>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 Data are computed only if at least half of the economies in the partner country group had non-missing data. Source: World Bank staff estimates based data from International Monetary Fund's Direction of Trade database.</t>
  </si>
  <si>
    <t>TX.VAL.MRCH.R2.ZS</t>
  </si>
  <si>
    <t>Merchandise exports to low- and middle-income economies in Europe &amp; Central Asia (% of total merchandise exports)</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</si>
  <si>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 Data are computed only if at least half of the economies in the partner country group had non-missing data. Source: World Bank staff estimates based data from International Monetary Fund's Direction of Trade database.</t>
  </si>
  <si>
    <t>TX.VAL.MRCH.R1.ZS</t>
  </si>
  <si>
    <t>Merchandise exports to low- and middle-income economies in East Asia &amp; Pacific (% of total merchandise exports)</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</si>
  <si>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 Data are computed only if at least half of the economies in the partner country group had non-missing data. Source: World Bank staff estimates based data from International Monetary Fund's Direction of Trade database.</t>
  </si>
  <si>
    <t>TX.VAL.MRCH.OR.ZS</t>
  </si>
  <si>
    <t>Merchandise exports to low- and middle-income economies outside region (% of total merchandise exports)</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</si>
  <si>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 Data are computed only if at least half of the economies in the partner country group had non-missing data. Source: World Bank staff estimates based data from International Monetary Fund's Direction of Trade database.</t>
  </si>
  <si>
    <t>TX.VAL.MRCH.HI.ZS</t>
  </si>
  <si>
    <t>Merchandise exports to high-income economies (% of total merchandise exports)</t>
  </si>
  <si>
    <t>Merchandise exports to high-income economies are the sum of merchandise exports from the reporting economy to high-income economies according to the World Bank classification of economies. Data are expressed as a percentage of total merchandise exports by the economy. Data are computed only if at least half of the economies in the partner country group had non-missing data. Source: World Bank staff estimates based data from International Monetary Fund's Direction of Trade database.</t>
  </si>
  <si>
    <t>TX.VAL.MRCH.CD.WT</t>
  </si>
  <si>
    <t>Merchandise exports (current US$)</t>
  </si>
  <si>
    <t>Merchandise exports show the f.o.b. value of goods provided to the rest of the world valued in current U.S. dollars. Source: World Trade Organization.</t>
  </si>
  <si>
    <t>TX.VAL.MRCH.AL.ZS</t>
  </si>
  <si>
    <t>Merchandise exports to economies in the Arab World (% of total merchandise exports)</t>
  </si>
  <si>
    <t>Merchandise exports to economies in the Arab World are the sum of merchandise exports by the reporting economy to economies in the Arab World. Data are expressed as a percentage of total merchandise exports by the economy. Data are computed only if at least half of the economies in the partner country group had non-missing data. Source: World Bank staff estimates based data from International Monetary Fund's Direction of Trade database.</t>
  </si>
  <si>
    <t>TX.VAL.MMTL.ZS.UN</t>
  </si>
  <si>
    <t>Ores and metals exports (% of merchandise exports)</t>
  </si>
  <si>
    <t>Ores and metals comprise the commodities in SITC sections 27 (crude fertilizer, minerals nes); 28 (metalliferous ores, scrap); and 68 (non-ferrous metals). Source: World Bank staff estimates through the WITS platform from the Comtrade database maintained by the United Nations Statistics Division.</t>
  </si>
  <si>
    <t>TX.VAL.MANF.ZS.UN</t>
  </si>
  <si>
    <t>Manufactures exports (% of merchandise exports)</t>
  </si>
  <si>
    <t>Manufactures comprise commodities in SITC sections 5 (chemicals), 6 (basic manufactures), 7 (machinery and transport equipment), and 8 (miscellaneous manufactured goods), excluding division 68 (non-ferrous metals). Source: World Bank staff estimates through the WITS platform from the Comtrade database maintained by the United Nations Statistics Division.</t>
  </si>
  <si>
    <t>TX.VAL.INSF.ZS.WT</t>
  </si>
  <si>
    <t>Insurance and financial services (% of commercial service exports)</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</si>
  <si>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 Source: International Monetary Fund, Balance of Payments Statistics Yearbook and data files.</t>
  </si>
  <si>
    <t>TX.VAL.ICTG.ZS.UN</t>
  </si>
  <si>
    <t>ICT goods exports (% of total goods exports)</t>
  </si>
  <si>
    <t>Information and communication technology goods exports include computers and peripheral equipment, communication equipment, consumer electronic equipment, electronic components, and other information and technology goods (miscellaneous). Source: United Nations Conference on Trade and Development's UNCTADstat database at http://unctadstat.unctad.org/ReportFolders/reportFolders.aspx.</t>
  </si>
  <si>
    <t>TX.VAL.FUEL.ZS.UN</t>
  </si>
  <si>
    <t>Fuel exports (% of merchandise exports)</t>
  </si>
  <si>
    <t>Fuels comprise the commodities in SITC section 3 (mineral fuels, lubricants and related materials). Source: World Bank staff estimates through the WITS platform from the Comtrade database maintained by the United Nations Statistics Division.</t>
  </si>
  <si>
    <t>TX.VAL.FOOD.ZS.UN</t>
  </si>
  <si>
    <t>Food exports (% of merchandise exports)</t>
  </si>
  <si>
    <t>Food comprises the commodities in SITC sections 0 (food and live animals), 1 (beverages and tobacco), and 4 (animal and vegetable oils and fats) and SITC division 22 (oil seeds, oil nuts, and oil kernels). Source: World Bank staff estimates through the WITS platform from the Comtrade database maintained by the United Nations Statistics Division.</t>
  </si>
  <si>
    <t>TX.VAL.AGRI.ZS.UN</t>
  </si>
  <si>
    <t>Agricultural raw materials exports (% of merchandise exports)</t>
  </si>
  <si>
    <t>Agricultural raw materials comprise SITC section 2 (crude materials except fuels) excluding divisions 22, 27 (crude fertilizers and minerals excluding coal, petroleum, and precious stones), and 28 (metalliferous ores and scrap). Source: World Bank staff estimates through the WITS platform from the Comtrade database maintained by the United Nations Statistics Division.</t>
  </si>
  <si>
    <t>TX.QTY.MRCH.XD.WD</t>
  </si>
  <si>
    <t>Export volume index (2000 = 100)</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</si>
  <si>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UNCTADâs estimates using the previous yearâs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UNCTADâs Commodity Price Statistics, internaÂ­tional and national sources, and UNCTAD secretariat estimates and calculates unit value indexes at the country level using the current yearâs trade values as weights. For economies for which UNCTAD does not publish data, the export volume indexes (lines 72) in the IMF's International Financial Statistics are used. Source: United Nations Conference on Trade and Development, Handbook of Statistics and data files, and International Monetary Fund, International Financial Statistics.</t>
  </si>
  <si>
    <t>TT.PRI.MRCH.XD.WD</t>
  </si>
  <si>
    <t>Net barter terms of trade index (2000 = 100)</t>
  </si>
  <si>
    <t>Net barter terms of trade index is calculated as the percentage ratio of the export unit value indexes to the import unit value indexes, measured relative to the base year 2000. Unit value indexes are based on data reported by countries that demonstrate consistency under UNCTAD quality controls, supplemented by UNCTAD's estimates using the previous yearâs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UNCTADâs Commodity Price Statistics, internaÂ­tional and national sources, and UNCTAD secretariat estimates and calculates unit value indexes at the country level using the current year's trade values as weights. Source: United Nations Conference on Trade and Development, Handbook of Statistics and data files, and International Monetary Fund, International Financial Statistics.</t>
  </si>
  <si>
    <t>TM.VAL.TRVL.ZS.WT</t>
  </si>
  <si>
    <t>Travel services (% of commercial service imports)</t>
  </si>
  <si>
    <t>Travel services (% of commercial service imports) covers goods and services acquired from an economy by travelers in that economy for their own use during visits of less than one year for business or personal purposes. Travel services include the goods and services consumed by travelers, such as lodging, meals, and transport (within the economy visited). Source: International Monetary Fund, Balance of Payments Statistics Yearbook and data files.</t>
  </si>
  <si>
    <t>TM.VAL.TRAN.ZS.WT</t>
  </si>
  <si>
    <t>Transport services (% of commercial service imports)</t>
  </si>
  <si>
    <t>Transport services (% of commercial service imports)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 Source: International Monetary Fund, Balance of Payments Statistics Yearbook and data files.</t>
  </si>
  <si>
    <t>TM.VAL.SERV.CD.WT</t>
  </si>
  <si>
    <t>Commercial service imports (current US$)</t>
  </si>
  <si>
    <t>Commercial service imports are total service imports minus imports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 Source: International Monetary Fund, Balance of Payments Statistics Yearbook and data files.</t>
  </si>
  <si>
    <t>TM.VAL.OTHR.ZS.WT</t>
  </si>
  <si>
    <t>Computer, communications and other services (% of commercial service imports)</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</si>
  <si>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 Source: International Monetary Fund, Balance of Payments Statistics Yearbook and data files.</t>
  </si>
  <si>
    <t>TM.VAL.MRCH.XD.WD</t>
  </si>
  <si>
    <t>Import value index (2000 = 100)</t>
  </si>
  <si>
    <t>Import value indexes are the current value of imports (c.i.f.) converted to U.S. dollars and expressed as a percentage of the average for the base period (2000). UNCTAD's import value indexes are reported for most economies. For selected economies for which UNCTAD does not publish data, the import value indexes are derived from import volume indexes (line 73) and corresponding unit value indexes of imports (line 75) in the IMF's International Financial Statistics. Source: United Nations Conference on Trade and Development, Handbook of Statistics and data files, and International Monetary Fund, International Financial Statistics.</t>
  </si>
  <si>
    <t>TM.VAL.MRCH.WR.ZS</t>
  </si>
  <si>
    <t>Merchandise imports from low- and middle-income economies within region (% of total merchandise imports)</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</si>
  <si>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 Data are computed only if at least half of the economies in the partner country group had non-missing data. No figures are shown for high-income economies, because they are a separate category in the World Bank classification of economies. Source: World Bank staff estimates based data from International Monetary Fund's Direction of Trade database.</t>
  </si>
  <si>
    <t>TM.VAL.MRCH.WL.CD</t>
  </si>
  <si>
    <t>Merchandise imports by the reporting economy (current US$)</t>
  </si>
  <si>
    <t>Merchandise imports by the reporting economy are the total merchandise imports by the reporting economy from the rest of the world, as reported in the IMF's Direction of trade database. Data are in current U.S. dollars. Source: World Bank staff estimates based data from International Monetary Fund's Direction of Trade database.</t>
  </si>
  <si>
    <t>TM.VAL.MRCH.RS.ZS</t>
  </si>
  <si>
    <t>Merchandise imports by the reporting economy, residual (% of total merchandise imports)</t>
  </si>
  <si>
    <t>Merchandise imports by the reporting economy residuals are the total merchandise imports by the reporting economy from the rest of the world as reported in the IMF's Direction of trade database, less the sum of imports by the reporting economy from high-, low-, and middle-income economies according to the World Bank classification of economies. Includes trade with unspecified partners or with economies not covered by World Bank classification. Data are as a percentage of total merchandise imports by the economy. Source: World Bank staff estimates based data from International Monetary Fund's Direction of Trade database.</t>
  </si>
  <si>
    <t>TM.VAL.MRCH.R6.ZS</t>
  </si>
  <si>
    <t>Merchandise imports from low- and middle-income economies in Sub-Saharan Africa (% of total merchandise imports)</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</si>
  <si>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 Data are computed only if at least half of the economies in the partner country group had non-missing data. Source: World Bank staff estimates based data from International Monetary Fund's Direction of Trade database.</t>
  </si>
  <si>
    <t>TM.VAL.MRCH.R5.ZS</t>
  </si>
  <si>
    <t>Merchandise imports from low- and middle-income economies in South Asia (% of total merchandise imports)</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</si>
  <si>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 Data are computed only if at least half of the economies in the partner country group had non-missing data. Source: World Bank staff estimates based data from International Monetary Fund's Direction of Trade database.</t>
  </si>
  <si>
    <t>TM.VAL.MRCH.R4.ZS</t>
  </si>
  <si>
    <t>Merchandise imports from low- and middle-income economies in Middle East &amp; North Africa (% of total merchandise imports)</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</si>
  <si>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 Data are computed only if at least half of the economies in the partner country group had non-missing data. Source: World Bank staff estimates based data from International Monetary Fund's Direction of Trade database.</t>
  </si>
  <si>
    <t>TM.VAL.MRCH.R3.ZS</t>
  </si>
  <si>
    <t>Merchandise imports from low- and middle-income economies in Latin America &amp; the Caribbean (% of total merchandise imports)</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</si>
  <si>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 Data are computed only if at least half of the economies in the partner country group had non-missing data. Source: World Bank staff estimates based data from International Monetary Fund's Direction of Trade database.</t>
  </si>
  <si>
    <t>TM.VAL.MRCH.R2.ZS</t>
  </si>
  <si>
    <t>Merchandise imports from low- and middle-income economies in Europe &amp; Central Asia (% of total merchandise imports)</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</si>
  <si>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 Data are computed only if at least half of the economies in the partner country group had non-missing data. Source: World Bank staff estimates based data from International Monetary Fund's Direction of Trade database.</t>
  </si>
  <si>
    <t>TM.VAL.MRCH.R1.ZS</t>
  </si>
  <si>
    <t>Merchandise imports from low- and middle-income economies in East Asia &amp; Pacific (% of total merchandise imports)</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</si>
  <si>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 Data are computed only if at least half of the economies in the partner country group had non-missing data. Source: World Bank staff estimates based data from International Monetary Fund's Direction of Trade database.</t>
  </si>
  <si>
    <t>TM.VAL.MRCH.OR.ZS</t>
  </si>
  <si>
    <t>Merchandise imports from low- and middle-income economies outside region (% of total merchandise imports)</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</si>
  <si>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 Data are computed only if at least half of the economies in the partner country group had non-missing data. Source: World Bank staff estimates based data from International Monetary Fund's Direction of Trade database.</t>
  </si>
  <si>
    <t>TM.VAL.MRCH.HI.ZS</t>
  </si>
  <si>
    <t>Merchandise imports from high-income economies (% of total merchandise imports)</t>
  </si>
  <si>
    <t>Merchandise imports from high-income economies are the sum of merchandise imports by the reporting economy from high-income economies according to the World Bank classification of economies. Data are expressed as a percentage of total merchandise imports by the economy. Data are computed only if at least half of the economies in the partner country group had non-missing data. Source: World Bank staff estimates based data from International Monetary Fund's Direction of Trade database.</t>
  </si>
  <si>
    <t>TM.VAL.MRCH.CD.WT</t>
  </si>
  <si>
    <t>Merchandise imports (current US$)</t>
  </si>
  <si>
    <t>Merchandise imports show the c.i.f. value of goods received from the rest of the world valued in current U.S. dollars. Source: World Trade Organization.</t>
  </si>
  <si>
    <t>TM.VAL.MRCH.AL.ZS</t>
  </si>
  <si>
    <t>Merchandise imports from economies in the Arab World (% of total merchandise imports)</t>
  </si>
  <si>
    <t>Merchandise imports from economies in the Arab World are the sum of merchandise imports by the reporting economy from economies in the Arab World. Data are expressed as a percentage of total merchandise imports by the economy. Data are computed only if at least half of the economies in the partner country group had non-missing data. Source: World Bank staff estimates based data from International Monetary Fund's Direction of Trade database.</t>
  </si>
  <si>
    <t>TM.VAL.MMTL.ZS.UN</t>
  </si>
  <si>
    <t>Ores and metals imports (% of merchandise imports)</t>
  </si>
  <si>
    <t>Ores and metals comprise commodities in SITC sections 27 (crude fertilizer, minerals nes); 28 (metalliferous ores, scrap); and 68 (non-ferrous metals). Source: World Bank staff estimates through the WITS platform from the Comtrade database maintained by the United Nations Statistics Division.</t>
  </si>
  <si>
    <t>TM.VAL.MANF.ZS.UN</t>
  </si>
  <si>
    <t>Manufactures imports (% of merchandise imports)</t>
  </si>
  <si>
    <t>Manufactures comprise the commodities in SITC sections 5 (chemicals), 6 (basic manufactures), 7 (machinery and transport equipment), and 8 (miscellaneous manufactured goods), excluding division 68 (nonferrous metals). Source: World Bank staff estimates through the WITS platform from the Comtrade database maintained by the United Nations Statistics Division.</t>
  </si>
  <si>
    <t>TM.VAL.INSF.ZS.WT</t>
  </si>
  <si>
    <t>Insurance and financial services (% of commercial service imports)</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</si>
  <si>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 Source: International Monetary Fund, Balance of Payments Statistics Yearbook and data files.</t>
  </si>
  <si>
    <t>TM.VAL.ICTG.ZS.UN</t>
  </si>
  <si>
    <t>ICT goods imports (% total goods imports)</t>
  </si>
  <si>
    <t>Information and communication technology goods imports include computers and peripheral equipment, communication equipment, consumer electronic equipment, electronic components, and other information and technology goods (miscellaneous). Source: United Nations Conference on Trade and Development's UNCTADstat database at http://unctadstat.unctad.org/ReportFolders/reportFolders.aspx.</t>
  </si>
  <si>
    <t>TM.VAL.FUEL.ZS.UN</t>
  </si>
  <si>
    <t>Fuel imports (% of merchandise imports)</t>
  </si>
  <si>
    <t>TM.VAL.FOOD.ZS.UN</t>
  </si>
  <si>
    <t>Food imports (% of merchandise imports)</t>
  </si>
  <si>
    <t>TM.VAL.AGRI.ZS.UN</t>
  </si>
  <si>
    <t>Agricultural raw materials imports (% of merchandise imports)</t>
  </si>
  <si>
    <t>TM.TAX.TCOM.WM.FN.ZS</t>
  </si>
  <si>
    <t>Tariff rate, most favored nation, weighted mean, primary products (%)</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</si>
  <si>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</si>
  <si>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TM.TAX.TCOM.WM.AR.ZS</t>
  </si>
  <si>
    <t>Tariff rate, applied, weighted mean, primary products (%)</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</si>
  <si>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</si>
  <si>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TM.TAX.TCOM.SR.ZS</t>
  </si>
  <si>
    <t>Share of tariff lines with specific rates, primary products (%)</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</si>
  <si>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Primary products are commodities classified in SITC revision 3 sections 0-4 plus division 68 (nonferrous metals). Source: World Bank staff estimates using the World Integrated Trade Solution system, based on data from United Nations Conference on Trade and Development's Trade Analysis and Information System (TRAINS) database.</t>
  </si>
  <si>
    <t>TM.TAX.TCOM.SM.FN.ZS</t>
  </si>
  <si>
    <t>Tariff rate, most favored nation, simple mean, primary products (%)</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</si>
  <si>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</si>
  <si>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TM.TAX.TCOM.SM.AR.ZS</t>
  </si>
  <si>
    <t>Tariff rate, applied, simple mean, primary products (%)</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</si>
  <si>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</si>
  <si>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TM.TAX.TCOM.IP.ZS</t>
  </si>
  <si>
    <t>Share of tariff lines with international peaks, primary products (%)</t>
  </si>
  <si>
    <t>Share of tariff lines with international peaks is the share of lines in the tariff schedule with tariff rates that exceed 15 percent. It provides an indication of how selectively tariffs are applied. Primary products are commodities classified in SITC revision 3 sections 0-4 plus division 68 (nonferrous metals). Source: World Bank staff estimates using the World Integrated Trade Solution system, based on data from United Nations Conference on Trade and Development's Trade Analysis and Information System (TRAINS) database.</t>
  </si>
  <si>
    <t>TM.TAX.TCOM.BR.ZS</t>
  </si>
  <si>
    <t>Bound rate, simple mean, primary products (%)</t>
  </si>
  <si>
    <t>Simple mean bound rate is the unweighted average of all the lines in the tariff schedule in which bound rates have been set. Bound rates result from trade negotiations incorporated into a country's schedule of concessions and are thus enforceable. Primary products are commodities classified in SITC revision 3 sections 0-4 plus division 68 (nonferrous metals). Source: World Bank staff estimates using the World Integrated Trade Solution system, based on data from World Trade Organization.</t>
  </si>
  <si>
    <t>TM.TAX.TCOM.BC.ZS</t>
  </si>
  <si>
    <t>Binding coverage, primary products (%)</t>
  </si>
  <si>
    <t>Binding coverage is the percentage of product lines with an agreed bound rate. Bound rates result from trade negotiations incorporated into a country's schedule of concessions and are thus enforceable. Primary products are commodities classified in SITC revision 3 sections 0-4 plus division 68 (nonferrous metals). Source: World Bank staff estimates using the World Integrated Trade Solution system, based on data from World Trade Organization.</t>
  </si>
  <si>
    <t>TM.TAX.MRCH.WM.FN.ZS</t>
  </si>
  <si>
    <t>Tariff rate, most favored nation, weighted mean, all products (%)</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</si>
  <si>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</si>
  <si>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TM.TAX.MRCH.WM.AR.ZS</t>
  </si>
  <si>
    <t>Tariff rate, applied, weighted mean, all products (%)</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</si>
  <si>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</si>
  <si>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TM.TAX.MRCH.SR.ZS</t>
  </si>
  <si>
    <t>Share of tariff lines with specific rates, all products (%)</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</si>
  <si>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Source: World Bank staff estimates using the World Integrated Trade Solution system, based on data from United Nations Conference on Trade and Development's Trade Analysis and Information System (TRAINS) database.</t>
  </si>
  <si>
    <t>TM.TAX.MRCH.SM.FN.ZS</t>
  </si>
  <si>
    <t>Tariff rate, most favored nation, simple mean, all products (%)</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</si>
  <si>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</si>
  <si>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TM.TAX.MRCH.SM.AR.ZS</t>
  </si>
  <si>
    <t>Tariff rate, applied, simple mean, all products (%)</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</si>
  <si>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</si>
  <si>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TM.TAX.MRCH.IP.ZS</t>
  </si>
  <si>
    <t>Share of tariff lines with international peaks, all products (%)</t>
  </si>
  <si>
    <t>Share of tariff lines with international peaks is the share of lines in the tariff schedule with tariff rates that exceed 15 percent. It provides an indication of how selectively tariffs are applied. Source: World Bank staff estimates using the World Integrated Trade Solution system, based on data from United Nations Conference on Trade and Development's Trade Analysis and Information System (TRAINS) database.</t>
  </si>
  <si>
    <t>TM.TAX.MRCH.BR.ZS</t>
  </si>
  <si>
    <t>Bound rate, simple mean, all products (%)</t>
  </si>
  <si>
    <t>Simple mean bound rate is the unweighted average of all the lines in the tariff schedule in which bound rates have been set. Bound rates result from trade negotiations incorporated into a country's schedule of concessions and are thus enforceable. Source: World Bank staff estimates using the World Integrated Trade Solution system, based on data from World Trade Organization.</t>
  </si>
  <si>
    <t>TM.TAX.MRCH.BC.ZS</t>
  </si>
  <si>
    <t>Binding coverage, all products (%)</t>
  </si>
  <si>
    <t>Binding coverage is the percentage of product lines with an agreed bound rate. Bound rates result from trade negotiations incorporated into a country's schedule of concessions and are thus enforceable. Source: World Bank staff estimates using the World Integrated Trade Solution system, based on data from World Trade Organization.</t>
  </si>
  <si>
    <t>TM.TAX.MANF.WM.FN.ZS</t>
  </si>
  <si>
    <t>Tariff rate, most favored nation, weighted mean, manufactured products (%)</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</si>
  <si>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</si>
  <si>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TM.TAX.MANF.WM.AR.ZS</t>
  </si>
  <si>
    <t>Tariff rate, applied, weighted mean, manufactured products (%)</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</si>
  <si>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</si>
  <si>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TM.TAX.MANF.SR.ZS</t>
  </si>
  <si>
    <t>Share of tariff lines with specific rates, manufactured products (%)</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</si>
  <si>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Manufactured products are commodities classified in SITC revision 3 sections 5-8 excluding division 68. Source: World Bank staff estimates using the World Integrated Trade Solution system, based on data from United Nations Conference on Trade and Development's Trade Analysis and Information System (TRAINS) database.</t>
  </si>
  <si>
    <t>TM.TAX.MANF.SM.FN.ZS</t>
  </si>
  <si>
    <t>Tariff rate, most favored nation, simple mean, manufactured products (%)</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</si>
  <si>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</si>
  <si>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TM.TAX.MANF.SM.AR.ZS</t>
  </si>
  <si>
    <t>Tariff rate, applied, simple mean, manufactured products (%)</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</si>
  <si>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</si>
  <si>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TM.TAX.MANF.IP.ZS</t>
  </si>
  <si>
    <t>Share of tariff lines with international peaks, manufactured products (%)</t>
  </si>
  <si>
    <t>Share of tariff lines with international peaks is the share of lines in the tariff schedule with tariff rates that exceed 15 percent. It provides an indication of how selectively tariffs are applied. Manufactured products are commodities classified in SITC revision 3 sections 5-8 excluding division 68. Source: World Bank staff estimates using the World Integrated Trade Solution system, based on data from United Nations Conference on Trade and Development's Trade Analysis and Information System (TRAINS) database.</t>
  </si>
  <si>
    <t>TM.TAX.MANF.BR.ZS</t>
  </si>
  <si>
    <t>Bound rate, simple mean, manufactured products (%)</t>
  </si>
  <si>
    <t>Simple mean bound rate is the unweighted average of all the lines in the tariff schedule in which bound rates have been set. Bound rates result from trade negotiations incorporated into a country's schedule of concessions and are thus enforceable. Manufactured products are commodities classified in SITC revision 3 sections 5-8 excluding division 68. Source: World Bank staff estimates using the World Integrated Trade Solution system, based on data from World Trade Organization.</t>
  </si>
  <si>
    <t>TM.TAX.MANF.BC.ZS</t>
  </si>
  <si>
    <t>Binding coverage, manufactured products (%)</t>
  </si>
  <si>
    <t>Binding coverage is the percentage of product lines with an agreed bound rate. Bound rates result from trade negotiations incorporated into a country's schedule of concessions and are thus enforceable. Manufactured products are commodities classified in SITC revision 3 sections 5-8 excluding division 68. Source: World Bank staff estimates using the World Integrated Trade Solution system, based on data from World Trade Organization.</t>
  </si>
  <si>
    <t>TM.QTY.MRCH.XD.WD</t>
  </si>
  <si>
    <t>Import volume index (2000 = 100)</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</si>
  <si>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UNCTADâs estimates using the previous yearâs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UNCTADâs Commodity Price Statistics, internaÂ­tional and national sources, and UNCTAD secretariat estimates and calculates unit value indexes at the country level using the current yearâs trade values as weights. For economies for which UNCTAD does not publish data, the import volume indexes (lines 73) in the IMF's International Financial Statistics are used. Source: United Nations Conference on Trade and Development, Handbook of Statistics and data files, and International Monetary Fund, International Financial Statistics.</t>
  </si>
  <si>
    <t>TG.VAL.TOTL.GD.ZS</t>
  </si>
  <si>
    <t>Merchandise trade (% of GDP)</t>
  </si>
  <si>
    <t>Merchandise trade as a share of GDP is the sum of merchandise exports and imports divided by the value of GDP, all in current U.S. dollars. Source: World Trade Organization, and World Bank GDP estimates.</t>
  </si>
  <si>
    <t>ST.INT.XPND.MP.ZS</t>
  </si>
  <si>
    <t>International tourism, expenditures (% of total imports)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</si>
  <si>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 Source: World Tourism Organization, Yearbook of Tourism Statistics, Compendium of Tourism Statistics and data files, and IMF and World Bank imports estimates.</t>
  </si>
  <si>
    <t>ST.INT.XPND.CD</t>
  </si>
  <si>
    <t>International tourism, expenditures (current US$)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</si>
  <si>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 Source: World Tourism Organization, Yearbook of Tourism Statistics, Compendium of Tourism Statistics and data files.</t>
  </si>
  <si>
    <t>ST.INT.TVLX.CD</t>
  </si>
  <si>
    <t>International tourism, expenditures for travel items (current US$)</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</si>
  <si>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 Source: World Tourism Organization, Yearbook of Tourism Statistics, Compendium of Tourism Statistics and data files.</t>
  </si>
  <si>
    <t>ST.INT.TVLR.CD</t>
  </si>
  <si>
    <t>International tourism, receipts for travel items (current US$)</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</si>
  <si>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 Source: World Tourism Organization, Yearbook of Tourism Statistics, Compendium of Tourism Statistics and data files.</t>
  </si>
  <si>
    <t>ST.INT.TRNX.CD</t>
  </si>
  <si>
    <t>International tourism, expenditures for passenger transport items (current US$)</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</si>
  <si>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 Source: World Tourism Organization, Yearbook of Tourism Statistics, Compendium of Tourism Statistics and data files.</t>
  </si>
  <si>
    <t>ST.INT.TRNR.CD</t>
  </si>
  <si>
    <t>International tourism, receipts for passenger transport items (current US$)</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</si>
  <si>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 Source: World Tourism Organization, Yearbook of Tourism Statistics, Compendium of Tourism Statistics and data files.</t>
  </si>
  <si>
    <t>ST.INT.RCPT.XP.ZS</t>
  </si>
  <si>
    <t>International tourism, receipts (% of total exports)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</si>
  <si>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 Source: World Tourism Organization, Yearbook of Tourism Statistics, Compendium of Tourism Statistics and data files, and IMF and World Bank exports estimates.</t>
  </si>
  <si>
    <t>ST.INT.RCPT.CD</t>
  </si>
  <si>
    <t>International tourism, receipts (current US$)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</si>
  <si>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 Source: World Tourism Organization, Yearbook of Tourism Statistics, Compendium of Tourism Statistics and data files.</t>
  </si>
  <si>
    <t>ST.INT.DPRT</t>
  </si>
  <si>
    <t>International tourism, number of departures</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</si>
  <si>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 Source: World Tourism Organization, Yearbook of Tourism Statistics, Compendium of Tourism Statistics and data files.</t>
  </si>
  <si>
    <t>ST.INT.ARVL</t>
  </si>
  <si>
    <t>International tourism, number of arrivals</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</si>
  <si>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 Source: World Tourism Organization, Yearbook of Tourism Statistics, Compendium of Tourism Statistics and data files.</t>
  </si>
  <si>
    <t>SP.UWT.TFRT</t>
  </si>
  <si>
    <t>Unmet need for contraception (% of married women ages 15-49)</t>
  </si>
  <si>
    <t>Unmet need for contraception is the percentage of fertile, married women of reproductive age who do not want to become pregnant and are not using contraception. Source: Household surveys, including Demographic and Health Surveys and Multiple Indicator Cluster Surveys. Largely compiled by United Nations Population Division.</t>
  </si>
  <si>
    <t>SP.URB.TOTL.IN.ZS</t>
  </si>
  <si>
    <t>Urban population (% of total population)</t>
  </si>
  <si>
    <t>Urban population refers to people living in urban areas as defined by national statistical offices. The data are collected and smoothed by United Nations Population Division. Source: United Nations Population Division. World Urbanization Prospects: 2018 Revision.</t>
  </si>
  <si>
    <t>SP.URB.TOTL</t>
  </si>
  <si>
    <t>Urban population</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</si>
  <si>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 Source: World Bank staff estimates based on the United Nations Population Division's World Urbanization Prospects: 2018 Revision.</t>
  </si>
  <si>
    <t>SP.URB.GROW</t>
  </si>
  <si>
    <t>Urban population growth (annual %)</t>
  </si>
  <si>
    <t>Urban population refers to people living in urban areas as defined by national statistical offices. It is calculated using World Bank population estimates and urban ratios from the United Nations World Urbanization Prospects. Source: World Bank staff estimates based on the United Nations Population Division's World Urbanization Prospects: 2018 Revision.</t>
  </si>
  <si>
    <t>SP.RUR.TOTL.ZS</t>
  </si>
  <si>
    <t>Rural population (% of total population)</t>
  </si>
  <si>
    <t>Rural population refers to people living in rural areas as defined by national statistical offices. It is calculated as the difference between total population and urban population. Source: World Bank staff estimates based on the United Nations Population Division's World Urbanization Prospects: 2018 Revision.</t>
  </si>
  <si>
    <t>SP.RUR.TOTL.ZG</t>
  </si>
  <si>
    <t>Rural population growth (annual %)</t>
  </si>
  <si>
    <t>SP.RUR.TOTL</t>
  </si>
  <si>
    <t>Rural population</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</si>
  <si>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 Source: World Bank staff estimates based on the United Nations Population Division's World Urbanization Prospects: 2018 Revision.</t>
  </si>
  <si>
    <t>SP.REG.DTHS.ZS</t>
  </si>
  <si>
    <t>Completeness of death registration with cause-of-death information (%)</t>
  </si>
  <si>
    <t>Completeness of death registration is the estimated percentage of deaths that are registered with their cause of death information in the vital registration system of a country. Source: World Health Organization, Global Health Observatory Data Repository/World Health Statistics (http://apps.who.int/gho/data/node.main.1?lang=en).</t>
  </si>
  <si>
    <t>SP.REG.BRTH.ZS</t>
  </si>
  <si>
    <t>Completeness of birth registration (%)</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</si>
  <si>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 Source: UNICEF's State of the World's Children based mostly on household surveys and ministry of health data.</t>
  </si>
  <si>
    <t>SP.REG.BRTH.UR.ZS</t>
  </si>
  <si>
    <t>Completeness of birth registration, urban (%)</t>
  </si>
  <si>
    <t>SP.REG.BRTH.RU.ZS</t>
  </si>
  <si>
    <t>Completeness of birth registration, rural (%)</t>
  </si>
  <si>
    <t>SP.REG.BRTH.MA.ZS</t>
  </si>
  <si>
    <t>Completeness of birth registration, male (%)</t>
  </si>
  <si>
    <t>SP.REG.BRTH.FE.ZS</t>
  </si>
  <si>
    <t>Completeness of birth registration, female (%)</t>
  </si>
  <si>
    <t>SP.POP.TOTL.MA.ZS</t>
  </si>
  <si>
    <t>Population, male (% of total population)</t>
  </si>
  <si>
    <t>Male population is the percentage of the population that is male. Population is based on the de facto definition of population, which counts all residents regardless of legal status or citizenship. Source: World Bank staff estimates based on age/sex distributions of United Nations Population Division's World Population Prospects: 2019 Revision.</t>
  </si>
  <si>
    <t>SP.POP.TOTL.MA.IN</t>
  </si>
  <si>
    <t>Population, male</t>
  </si>
  <si>
    <t>Male population is based on the de facto definition of population, which counts all male residents regardless of legal status or citizenship. Source: World Bank staff estimates using the World Bank's total population and age/sex distributions of the United Nations Population Division's World Population Prospects: 2019 Revision.</t>
  </si>
  <si>
    <t>SP.POP.TOTL.FE.ZS</t>
  </si>
  <si>
    <t>Population, female (% of total population)</t>
  </si>
  <si>
    <t>Female population is the percentage of the population that is female. Population is based on the de facto definition of population, which counts all residents regardless of legal status or citizenship. Source: World Bank staff estimates based on age/sex distributions of United Nations Population Division's World Population Prospects: 2019 Revision.</t>
  </si>
  <si>
    <t>SP.POP.TOTL.FE.IN</t>
  </si>
  <si>
    <t>Population, female</t>
  </si>
  <si>
    <t>Female population is based on the de facto definition of population, which counts all female residents regardless of legal status or citizenship. Source: World Bank staff estimates using the World Bank's total population and age/sex distributions of the United Nations Population Division's World Population Prospects: 2019 Revision.</t>
  </si>
  <si>
    <t>SP.POP.TOTL</t>
  </si>
  <si>
    <t>Population, total</t>
  </si>
  <si>
    <t>Total population is based on the de facto definition of population, which counts all residents regardless of legal status or citizenship. The values shown are midyear estimates.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</si>
  <si>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SP.POP.TECH.RD.P6</t>
  </si>
  <si>
    <t>Technicians in R&amp;D (per million people)</t>
  </si>
  <si>
    <t>The number of technicians participated in Research &amp; Development (R&amp;D), expressed as per million. Technicians and equivalent staff are people who perform scientific and technical tasks involving the application of concepts and operational methods, normally under the supervision of researchers. R&amp;D covers basic research, applied research, and experimental development. Source: UNESCO Institute for Statistics (http://uis.unesco.org/)</t>
  </si>
  <si>
    <t>SP.POP.SCIE.RD.P6</t>
  </si>
  <si>
    <t>Researchers in R&amp;D (per million people)</t>
  </si>
  <si>
    <t>The number of researchers engaged in Research &amp;Development (R&amp;D), expressed as per million. Researchers are professionals who conduct research and improve or develop concepts, theories, models techniques instrumentation, software of operational methods. R&amp;D covers basic research, applied research, and experimental development. Source: UNESCO Institute for Statistics (http://uis.unesco.org/)</t>
  </si>
  <si>
    <t>SP.POP.GROW</t>
  </si>
  <si>
    <t>Population growth (annual %)</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</si>
  <si>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 Source: Derived from total population. Population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</si>
  <si>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SP.POP.DPND.YG</t>
  </si>
  <si>
    <t>Age dependency ratio, young (% of working-age population)</t>
  </si>
  <si>
    <t>Age dependency ratio, young, is the ratio of younger dependents--people younger than 15--to the working-age population--those ages 15-64. Data are shown as the proportion of dependents per 100 working-age population. Source: World Bank staff estimates based on age distributions of United Nations Population Division's World Population Prospects: 2019 Revision.</t>
  </si>
  <si>
    <t>SP.POP.DPND.OL</t>
  </si>
  <si>
    <t>Age dependency ratio, old (% of working-age population)</t>
  </si>
  <si>
    <t>Age dependency ratio, old, is the ratio of older dependents--people older than 64--to the working-age population--those ages 15-64. Data are shown as the proportion of dependents per 100 working-age population. Source: World Bank staff estimates based on age distributions of United Nations Population Division's World Population Prospects: 2019 Revision.</t>
  </si>
  <si>
    <t>SP.POP.DPND</t>
  </si>
  <si>
    <t>Age dependency ratio (% of working-age population)</t>
  </si>
  <si>
    <t>Age dependency ratio is the ratio of dependents--people younger than 15 or older than 64--to the working-age population--those ages 15-64. Data are shown as the proportion of dependents per 100 working-age population. Source: World Bank staff estimates based on age distributions of United Nations Population Division's World Population Prospects: 2019 Revision.</t>
  </si>
  <si>
    <t>SP.POP.BRTH.MF</t>
  </si>
  <si>
    <t>Sex ratio at birth (male births per female births)</t>
  </si>
  <si>
    <t>Sex ratio at birth refers to male births per female births. The data are 5 year averages. Source: United Nations Population Division. World Population Prospects: 2019 Revision.</t>
  </si>
  <si>
    <t>SP.POP.80UP.MA.5Y</t>
  </si>
  <si>
    <t>Population ages 80 and above, male (% of male population)</t>
  </si>
  <si>
    <t>Male population between the ages 80 and above as a percentage of the total male population. Source: World Bank staff estimates based on age/sex distributions of United Nations Population Division's World Population Prospects: 2019 Revision.</t>
  </si>
  <si>
    <t>SP.POP.80UP.FE.5Y</t>
  </si>
  <si>
    <t>Population ages 80 and above, female (% of female population)</t>
  </si>
  <si>
    <t>Female population between the ages 80 and above as a percentage of the total female population. Source: World Bank staff estimates based on age/sex distributions of United Nations Population Division's World Population Prospects: 2019 Revision.</t>
  </si>
  <si>
    <t>SP.POP.7579.MA.5Y</t>
  </si>
  <si>
    <t>Population ages 75-79, male (% of male population)</t>
  </si>
  <si>
    <t>Male population between the ages 75 to 79 as a percentage of the total male population. Source: World Bank staff estimates based on age/sex distributions of United Nations Population Division's World Population Prospects: 2019 Revision.</t>
  </si>
  <si>
    <t>SP.POP.7579.FE.5Y</t>
  </si>
  <si>
    <t>Population ages 75-79, female (% of female population)</t>
  </si>
  <si>
    <t>Female population between the ages 75 to 79 as a percentage of the total female population. Source: World Bank staff estimates based on age/sex distributions of United Nations Population Division's World Population Prospects: 2019 Revision.</t>
  </si>
  <si>
    <t>SP.POP.7074.MA.5Y</t>
  </si>
  <si>
    <t>Population ages 70-74, male (% of male population)</t>
  </si>
  <si>
    <t>Male population between the ages 70 to 74 as a percentage of the total male population. Source: World Bank staff estimates based on age/sex distributions of United Nations Population Division's World Population Prospects: 2019 Revision.</t>
  </si>
  <si>
    <t>SP.POP.7074.FE.5Y</t>
  </si>
  <si>
    <t>Population ages 70-74, female (% of female population)</t>
  </si>
  <si>
    <t>Female population between the ages 70 to 74 as a percentage of the total female population. Source: World Bank staff estimates based on age/sex distributions of United Nations Population Division's World Population Prospects: 2019 Revision.</t>
  </si>
  <si>
    <t>SP.POP.65UP.TO.ZS</t>
  </si>
  <si>
    <t>Population ages 65 and above (% of total population)</t>
  </si>
  <si>
    <t>Population ages 65 and above as a percentage of the total population. Population is based on the de facto definition of population, which counts all residents regardless of legal status or citizenship. Source: World Bank staff estimates based on age/sex distributions of United Nations Population Division's World Population Prospects: 2019 Revision.</t>
  </si>
  <si>
    <t>SP.POP.65UP.TO</t>
  </si>
  <si>
    <t>Population ages 65 and above, total</t>
  </si>
  <si>
    <t>Total population 65 years of age or older. Population is based on the de facto definition of population, which counts all residents regardless of legal status or citizenship. Source: World Bank staff estimates using the World Bank's total population and age/sex distributions of the United Nations Population Division's World Population Prospects: 2019 Revision.</t>
  </si>
  <si>
    <t>SP.POP.65UP.MA.ZS</t>
  </si>
  <si>
    <t>Population ages 65 and above, male (% of male population)</t>
  </si>
  <si>
    <t>Male population 65 years of age or older as a percentage of the total male population. Population is based on the de facto definition of population, which counts all residents regardless of legal status or citizenship. Source: World Bank staff estimates based on age/sex distributions of United Nations Population Division's World Population Prospects: 2019 Revision.</t>
  </si>
  <si>
    <t>SP.POP.65UP.MA.IN</t>
  </si>
  <si>
    <t>Population ages 65 and above, male</t>
  </si>
  <si>
    <t>Male population 65 years of age or older. Population is based on the de facto definition of population, which counts all residents regardless of legal status or citizenship. Source: World Bank staff estimates using the World Bank's total population and age/sex distributions of the United Nations Population Division's World Population Prospects: 2019 Revision.</t>
  </si>
  <si>
    <t>SP.POP.65UP.FE.ZS</t>
  </si>
  <si>
    <t>Population ages 65 and above, female (% of female population)</t>
  </si>
  <si>
    <t>Female population 65 years of age or older as a percentage of the total female population. Population is based on the de facto definition of population, which counts all residents regardless of legal status or citizenship. Source: World Bank staff estimates based on age/sex distributions of United Nations Population Division's World Population Prospects: 2019 Revision.</t>
  </si>
  <si>
    <t>SP.POP.65UP.FE.IN</t>
  </si>
  <si>
    <t>Population ages 65 and above, female</t>
  </si>
  <si>
    <t>Female population 65 years of age or older. Population is based on the de facto definition of population, which counts all residents regardless of legal status or citizenship. Source: World Bank staff estimates using the World Bank's total population and age/sex distributions of the United Nations Population Division's World Population Prospects: 2019 Revision.</t>
  </si>
  <si>
    <t>SP.POP.6569.MA.5Y</t>
  </si>
  <si>
    <t>Population ages 65-69, male (% of male population)</t>
  </si>
  <si>
    <t>Male population between the ages 65 to 69 as a percentage of the total male population. Source: World Bank staff estimates based on age/sex distributions of United Nations Population Division's World Population Prospects: 2019 Revision.</t>
  </si>
  <si>
    <t>SP.POP.6569.FE.5Y</t>
  </si>
  <si>
    <t>Population ages 65-69, female (% of female population)</t>
  </si>
  <si>
    <t>Female population between the ages 65 to 69 as a percentage of the total female population. Source: World Bank staff estimates based on age/sex distributions of United Nations Population Division's World Population Prospects: 2019 Revision.</t>
  </si>
  <si>
    <t>SP.POP.6064.MA.5Y</t>
  </si>
  <si>
    <t>Population ages 60-64, male (% of male population)</t>
  </si>
  <si>
    <t>Male population between the ages 60 to 64 as a percentage of the total male population. Source: World Bank staff estimates based on age/sex distributions of United Nations Population Division's World Population Prospects: 2019 Revision.</t>
  </si>
  <si>
    <t>SP.POP.6064.FE.5Y</t>
  </si>
  <si>
    <t>Population ages 60-64, female (% of female population)</t>
  </si>
  <si>
    <t>Female population between the ages 60 to 64 as a percentage of the total female population. Source: World Bank staff estimates based on age/sex distributions of United Nations Population Division's World Population Prospects: 2019 Revision.</t>
  </si>
  <si>
    <t>SP.POP.5559.MA.5Y</t>
  </si>
  <si>
    <t>Population ages 55-59, male (% of male population)</t>
  </si>
  <si>
    <t>Male population between the ages 55 to 59 as a percentage of the total male population. Source: World Bank staff estimates based on age/sex distributions of United Nations Population Division's World Population Prospects: 2019 Revision.</t>
  </si>
  <si>
    <t>SP.POP.5559.FE.5Y</t>
  </si>
  <si>
    <t>Population ages 55-59, female (% of female population)</t>
  </si>
  <si>
    <t>Female population between the ages 55 to 59 as a percentage of the total female population. Source: World Bank staff estimates based on age/sex distributions of United Nations Population Division's World Population Prospects: 2019 Revision.</t>
  </si>
  <si>
    <t>SP.POP.5054.MA.5Y</t>
  </si>
  <si>
    <t>Population ages 50-54, male (% of male population)</t>
  </si>
  <si>
    <t>Male population between the ages 50 to 54 as a percentage of the total male population. Source: World Bank staff estimates based on age/sex distributions of United Nations Population Division's World Population Prospects: 2019 Revision.</t>
  </si>
  <si>
    <t>SP.POP.5054.FE.5Y</t>
  </si>
  <si>
    <t>Population ages 50-54, female (% of female population)</t>
  </si>
  <si>
    <t>Female population between the ages 50 to 54 as a percentage of the total female population. Source: World Bank staff estimates based on age/sex distributions of United Nations Population Division's World Population Prospects: 2019 Revision.</t>
  </si>
  <si>
    <t>SP.POP.4549.MA.5Y</t>
  </si>
  <si>
    <t>Population ages 45-49, male (% of male population)</t>
  </si>
  <si>
    <t>Male population between the ages 45 to 49 as a percentage of the total male population. Source: World Bank staff estimates based on age/sex distributions of United Nations Population Division's World Population Prospects: 2019 Revision.</t>
  </si>
  <si>
    <t>SP.POP.4549.FE.5Y</t>
  </si>
  <si>
    <t>Population ages 45-49, female (% of female population)</t>
  </si>
  <si>
    <t>Female population between the ages 45 to 49 as a percentage of the total female population. Source: World Bank staff estimates based on age/sex distributions of United Nations Population Division's World Population Prospects: 2019 Revision.</t>
  </si>
  <si>
    <t>SP.POP.4044.MA.5Y</t>
  </si>
  <si>
    <t>Population ages 40-44, male (% of male population)</t>
  </si>
  <si>
    <t>Male population between the ages 40 to 44 as a percentage of the total male population. Source: World Bank staff estimates based on age/sex distributions of United Nations Population Division's World Population Prospects: 2019 Revision.</t>
  </si>
  <si>
    <t>SP.POP.4044.FE.5Y</t>
  </si>
  <si>
    <t>Population ages 40-44, female (% of female population)</t>
  </si>
  <si>
    <t>Female population between the ages 40 to 44 as a percentage of the total female population. Source: World Bank staff estimates based on age/sex distributions of United Nations Population Division's World Population Prospects: 2019 Revision.</t>
  </si>
  <si>
    <t>SP.POP.3539.MA.5Y</t>
  </si>
  <si>
    <t>Population ages 35-39, male (% of male population)</t>
  </si>
  <si>
    <t>Male population between the ages 35 to 39 as a percentage of the total male population. Source: World Bank staff estimates based on age/sex distributions of United Nations Population Division's World Population Prospects: 2019 Revision.</t>
  </si>
  <si>
    <t>SP.POP.3539.FE.5Y</t>
  </si>
  <si>
    <t>Population ages 35-39, female (% of female population)</t>
  </si>
  <si>
    <t>Female population between the ages 35 to 39 as a percentage of the total female population. Source: World Bank staff estimates based on age/sex distributions of United Nations Population Division's World Population Prospects: 2019 Revision.</t>
  </si>
  <si>
    <t>SP.POP.3034.MA.5Y</t>
  </si>
  <si>
    <t>Population ages 30-34, male (% of male population)</t>
  </si>
  <si>
    <t>Male population between the ages 30 to 34 as a percentage of the total male population. Source: World Bank staff estimates based on age/sex distributions of United Nations Population Division's World Population Prospects: 2019 Revision.</t>
  </si>
  <si>
    <t>SP.POP.3034.FE.5Y</t>
  </si>
  <si>
    <t>Population ages 30-34, female (% of female population)</t>
  </si>
  <si>
    <t>Female population between the ages 30 to 34 as a percentage of the total female population. Source: World Bank staff estimates based on age/sex distributions of United Nations Population Division's World Population Prospects: 2019 Revision.</t>
  </si>
  <si>
    <t>SP.POP.2529.MA.5Y</t>
  </si>
  <si>
    <t>Population ages 25-29, male (% of male population)</t>
  </si>
  <si>
    <t>Male population between the ages 25 to 29 as a percentage of the total male population. Source: World Bank staff estimates based on age/sex distributions of United Nations Population Division's World Population Prospects: 2019 Revision.</t>
  </si>
  <si>
    <t>SP.POP.2529.FE.5Y</t>
  </si>
  <si>
    <t>Population ages 25-29, female (% of female population)</t>
  </si>
  <si>
    <t>Female population between the ages 25 to 29 as a percentage of the total female population. Source: World Bank staff estimates based on age/sex distributions of United Nations Population Division's World Population Prospects: 2019 Revision.</t>
  </si>
  <si>
    <t>SP.POP.2024.MA.5Y</t>
  </si>
  <si>
    <t>Population ages 20-24, male (% of male population)</t>
  </si>
  <si>
    <t>Male population between the ages 20 to 24 as a percentage of the total male population. Source: World Bank staff estimates based on age/sex distributions of United Nations Population Division's World Population Prospects: 2019 Revision.</t>
  </si>
  <si>
    <t>SP.POP.2024.FE.5Y</t>
  </si>
  <si>
    <t>Population ages 20-24, female (% of female population)</t>
  </si>
  <si>
    <t>Female population between the ages 20 to 24 as a percentage of the total female population. Source: World Bank staff estimates based on age/sex distributions of United Nations Population Division's World Population Prospects: 2019 Revision.</t>
  </si>
  <si>
    <t>SP.POP.1564.TO.ZS</t>
  </si>
  <si>
    <t>Population ages 15-64 (% of total population)</t>
  </si>
  <si>
    <t>Total population between the ages 15 to 64 as a percentage of the total population. Population is based on the de facto definition of population, which counts all residents regardless of legal status or citizenship. Source: World Bank staff estimates based on age/sex distributions of United Nations Population Division's World Population Prospects: 2019 Revision.</t>
  </si>
  <si>
    <t>SP.POP.1564.TO</t>
  </si>
  <si>
    <t>Population ages 15-64, total</t>
  </si>
  <si>
    <t>Total population between the ages 15 to 64. Population is based on the de facto definition of population, which counts all residents regardless of legal status or citizenship. Source: World Bank staff estimates using the World Bank's total population and age/sex distributions of the United Nations Population Division's World Population Prospects: 2019 Revision.</t>
  </si>
  <si>
    <t>SP.POP.1564.MA.ZS</t>
  </si>
  <si>
    <t>Population ages 15-64, male (% of male population)</t>
  </si>
  <si>
    <t>Male population between the ages 15 to 64 as a percentage of the total male population. Population is based on the de facto definition of population, which counts all residents regardless of legal status or citizenship. Source: World Bank staff estimates based on age/sex distributions of United Nations Population Division's World Population Prospects: 2019 Revision.</t>
  </si>
  <si>
    <t>SP.POP.1564.MA.IN</t>
  </si>
  <si>
    <t>Population ages 15-64, male</t>
  </si>
  <si>
    <t>Male population between the ages 15 to 64. Population is based on the de facto definition of population, which counts all residents regardless of legal status or citizenship. Source: World Bank staff estimates using the World Bank's total population and age/sex distributions of the United Nations Population Division's World Population Prospects: 2019 Revision.</t>
  </si>
  <si>
    <t>SP.POP.1564.FE.ZS</t>
  </si>
  <si>
    <t>Population ages 15-64, female (% of female population)</t>
  </si>
  <si>
    <t>Female population between the ages 15 to 64 as a percentage of the total female population. Population is based on the de facto definition of population, which counts all residents regardless of legal status or citizenship. Source: World Bank staff estimates based on age/sex distributions of United Nations Population Division's World Population Prospects: 2019 Revision.</t>
  </si>
  <si>
    <t>SP.POP.1564.FE.IN</t>
  </si>
  <si>
    <t>Population ages 15-64, female</t>
  </si>
  <si>
    <t>Female population between the ages 15 to 64. Population is based on the de facto definition of population, which counts all residents regardless of legal status or citizenship. Source: World Bank staff estimates using the World Bank's total population and age/sex distributions of the United Nations Population Division's World Population Prospects: 2019 Revision.</t>
  </si>
  <si>
    <t>SP.POP.1519.MA.5Y</t>
  </si>
  <si>
    <t>Population ages 15-19, male (% of male population)</t>
  </si>
  <si>
    <t>Male population between the ages 15 to 19 as a percentage of the total male population. Source: World Bank staff estimates based on age/sex distributions of United Nations Population Division's World Population Prospects: 2019 Revision.</t>
  </si>
  <si>
    <t>SP.POP.1519.FE.5Y</t>
  </si>
  <si>
    <t>Population ages 15-19, female (% of female population)</t>
  </si>
  <si>
    <t>Female population between the ages 15 to 19 as a percentage of the total female population. Source: World Bank staff estimates based on age/sex distributions of United Nations Population Division's World Population Prospects: 2019 Revision.</t>
  </si>
  <si>
    <t>SP.POP.1014.MA.5Y</t>
  </si>
  <si>
    <t>Population ages 10-14, male (% of male population)</t>
  </si>
  <si>
    <t>Male population between the ages 10 to 14 as a percentage of the total male population. Source: World Bank staff estimates based on age/sex distributions of United Nations Population Division's World Population Prospects: 2019 Revision.</t>
  </si>
  <si>
    <t>SP.POP.1014.FE.5Y</t>
  </si>
  <si>
    <t>Population ages 10-14, female (% of female population)</t>
  </si>
  <si>
    <t>Female population between the ages 10 to 14 as a percentage of the total female population. Source: World Bank staff estimates based on age/sex distributions of United Nations Population Division's World Population Prospects: 2019 Revision.</t>
  </si>
  <si>
    <t>SP.POP.0509.MA.5Y</t>
  </si>
  <si>
    <t>Population ages 05-09, male (% of male population)</t>
  </si>
  <si>
    <t>Male population between the ages 5 to 9 as a percentage of the total male population. Source: World Bank staff estimates based on age/sex distributions of United Nations Population Division's World Population Prospects: 2019 Revision.</t>
  </si>
  <si>
    <t>SP.POP.0509.FE.5Y</t>
  </si>
  <si>
    <t>Population ages 05-09, female (% of female population)</t>
  </si>
  <si>
    <t>Female population between the ages 5 to 9 as a percentage of the total female population. Source: World Bank staff estimates based on age/sex distributions of United Nations Population Division's World Population Prospects: 2019 Revision.</t>
  </si>
  <si>
    <t>SP.POP.0014.TO.ZS</t>
  </si>
  <si>
    <t>Population ages 0-14 (% of total population)</t>
  </si>
  <si>
    <t>Population between the ages 0 to 14 as a percentage of the total population. Population is based on the de facto definition of population. Source: World Bank staff estimates based on age/sex distributions of United Nations Population Division's World Population Prospects: 2019 Revision.</t>
  </si>
  <si>
    <t>SP.POP.0014.TO</t>
  </si>
  <si>
    <t>Population ages 0-14, total</t>
  </si>
  <si>
    <t>Total population between the ages 0 to 14. Population is based on the de facto definition of population, which counts all residents regardless of legal status or citizenship. Source: World Bank staff estimates using the World Bank's total population and age/sex distributions of the United Nations Population Division's World Population Prospects: 2019 Revision.</t>
  </si>
  <si>
    <t>SP.POP.0014.MA.ZS</t>
  </si>
  <si>
    <t>Population ages 0-14, male (% of male population)</t>
  </si>
  <si>
    <t>Male population between the ages 0 to 14 as a percentage of the total male population. Population is based on the de facto definition of population. Source: World Bank staff estimates based on age/sex distributions of United Nations Population Division's World Population Prospects: 2019 Revision.</t>
  </si>
  <si>
    <t>SP.POP.0014.MA.IN</t>
  </si>
  <si>
    <t>Population ages 0-14, male</t>
  </si>
  <si>
    <t>Male population between the ages 0 to 14. Population is based on the de facto definition of population, which counts all residents regardless of legal status or citizenship. Source: World Bank staff estimates using the World Bank's total population and age/sex distributions of the United Nations Population Division's World Population Prospects: 2019 Revision.</t>
  </si>
  <si>
    <t>SP.POP.0014.FE.ZS</t>
  </si>
  <si>
    <t>Population ages 0-14, female (% of female population)</t>
  </si>
  <si>
    <t>Female population between the ages 0 to 14 as a percentage of the total female population. Population is based on the de facto definition of population. Source: World Bank staff estimates based on age/sex distributions of United Nations Population Division's World Population Prospects: 2019 Revision.</t>
  </si>
  <si>
    <t>SP.POP.0014.FE.IN</t>
  </si>
  <si>
    <t>Population ages 0-14, female</t>
  </si>
  <si>
    <t>Female population between the ages 0 to 14. Population is based on the de facto definition of population, which counts all residents regardless of legal status or citizenship. Source: World Bank staff estimates using the World Bank's total population and age/sex distributions of the United Nations Population Division's World Population Prospects: 2019 Revision.</t>
  </si>
  <si>
    <t>SP.POP.0004.MA.5Y</t>
  </si>
  <si>
    <t>Population ages 00-04, male (% of male population)</t>
  </si>
  <si>
    <t>Male population between the ages 0 to 4 as a percentage of the total male population. Source: World Bank staff estimates based on age/sex distributions of United Nations Population Division's World Population Prospects: 2019 Revision.</t>
  </si>
  <si>
    <t>SP.POP.0004.FE.5Y</t>
  </si>
  <si>
    <t>Population ages 00-04, female (% of female population)</t>
  </si>
  <si>
    <t>Female population between the ages 0 to 4 as a percentage of the total female population. Source: World Bank staff estimates based on age/sex distributions of United Nations Population Division's World Population Prospects: 2019 Revision.</t>
  </si>
  <si>
    <t>SP.MTR.1519.ZS</t>
  </si>
  <si>
    <t>Teenage mothers (% of women ages 15-19 who have had children or are currently pregnant)</t>
  </si>
  <si>
    <t>Teenage mothers are the percentage of women ages 15-19 who already have children or are currently pregnant. Source: Demographic and Health Surveys.</t>
  </si>
  <si>
    <t>SP.M18.2024.FE.ZS</t>
  </si>
  <si>
    <t>Women who were first married by age 18 (% of women ages 20-24)</t>
  </si>
  <si>
    <t>Women who were first married by age 18 refers to the percentage of women ages 20-24 who were first married by age 18. Source: Demographic and Health Surveys (DHS), Multiple Indicator Cluster Surveys (MICS), AIDS Indicator Surveys(AIS), Reproductive Health Survey(RHS), and other household surveys.</t>
  </si>
  <si>
    <t>SP.M15.2024.FE.ZS</t>
  </si>
  <si>
    <t>Women who were first married by age 15 (% of women ages 20-24)</t>
  </si>
  <si>
    <t>Women who were first married by age 15 refers to the percentage of women ages 20-24 who were first married by age 15. Source: Demographic and Health Surveys (DHS)</t>
  </si>
  <si>
    <t>SP.HOU.FEMA.ZS</t>
  </si>
  <si>
    <t>Female headed households (% of households with a female head)</t>
  </si>
  <si>
    <t>Female headed households shows the percentage of households with a female head. Source: Demographic and Health Surveys.</t>
  </si>
  <si>
    <t>SP.DYN.WFRT</t>
  </si>
  <si>
    <t>Wanted fertility rate (births per woman)</t>
  </si>
  <si>
    <t>Wanted fertility rate is an estimate of what the total fertility rate would be if all unwanted births were avoided. Source: Demographic and Health Surveys.</t>
  </si>
  <si>
    <t>SP.DYN.TO65.MA.ZS</t>
  </si>
  <si>
    <t>Survival to age 65, male (% of cohort)</t>
  </si>
  <si>
    <t>Survival to age 65 refers to the percentage of a cohort of newborn infants that would survive to age 65, if subject to age specific mortality rates of the specified year. Source: United Nations Population Division. World Population Prospects: 2019 Revision.</t>
  </si>
  <si>
    <t>SP.DYN.TO65.FE.ZS</t>
  </si>
  <si>
    <t>Survival to age 65, female (% of cohort)</t>
  </si>
  <si>
    <t>SP.DYN.TFRT.IN</t>
  </si>
  <si>
    <t>Fertility rate, total (births per woman)</t>
  </si>
  <si>
    <t>Total fertility rate represents the number of children that would be born to a woman if she were to live to the end of her childbearing years and bear children in accordance with age-specific fertility rates of the specified year.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</si>
  <si>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SP.DYN.LE00.MA.IN</t>
  </si>
  <si>
    <t>Life expectancy at birth, male (years)</t>
  </si>
  <si>
    <t>Life expectancy at birth indicates the number of years a newborn infant would live if prevailing patterns of mortality at the time of its birth were to stay the same throughout its life.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</si>
  <si>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SP.DYN.LE00.IN</t>
  </si>
  <si>
    <t>Life expectancy at birth, total (years)</t>
  </si>
  <si>
    <t>Life expectancy at birth indicates the number of years a newborn infant would live if prevailing patterns of mortality at the time of its birth were to stay the same throughout its life. Source: (1) United Nations Population Division. World Population Prospects: 2019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</si>
  <si>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SP.DYN.LE00.FE.IN</t>
  </si>
  <si>
    <t>Life expectancy at birth, female (years)</t>
  </si>
  <si>
    <t>SP.DYN.IMRT.MA.IN</t>
  </si>
  <si>
    <t>Mortality rate, infant, male (per 1,000 live births)</t>
  </si>
  <si>
    <t>Infant mortality rate, male is the number of male infants dying before reaching one year of age, per 1,000 male live births in a given year. Source: Estimates developed by the UN Inter-agency Group for Child Mortality Estimation (UNICEF, WHO, World Bank, UN DESA Population Division) at www.childmortality.org.</t>
  </si>
  <si>
    <t>SP.DYN.IMRT.IN</t>
  </si>
  <si>
    <t>Mortality rate, infant (per 1,000 live births)</t>
  </si>
  <si>
    <t>Infant mortality rate is the number of infants dying before reaching one year of age, per 1,000 live births in a given year. Source: Estimates developed by the UN Inter-agency Group for Child Mortality Estimation (UNICEF, WHO, World Bank, UN DESA Population Division) at www.childmortality.org.</t>
  </si>
  <si>
    <t>SP.DYN.IMRT.FE.IN</t>
  </si>
  <si>
    <t>Mortality rate, infant, female (per 1,000 live births)</t>
  </si>
  <si>
    <t>Infant mortality rate, female is the number of female infants dying before reaching one year of age, per 1,000 female live births in a given year. Source: Estimates developed by the UN Inter-agency Group for Child Mortality Estimation (UNICEF, WHO, World Bank, UN DESA Population Division) at www.childmortality.org.</t>
  </si>
  <si>
    <t>SP.DYN.CONU.ZS</t>
  </si>
  <si>
    <t>Contraceptive prevalence, any methods (% of women ages 15-49)</t>
  </si>
  <si>
    <t>Contraceptive prevalence rate is the percentage of women who are practicing, or whose sexual partners are practicing, any form of contraception. It is usually measured for women ages 15-49 who are married or in union. Source: UNICEF's State of the World's Children and Childinfo, United Nations Population Division's World Contraceptive Use, household surveys including Demographic and Health Surveys and Multiple Indicator Cluster Surveys.</t>
  </si>
  <si>
    <t>SP.DYN.CONM.ZS</t>
  </si>
  <si>
    <t>Contraceptive prevalence, modern methods (% of women ages 15-49)</t>
  </si>
  <si>
    <t>Contraceptive prevalence rate is the percentage of women who are practicing, or whose sexual partners are practicing, at least one modern method of contraception. It is usually measured for women ages 15-49 who are married or in union. Modern methods of contraception include female and male sterilization, oral hormonal pills, the intra-uterine device (IUD), the male condom, injectables, the implant (including Norplant), vaginal barrier methods, the female condom and emergency contraception. Source: Household surveys, including Demographic and Health Surveys and Multiple Indicator Cluster Surveys. Largely compiled by United Nations Population Division.</t>
  </si>
  <si>
    <t>SP.DYN.CDRT.IN</t>
  </si>
  <si>
    <t>Death rate, crude (per 1,000 people)</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</si>
  <si>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</si>
  <si>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SP.DYN.CBRT.IN</t>
  </si>
  <si>
    <t>Birth rate, crude (per 1,000 people)</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</si>
  <si>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</si>
  <si>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SP.DYN.AMRT.MA</t>
  </si>
  <si>
    <t>Mortality rate, adult, male (per 1,000 male adults)</t>
  </si>
  <si>
    <t>Adult mortality rate, male, is the probability of dying between the ages of 15 and 60--that is, the probability of a 15-year-old male dying before reaching age 60, if subject to age-specific mortality rates of the specified year between those ages. Source: (1) United Nations Population Division. World Population Prospects: 2019 Revision. (2) University of California, Berkeley, and Max Planck Institute for Demographic Research. The Human Mortality Database.</t>
  </si>
  <si>
    <t>SP.DYN.AMRT.FE</t>
  </si>
  <si>
    <t>Mortality rate, adult, female (per 1,000 female adults)</t>
  </si>
  <si>
    <t>Adult mortality rate, female, is the probability of dying between the ages of 15 and 60--that is, the probability of a 15-year-old female dying before reaching age 60, if subject to age-specific mortality rates of the specified year between those ages. Source: (1) United Nations Population Division. World Population Prospects: 2019 Revision. (2) University of California, Berkeley, and Max Planck Institute for Demographic Research. The Human Mortality Database.</t>
  </si>
  <si>
    <t>SP.ADO.TFRT</t>
  </si>
  <si>
    <t>Adolescent fertility rate (births per 1,000 women ages 15-19)</t>
  </si>
  <si>
    <t>Adolescent fertility rate is the number of births per 1,000 women ages 15-19. Source: United Nations Population Division, World Population Prospects.</t>
  </si>
  <si>
    <t>SN.ITK.VITA.ZS</t>
  </si>
  <si>
    <t>Vitamin A supplementation coverage rate (% of children ages 6-59 months)</t>
  </si>
  <si>
    <t>Vitamin A supplementation refers to the percentage of children ages 6-59 months old who received at least two doses of vitamin A in the previous year. Source: United Nations Children's Fund, State of the World's Children.</t>
  </si>
  <si>
    <t>SN.ITK.SVFI.ZS</t>
  </si>
  <si>
    <t>Prevalence of severe food insecurity in the population (%)</t>
  </si>
  <si>
    <t>The percentage of people in the population who live in households classified as severely food insecure. A household is classified as severely food insecure when at least one adult in the household has reported to have been exposed, at times during the year, to several of the most severe experiences described in the FIES questions, such as to have been forced to reduce the quantity of the food, to have skipped meals, having gone hungry, or having to go for a whole day without eating because of a lack of money or other resources. Source: Food and Agriculture Organization of the United Nations (FAO)</t>
  </si>
  <si>
    <t>SN.ITK.SALT.ZS</t>
  </si>
  <si>
    <t>Consumption of iodized salt (% of households)</t>
  </si>
  <si>
    <t>Percentage of households which have salt they used for cooking that tested positive (&gt;0ppm) for presence of iodine. Source: United Nations Children's Fund, Division of Data, Analysis, Planning and Monitoring (2019). UNICEF Global Databases on Iodized salt, New York, June 2019</t>
  </si>
  <si>
    <t>SN.ITK.MSFI.ZS</t>
  </si>
  <si>
    <t>Prevalence of moderate or severe food insecurity in the population (%)</t>
  </si>
  <si>
    <t>The percentage of people in the population who live in households classified as moderately or severely food insecure. A household is classified as moderately or severely food insecure when at least one adult in the household has reported to have been exposed, at times during the year, to low quality diets and might have been forced to also reduce the quantity of food they would normally eat because of a lack of money or other resources. Source: Food and Agriculture Organization of the United Nations (FAO)</t>
  </si>
  <si>
    <t>SN.ITK.DEFC.ZS</t>
  </si>
  <si>
    <t>Prevalence of undernourishment (% of population)</t>
  </si>
  <si>
    <t>Population below minimum level of dietary energy consumption (also referred to as prevalence of undernourishment) shows the percentage of the population whose food intake is insufficient to meet dietary energy requirements continuously. Data showing as 5 may signify a prevalence of undernourishment below 5%. Source: Food and Agriculture Organization (http://www.fao.org/publications/en/).</t>
  </si>
  <si>
    <t>SM.POP.TOTL.ZS</t>
  </si>
  <si>
    <t>International migrant stock (% of population)</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</si>
  <si>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 Source: United Nations Population Division, Trends in Total Migrant Stock: 2008 Revision.</t>
  </si>
  <si>
    <t>SM.POP.TOTL</t>
  </si>
  <si>
    <t>International migrant stock, total</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</si>
  <si>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 Source: United Nations Population Division, Trends in Total Migrant Stock: 2012 Revision.</t>
  </si>
  <si>
    <t>SM.POP.REFG.OR</t>
  </si>
  <si>
    <t>Refugee population by country or territory of origin</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</si>
  <si>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 Source: United Nations High Commissioner for Refugees (UNHCR), Refugee Data Finder at https://www.unhcr.org/refugee-statistics/.</t>
  </si>
  <si>
    <t>SM.POP.REFG</t>
  </si>
  <si>
    <t>Refugee population by country or territory of asylum</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</si>
  <si>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 Source: United Nations High Commissioner for Refugees (UNHCR) and UNRWA through UNHCR's Refugee Data Finder at https://www.unhcr.org/refugee-statistics/.</t>
  </si>
  <si>
    <t>SM.POP.NETM</t>
  </si>
  <si>
    <t>Net migration</t>
  </si>
  <si>
    <t>Net migration is the net total of migrants during the period, that is, the total number of immigrants less the annual number of emigrants, including both citizens and noncitizens. Data are five-year estimates. Source: United Nations Population Division. World Population Prospects: 2019 Revision.</t>
  </si>
  <si>
    <t>SL.WAG.0714.ZS</t>
  </si>
  <si>
    <t>Children in employment, wage workers (% of children in employment, ages 7-14)</t>
  </si>
  <si>
    <t>Wage workers (also known as employees) are people who hold explicit (written or oral) or implicit employment contracts that provide basic remuneration that does not depend directly on the revenue of the unit for which they work. Source: Understanding Children's Work project based on data from ILO, UNICEF and the World Bank.</t>
  </si>
  <si>
    <t>SL.WAG.0714.MA.ZS</t>
  </si>
  <si>
    <t>Children in employment, wage workers, male (% of male children in employment, ages 7-14)</t>
  </si>
  <si>
    <t>SL.WAG.0714.FE.ZS</t>
  </si>
  <si>
    <t>Children in employment, wage workers, female (% of female children in employment, ages 7-14)</t>
  </si>
  <si>
    <t>SL.UEM.TOTL.ZS</t>
  </si>
  <si>
    <t>Unemployment, total (% of total labor force) (modeled ILO estimate)</t>
  </si>
  <si>
    <t>Unemployment refers to the share of the labor force that is without work but available for and seeking employment. Source: International Labour Organization, ILOSTAT database. Data retrieved on January 29, 2021.</t>
  </si>
  <si>
    <t>SL.UEM.TOTL.NE.ZS</t>
  </si>
  <si>
    <t>Unemployment, total (% of total labor force) (national estimate)</t>
  </si>
  <si>
    <t>Unemployment refers to the share of the labor force that is without work but available for and seeking employment. Definitions of labor force and unemployment differ by country. Source: International Labour Organization, ILOSTAT database. Data retrieved on January 29, 2021.</t>
  </si>
  <si>
    <t>SL.UEM.TOTL.MA.ZS</t>
  </si>
  <si>
    <t>Unemployment, male (% of male labor force) (modeled ILO estimate)</t>
  </si>
  <si>
    <t>SL.UEM.TOTL.MA.NE.ZS</t>
  </si>
  <si>
    <t>Unemployment, male (% of male labor force) (national estimate)</t>
  </si>
  <si>
    <t>SL.UEM.TOTL.FE.ZS</t>
  </si>
  <si>
    <t>Unemployment, female (% of female labor force) (modeled ILO estimate)</t>
  </si>
  <si>
    <t>SL.UEM.TOTL.FE.NE.ZS</t>
  </si>
  <si>
    <t>Unemployment, female (% of female labor force) (national estimate)</t>
  </si>
  <si>
    <t>SL.UEM.NEET.ZS</t>
  </si>
  <si>
    <t>Share of youth not in education, employment or training, total (% of youth population)</t>
  </si>
  <si>
    <t>Share of youth not in education, employment or training (NEET) is the proportion of young people who are not in education, employment, or training to the population of the corresponding age group: youth (ages 15 to 24); persons ages 15 to 29; or both age groups. Source: International Labour Organization, ILOSTAT database. Data retrieved on January 29, 2021.</t>
  </si>
  <si>
    <t>SL.UEM.NEET.MA.ZS</t>
  </si>
  <si>
    <t>Share of youth not in education, employment or training, male (% of male youth population)</t>
  </si>
  <si>
    <t>SL.UEM.NEET.FE.ZS</t>
  </si>
  <si>
    <t>Share of youth not in education, employment or training, female (% of female youth population)</t>
  </si>
  <si>
    <t>SL.UEM.INTM.ZS</t>
  </si>
  <si>
    <t>Unemployment with intermediate education (% of total labor force with intermediate education)</t>
  </si>
  <si>
    <t>The percentage of the labor force with an intermediate level of education who are unemployed. Intermediate education comprises upper secondary or post-secondary non tertiary education according to the International Standard Classification of Education 2011 (ISCED 2011). Source: International Labour Organization, ILOSTAT database. Data retrieved on January 29, 2021.</t>
  </si>
  <si>
    <t>SL.UEM.INTM.MA.ZS</t>
  </si>
  <si>
    <t>Unemployment with intermediate education, male (% of male labor force with intermediate education)</t>
  </si>
  <si>
    <t>SL.UEM.INTM.FE.ZS</t>
  </si>
  <si>
    <t>Unemployment with intermediate education, female (% of female labor force with intermediate education)</t>
  </si>
  <si>
    <t>SL.UEM.BASC.ZS</t>
  </si>
  <si>
    <t>Unemployment with basic education (% of total labor force with basic education)</t>
  </si>
  <si>
    <t>The percentage of the labor force with a basic level of education who are unemployed. Basic education comprises primary education or lower secondary education according to the International Standard Classification of Education 2011 (ISCED 2011). Source: International Labour Organization, ILOSTAT database. Data retrieved on January 29, 2021.</t>
  </si>
  <si>
    <t>SL.UEM.BASC.MA.ZS</t>
  </si>
  <si>
    <t>Unemployment with basic education, male (% of male labor force with basic education)</t>
  </si>
  <si>
    <t>SL.UEM.BASC.FE.ZS</t>
  </si>
  <si>
    <t>Unemployment with basic education, female (% of female labor force with basic education)</t>
  </si>
  <si>
    <t>SL.UEM.ADVN.ZS</t>
  </si>
  <si>
    <t>Unemployment with advanced education (% of total labor force with advanced education)</t>
  </si>
  <si>
    <t>The percentage of the labor force with an advanced level of education who are unemployed. Advanced education comprises short-cycle tertiary education, a bachelorâs degree or equivalent education level, a masterâs degree or equivalent education level, or doctoral degree or equivalent education level according to the International Standard Classification of Education 2011 (ISCED 2011). Source: International Labour Organization, ILOSTAT database. Data retrieved on January 29, 2021.</t>
  </si>
  <si>
    <t>SL.UEM.ADVN.MA.ZS</t>
  </si>
  <si>
    <t>Unemployment with advanced education, male (% of male labor force with advanced education)</t>
  </si>
  <si>
    <t>SL.UEM.ADVN.FE.ZS</t>
  </si>
  <si>
    <t>Unemployment with advanced education, female (% of female labor force with advanced education)</t>
  </si>
  <si>
    <t>SL.UEM.1524.ZS</t>
  </si>
  <si>
    <t>Unemployment, youth total (% of total labor force ages 15-24) (modeled ILO estimate)</t>
  </si>
  <si>
    <t>Youth unemployment refers to the share of the labor force ages 15-24 without work but available for and seeking employment. Source: International Labour Organization, ILOSTAT database. Data retrieved on January 29, 2021.</t>
  </si>
  <si>
    <t>SL.UEM.1524.NE.ZS</t>
  </si>
  <si>
    <t>Unemployment, youth total (% of total labor force ages 15-24) (national estimate)</t>
  </si>
  <si>
    <t>Youth unemployment refers to the share of the labor force ages 15-24 without work but available for and seeking employment. Definitions of labor force and unemployment differ by country. Source: International Labour Organization, ILOSTAT database. Data retrieved on January 29, 2021.</t>
  </si>
  <si>
    <t>SL.UEM.1524.MA.ZS</t>
  </si>
  <si>
    <t>Unemployment, youth male (% of male labor force ages 15-24) (modeled ILO estimate)</t>
  </si>
  <si>
    <t>SL.UEM.1524.MA.NE.ZS</t>
  </si>
  <si>
    <t>Unemployment, youth male (% of male labor force ages 15-24) (national estimate)</t>
  </si>
  <si>
    <t>SL.UEM.1524.FE.ZS</t>
  </si>
  <si>
    <t>Unemployment, youth female (% of female labor force ages 15-24) (modeled ILO estimate)</t>
  </si>
  <si>
    <t>SL.UEM.1524.FE.NE.ZS</t>
  </si>
  <si>
    <t>Unemployment, youth female (% of female labor force ages 15-24) (national estimate)</t>
  </si>
  <si>
    <t>SL.TLF.TOTL.IN</t>
  </si>
  <si>
    <t>Labor force, total</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</si>
  <si>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Source: Derived using data from International Labour Organization, ILOSTAT database. The data retrieved on January 29, 2021.</t>
  </si>
  <si>
    <t>SL.TLF.TOTL.FE.ZS</t>
  </si>
  <si>
    <t>Labor force, female (% of total labor force)</t>
  </si>
  <si>
    <t>Female labor force as a percentage of the total show the extent to which women are active in the labor force. Labor force comprises people ages 15 and older who supply labor for the production of goods and services during a specified period. Source: Derived using data from International Labour Organization, ILOSTAT database. The data retrieved on January 29, 2021.</t>
  </si>
  <si>
    <t>SL.TLF.PART.ZS</t>
  </si>
  <si>
    <t>Part time employment, total (% of total employment)</t>
  </si>
  <si>
    <t>Part time employment refers to regular employment in which working time is substantially less than normal. Definitions of part time employment differ by country. Source: International Labour Organization, ILOSTAT database. Data retrieved on January 29, 2021.</t>
  </si>
  <si>
    <t>SL.TLF.PART.MA.ZS</t>
  </si>
  <si>
    <t>Part time employment, male (% of total male employment)</t>
  </si>
  <si>
    <t>SL.TLF.PART.FE.ZS</t>
  </si>
  <si>
    <t>Part time employment, female (% of total female employment)</t>
  </si>
  <si>
    <t>SL.TLF.INTM.ZS</t>
  </si>
  <si>
    <t>Labor force with intermediate education (% of total working-age population with intermediate education)</t>
  </si>
  <si>
    <t>The percentage of the working age population with an intermediate level of education who are in the labor force. Intermediate education comprises upper secondary or post-secondary non tertiary education according to the International Standard Classification of Education 2011 (ISCED 2011). Source: International Labour Organization, ILOSTAT database. Data retrieved on January 29, 2021.</t>
  </si>
  <si>
    <t>SL.TLF.INTM.MA.ZS</t>
  </si>
  <si>
    <t>Labor force with intermediate education, male (% of male working-age population with intermediate education)</t>
  </si>
  <si>
    <t>SL.TLF.INTM.FE.ZS</t>
  </si>
  <si>
    <t>Labor force with intermediate education, female (% of female working-age population with intermediate education)</t>
  </si>
  <si>
    <t>SL.TLF.CACT.ZS</t>
  </si>
  <si>
    <t>Labor force participation rate, total (% of total population ages 15+) (modeled ILO estimate)</t>
  </si>
  <si>
    <t>Labor force participation rate is the proportion of the population ages 15 and older that is economically active: all people who supply labor for the production of goods and services during a specified period. Source: International Labour Organization, ILOSTAT database. Data retrieved on January 29, 2021.</t>
  </si>
  <si>
    <t>SL.TLF.CACT.NE.ZS</t>
  </si>
  <si>
    <t>Labor force participation rate, total (% of total population ages 15+) (national estimate)</t>
  </si>
  <si>
    <t>SL.TLF.CACT.MA.ZS</t>
  </si>
  <si>
    <t>Labor force participation rate, male (% of male population ages 15+) (modeled ILO estimate)</t>
  </si>
  <si>
    <t>SL.TLF.CACT.MA.NE.ZS</t>
  </si>
  <si>
    <t>Labor force participation rate, male (% of male population ages 15+) (national estimate)</t>
  </si>
  <si>
    <t>SL.TLF.CACT.FM.ZS</t>
  </si>
  <si>
    <t>Ratio of female to male labor force participation rate (%) (modeled ILO estimate)</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</si>
  <si>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 Source: Derived using data from International Labour Organization, ILOSTAT database. The data retrieved on January 29, 2021.</t>
  </si>
  <si>
    <t>SL.TLF.CACT.FM.NE.ZS</t>
  </si>
  <si>
    <t>Ratio of female to male labor force participation rate (%) (national estimate)</t>
  </si>
  <si>
    <t>SL.TLF.CACT.FE.ZS</t>
  </si>
  <si>
    <t>Labor force participation rate, female (% of female population ages 15+) (modeled ILO estimate)</t>
  </si>
  <si>
    <t>SL.TLF.CACT.FE.NE.ZS</t>
  </si>
  <si>
    <t>Labor force participation rate, female (% of female population ages 15+) (national estimate)</t>
  </si>
  <si>
    <t>SL.TLF.BASC.ZS</t>
  </si>
  <si>
    <t>Labor force with basic education (% of total working-age population with basic education)</t>
  </si>
  <si>
    <t>The percentage of the working age population with a basic level of education who are in the labor force. Basic education comprises primary education or lower secondary education according to the International Standard Classification of Education 2011 (ISCED 2011). Source: International Labour Organization, ILOSTAT database. Data retrieved on January 29, 2021.</t>
  </si>
  <si>
    <t>SL.TLF.BASC.MA.ZS</t>
  </si>
  <si>
    <t>Labor force with basic education, male (% of male working-age population with basic education)</t>
  </si>
  <si>
    <t>SL.TLF.BASC.FE.ZS</t>
  </si>
  <si>
    <t>Labor force with basic education, female (% of female working-age population with basic education)</t>
  </si>
  <si>
    <t>SL.TLF.ADVN.ZS</t>
  </si>
  <si>
    <t>Labor force with advanced education (% of total working-age population with advanced education)</t>
  </si>
  <si>
    <t>The percentage of the working age population with an advanced level of education who are in the labor force. Advanced education comprises short-cycle tertiary education, a bachelorâs degree or equivalent education level, a masterâs degree or equivalent education level, or doctoral degree or equivalent education level according to the International Standard Classification of Education 2011 (ISCED 2011). Source: International Labour Organization, ILOSTAT database. Data retrieved on January 29, 2021.</t>
  </si>
  <si>
    <t>SL.TLF.ADVN.MA.ZS</t>
  </si>
  <si>
    <t>Labor force with advanced education, male (% of male working-age population with advanced education)</t>
  </si>
  <si>
    <t>SL.TLF.ADVN.FE.ZS</t>
  </si>
  <si>
    <t>Labor force with advanced education, female (% of female working-age population with advanced education)</t>
  </si>
  <si>
    <t>SL.TLF.ACTI.ZS</t>
  </si>
  <si>
    <t>Labor force participation rate, total (% of total population ages 15-64) (modeled ILO estimate)</t>
  </si>
  <si>
    <t>Labor force participation rate is the proportion of the population ages 15-64 that is economically active: all people who supply labor for the production of goods and services during a specified period. Source: International Labour Organization, ILOSTAT database. Data retrieved on January 29, 2021.</t>
  </si>
  <si>
    <t>SL.TLF.ACTI.MA.ZS</t>
  </si>
  <si>
    <t>Labor force participation rate, male (% of male population ages 15-64) (modeled ILO estimate)</t>
  </si>
  <si>
    <t>SL.TLF.ACTI.FE.ZS</t>
  </si>
  <si>
    <t>Labor force participation rate, female (% of female population ages 15-64) (modeled ILO estimate)</t>
  </si>
  <si>
    <t>SL.TLF.ACTI.1524.ZS</t>
  </si>
  <si>
    <t>Labor force participation rate for ages 15-24, total (%) (modeled ILO estimate)</t>
  </si>
  <si>
    <t>Labor force participation rate for ages 15-24 is the proportion of the population ages 15-24 that is economically active: all people who supply labor for the production of goods and services during a specified period. Source: International Labour Organization, ILOSTAT database. Data retrieved on January 29, 2021.</t>
  </si>
  <si>
    <t>SL.TLF.ACTI.1524.NE.ZS</t>
  </si>
  <si>
    <t>Labor force participation rate for ages 15-24, total (%) (national estimate)</t>
  </si>
  <si>
    <t>SL.TLF.ACTI.1524.MA.ZS</t>
  </si>
  <si>
    <t>Labor force participation rate for ages 15-24, male (%) (modeled ILO estimate)</t>
  </si>
  <si>
    <t>SL.TLF.ACTI.1524.MA.NE.ZS</t>
  </si>
  <si>
    <t>Labor force participation rate for ages 15-24, male (%) (national estimate)</t>
  </si>
  <si>
    <t>SL.TLF.ACTI.1524.FE.ZS</t>
  </si>
  <si>
    <t>Labor force participation rate for ages 15-24, female (%) (modeled ILO estimate)</t>
  </si>
  <si>
    <t>SL.TLF.ACTI.1524.FE.NE.ZS</t>
  </si>
  <si>
    <t>Labor force participation rate for ages 15-24, female (%) (national estimate)</t>
  </si>
  <si>
    <t>SL.TLF.0714.ZS</t>
  </si>
  <si>
    <t>Children in employment, total (% of children ages 7-14)</t>
  </si>
  <si>
    <t>Children in employment refer to children involved in economic activity for at least one hour in the reference week of the survey. Source: Understanding Children's Work project based on data from ILO, UNICEF and the World Bank.</t>
  </si>
  <si>
    <t>SL.TLF.0714.WK.ZS</t>
  </si>
  <si>
    <t>Children in employment, work only (% of children in employment, ages 7-14)</t>
  </si>
  <si>
    <t>Children in employment refer to children involved in economic activity for at least one hour in the reference week of the survey. Work only refers to children involved in economic activity and not attending school. Source: Understanding Children's Work project based on data from ILO, UNICEF and the World Bank.</t>
  </si>
  <si>
    <t>SL.TLF.0714.WK.TM</t>
  </si>
  <si>
    <t>Average working hours of children, working only, ages 7-14 (hours per week)</t>
  </si>
  <si>
    <t>Average working hours of children working only refers to the average weekly working hours of those children who are involved in economic activity and not attending school. Source: Understanding Children's Work project based on data from ILO, UNICEF and the World Bank.</t>
  </si>
  <si>
    <t>SL.TLF.0714.WK.MA.ZS</t>
  </si>
  <si>
    <t>Children in employment, work only, male (% of male children in employment, ages 7-14)</t>
  </si>
  <si>
    <t>SL.TLF.0714.WK.MA.TM</t>
  </si>
  <si>
    <t>Average working hours of children, working only, male, ages 7-14 (hours per week)</t>
  </si>
  <si>
    <t>SL.TLF.0714.WK.FE.ZS</t>
  </si>
  <si>
    <t>Children in employment, work only, female (% of female children in employment, ages 7-14)</t>
  </si>
  <si>
    <t>SL.TLF.0714.WK.FE.TM</t>
  </si>
  <si>
    <t>Average working hours of children, working only, female, ages 7-14 (hours per week)</t>
  </si>
  <si>
    <t>SL.TLF.0714.SW.ZS</t>
  </si>
  <si>
    <t>Children in employment, study and work (% of children in employment, ages 7-14)</t>
  </si>
  <si>
    <t>Children in employment refer to children involved in economic activity for at least one hour in the reference week of the survey. Study and work refer to children attending school in combination with economic activity. Source: Understanding Children's Work project based on data from ILO, UNICEF and the World Bank.</t>
  </si>
  <si>
    <t>SL.TLF.0714.SW.TM</t>
  </si>
  <si>
    <t>Average working hours of children, study and work, ages 7-14 (hours per week)</t>
  </si>
  <si>
    <t>Average working hours of children studying and working refer to the average weekly working hours of those children who are attending school in combination with economic activity. Source: Understanding Children's Work project based on data from ILO, UNICEF and the World Bank.</t>
  </si>
  <si>
    <t>SL.TLF.0714.SW.MA.ZS</t>
  </si>
  <si>
    <t>Children in employment, study and work, male (% of male children in employment, ages 7-14)</t>
  </si>
  <si>
    <t>SL.TLF.0714.SW.MA.TM</t>
  </si>
  <si>
    <t>Average working hours of children, study and work, male, ages 7-14 (hours per week)</t>
  </si>
  <si>
    <t>SL.TLF.0714.SW.FE.ZS</t>
  </si>
  <si>
    <t>Children in employment, study and work, female (% of female children in employment, ages 7-14)</t>
  </si>
  <si>
    <t>SL.TLF.0714.SW.FE.TM</t>
  </si>
  <si>
    <t>Average working hours of children, study and work, female, ages 7-14 (hours per week)</t>
  </si>
  <si>
    <t>SL.TLF.0714.MA.ZS</t>
  </si>
  <si>
    <t>Children in employment, male (% of male children ages 7-14)</t>
  </si>
  <si>
    <t>SL.TLF.0714.FE.ZS</t>
  </si>
  <si>
    <t>Children in employment, female (% of female children ages 7-14)</t>
  </si>
  <si>
    <t>SL.SRV.EMPL.ZS</t>
  </si>
  <si>
    <t>Employment in services (% of total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</si>
  <si>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 Source: International Labour Organization, ILOSTAT database. Data retrieved on January 29, 2021.</t>
  </si>
  <si>
    <t>SL.SRV.EMPL.MA.ZS</t>
  </si>
  <si>
    <t>Employment in services, male (% of male employment) (modeled ILO estimate)</t>
  </si>
  <si>
    <t>SL.SRV.EMPL.FE.ZS</t>
  </si>
  <si>
    <t>Employment in services, female (% of female employment) (modeled ILO estimate)</t>
  </si>
  <si>
    <t>SL.SRV.0714.ZS</t>
  </si>
  <si>
    <t>Child employment in services (% of economically active children ages 7-14)</t>
  </si>
  <si>
    <t>Employment by economic activity refers to the distribution of economically active children by the major industrial categories of the International Standard Industrial Classification (ISIC). Services correspond to divisions 6-9 (ISIC revision 2), categories G-P (ISIC revision 3), or categories G-U (ISIC revision 4). Services include wholesale and retail trade, hotels and restaurants, transport, financial intermediation, real estate, public administration, education, health and social work, other community services, and private household activity. Economically active children refer to children involved in economic activity for at least one hour in the reference week of the survey. Source: Understanding Children's Work project based on data from ILO, UNICEF and the World Bank.</t>
  </si>
  <si>
    <t>SL.SRV.0714.MA.ZS</t>
  </si>
  <si>
    <t>Child employment in services, male (% of male economically active children ages 7-14)</t>
  </si>
  <si>
    <t>SL.SRV.0714.FE.ZS</t>
  </si>
  <si>
    <t>Child employment in services, female (% of female economically active children ages 7-14)</t>
  </si>
  <si>
    <t>SL.SLF.0714.ZS</t>
  </si>
  <si>
    <t>Children in employment, self-employed (% of children in employment, ages 7-14)</t>
  </si>
  <si>
    <t>Self-employed workers are people whose remuneration depends directly on the profits derived from the goods and services they produce, with or without other employees, and include employers, own-account workers, and members of producers cooperatives. Source: Understanding Children's Work project based on data from ILO, UNICEF and the World Bank.</t>
  </si>
  <si>
    <t>SL.SLF.0714.MA.ZS</t>
  </si>
  <si>
    <t>Children in employment, self-employed, male (% of male children in employment, ages 7-14)</t>
  </si>
  <si>
    <t>SL.SLF.0714.FE.ZS</t>
  </si>
  <si>
    <t>Children in employment, self-employed, female (% of female children in employment, ages 7-14)</t>
  </si>
  <si>
    <t>SL.MNF.0714.ZS</t>
  </si>
  <si>
    <t>Child employment in manufacturing (% of economically active children ages 7-14)</t>
  </si>
  <si>
    <t>Employment by economic activity refers to the distribution of economically active children by the major industrial categories of the International Standard Industrial Classification (ISIC). Manufacturing corresponds to division 3 (ISIC revision 2), category D (ISIC revision 3), or category C (ISIC revision 4). Economically active children refer to children involved in economic activity for at least one hour in the reference week of the survey. Source: Understanding Children's Work project based on data from ILO, UNICEF and the World Bank.</t>
  </si>
  <si>
    <t>SL.MNF.0714.MA.ZS</t>
  </si>
  <si>
    <t>Child employment in manufacturing, male (% of male economically active children ages 7-14)</t>
  </si>
  <si>
    <t>SL.MNF.0714.FE.ZS</t>
  </si>
  <si>
    <t>Child employment in manufacturing, female (% of female economically active children ages 7-14)</t>
  </si>
  <si>
    <t>SL.ISV.IFRM.ZS</t>
  </si>
  <si>
    <t>Informal employment (% of total non-agricultural employment)</t>
  </si>
  <si>
    <t>Employment in the informal economy as a percentage of total non-agricultural employment. It basically includes all jobs in unregistered and/or small-scale private unincorporated enterprises that produce goods or services meant for sale or barter. Self-employed street vendors, taxi drivers and home-base workers, regardless of size, are all considered enterprises. However, agricultural and related activities, households producing goods exclusively for their own use (e.g. subsistence farming, domestic housework, care work, and employment of paid domestic workers), and volunteer services rendered to the community are excluded. Source: International Labour Organization, ILOSTAT database. Data retrieved in September 20, 2020.</t>
  </si>
  <si>
    <t>SL.ISV.IFRM.MA.ZS</t>
  </si>
  <si>
    <t>Informal employment, male (% of total non-agricultural employment)</t>
  </si>
  <si>
    <t>SL.ISV.IFRM.FE.ZS</t>
  </si>
  <si>
    <t>Informal employment, female (% of total non-agricultural employment)</t>
  </si>
  <si>
    <t>SL.IND.EMPL.ZS</t>
  </si>
  <si>
    <t>Employment in industry (% of total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</si>
  <si>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 Source: International Labour Organization, ILOSTAT database. Data retrieved on January 29, 2021.</t>
  </si>
  <si>
    <t>SL.IND.EMPL.MA.ZS</t>
  </si>
  <si>
    <t>Employment in industry, male (% of male employment) (modeled ILO estimate)</t>
  </si>
  <si>
    <t>SL.IND.EMPL.FE.ZS</t>
  </si>
  <si>
    <t>Employment in industry, female (% of female employment) (modeled ILO estimate)</t>
  </si>
  <si>
    <t>SL.GDP.PCAP.EM.KD</t>
  </si>
  <si>
    <t>GDP per person employed (constant 2017 PPP $)</t>
  </si>
  <si>
    <t>GDP per person employed is gross domestic product (GDP) divided by total employment in the economy. Purchasing power parity (PPP) GDP is GDP converted to 2017 constant international dollars using PPP rates. An international dollar has the same purchasing power over GDP that a U.S. dollar has in the United States. Source: Derived using data from International Labour Organization, ILOSTAT database. The data retrieved on January 29, 2021.</t>
  </si>
  <si>
    <t>SL.FAM.WORK.ZS</t>
  </si>
  <si>
    <t>Contributing family workers, total (% of total employment) (modeled ILO estimate)</t>
  </si>
  <si>
    <t>Contributing family workers are those workers who hold self-employment jobs as own-account workers in a market-oriented establishment operated by a related person living in the same household. Source: International Labour Organization, ILOSTAT database. Data retrieved on January 29, 2021.</t>
  </si>
  <si>
    <t>SL.FAM.WORK.MA.ZS</t>
  </si>
  <si>
    <t>Contributing family workers, male (% of male employment) (modeled ILO estimate)</t>
  </si>
  <si>
    <t>SL.FAM.WORK.FE.ZS</t>
  </si>
  <si>
    <t>Contributing family workers, female (% of female employment) (modeled ILO estimate)</t>
  </si>
  <si>
    <t>SL.FAM.0714.ZS</t>
  </si>
  <si>
    <t>Children in employment, unpaid family workers (% of children in employment, ages 7-14)</t>
  </si>
  <si>
    <t>Unpaid family workers are people who work without pay in a market-oriented establishment operated by a related person living in the same household. Source: Understanding Children's Work project based on data from ILO, UNICEF and the World Bank.</t>
  </si>
  <si>
    <t>SL.FAM.0714.MA.ZS</t>
  </si>
  <si>
    <t>Children in employment, unpaid family workers, male (% of male children in employment, ages 7-14)</t>
  </si>
  <si>
    <t>SL.FAM.0714.FE.ZS</t>
  </si>
  <si>
    <t>Children in employment, unpaid family workers, female (% of female children in employment, ages 7-14)</t>
  </si>
  <si>
    <t>SL.EMP.WORK.ZS</t>
  </si>
  <si>
    <t>Wage and salaried workers, total (% of total employment) (modeled ILO estimate)</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</si>
  <si>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 Source: International Labour Organization, ILOSTAT database. Data retrieved on January 29, 2021.</t>
  </si>
  <si>
    <t>SL.EMP.WORK.MA.ZS</t>
  </si>
  <si>
    <t>Wage and salaried workers, male (% of male employment) (modeled ILO estimate)</t>
  </si>
  <si>
    <t>SL.EMP.WORK.FE.ZS</t>
  </si>
  <si>
    <t>Wage and salaried workers, female (% of female employment) (modeled ILO estimate)</t>
  </si>
  <si>
    <t>SL.EMP.VULN.ZS</t>
  </si>
  <si>
    <t>Vulnerable employment, total (% of total employment) (modeled ILO estimate)</t>
  </si>
  <si>
    <t>Vulnerable employment is contributing family workers and own-account workers as a percentage of total employment. Source: Derived using data from International Labour Organization, ILOSTAT database. The data retrieved on January 29, 2021.</t>
  </si>
  <si>
    <t>SL.EMP.VULN.MA.ZS</t>
  </si>
  <si>
    <t>Vulnerable employment, male (% of male employment) (modeled ILO estimate)</t>
  </si>
  <si>
    <t>SL.EMP.VULN.FE.ZS</t>
  </si>
  <si>
    <t>Vulnerable employment, female (% of female employment) (modeled ILO estimate)</t>
  </si>
  <si>
    <t>SL.EMP.TOTL.SP.ZS</t>
  </si>
  <si>
    <t>Employment to population ratio, 15+, total (%) (modeled ILO estimate)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</si>
  <si>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 Source: International Labour Organization, ILOSTAT database. Data retrieved on January 29, 2021.</t>
  </si>
  <si>
    <t>SL.EMP.TOTL.SP.NE.ZS</t>
  </si>
  <si>
    <t>Employment to population ratio, 15+, total (%) (national estimate)</t>
  </si>
  <si>
    <t>SL.EMP.TOTL.SP.MA.ZS</t>
  </si>
  <si>
    <t>Employment to population ratio, 15+, male (%) (modeled ILO estimate)</t>
  </si>
  <si>
    <t>SL.EMP.TOTL.SP.MA.NE.ZS</t>
  </si>
  <si>
    <t>Employment to population ratio, 15+, male (%) (national estimate)</t>
  </si>
  <si>
    <t>SL.EMP.TOTL.SP.FE.ZS</t>
  </si>
  <si>
    <t>Employment to population ratio, 15+, female (%) (modeled ILO estimate)</t>
  </si>
  <si>
    <t>SL.EMP.TOTL.SP.FE.NE.ZS</t>
  </si>
  <si>
    <t>Employment to population ratio, 15+, female (%) (national estimate)</t>
  </si>
  <si>
    <t>SL.EMP.SMGT.FE.ZS</t>
  </si>
  <si>
    <t>Female share of employment in senior and middle management (%)</t>
  </si>
  <si>
    <t>The proportion of females in total employment in senior and middle management. It corresponds to major group 1 in both ISCO-08 and ISCO-88 minus category 14 in ISCO-08 (hospitality, retail and other services managers) and minus category 13 in ISCO-88 (general managers), since these comprise mainly managers of small enterprises. Source: International Labour Organization, ILOSTAT database. Data retrieved on January 29, 2021.</t>
  </si>
  <si>
    <t>SL.EMP.SELF.ZS</t>
  </si>
  <si>
    <t>Self-employed, total (% of total employment) (modeled ILO estimate)</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</si>
  <si>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 Source: International Labour Organization, ILOSTAT database. Data retrieved on January 29, 2021.</t>
  </si>
  <si>
    <t>SL.EMP.SELF.MA.ZS</t>
  </si>
  <si>
    <t>Self-employed, male (% of male employment) (modeled ILO estimate)</t>
  </si>
  <si>
    <t>SL.EMP.SELF.FE.ZS</t>
  </si>
  <si>
    <t>Self-employed, female (% of female employment) (modeled ILO estimate)</t>
  </si>
  <si>
    <t>SL.EMP.MPYR.ZS</t>
  </si>
  <si>
    <t>Employers, total (% of total employment) (modeled ILO estimate)</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</si>
  <si>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 Source: International Labour Organization, ILOSTAT database. Data retrieved on January 29, 2021.</t>
  </si>
  <si>
    <t>SL.EMP.MPYR.MA.ZS</t>
  </si>
  <si>
    <t>Employers, male (% of male employment) (modeled ILO estimate)</t>
  </si>
  <si>
    <t>SL.EMP.MPYR.FE.ZS</t>
  </si>
  <si>
    <t>Employers, female (% of female employment) (modeled ILO estimate)</t>
  </si>
  <si>
    <t>SL.EMP.1524.SP.ZS</t>
  </si>
  <si>
    <t>Employment to population ratio, ages 15-24, total (%) (modeled ILO estimate)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</si>
  <si>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 Source: International Labour Organization, ILOSTAT database. Data retrieved on January 29, 2021.</t>
  </si>
  <si>
    <t>SL.EMP.1524.SP.NE.ZS</t>
  </si>
  <si>
    <t>Employment to population ratio, ages 15-24, total (%) (national estimate)</t>
  </si>
  <si>
    <t>SL.EMP.1524.SP.MA.ZS</t>
  </si>
  <si>
    <t>Employment to population ratio, ages 15-24, male (%) (modeled ILO estimate)</t>
  </si>
  <si>
    <t>SL.EMP.1524.SP.MA.NE.ZS</t>
  </si>
  <si>
    <t>Employment to population ratio, ages 15-24, male (%) (national estimate)</t>
  </si>
  <si>
    <t>SL.EMP.1524.SP.FE.ZS</t>
  </si>
  <si>
    <t>Employment to population ratio, ages 15-24, female (%) (modeled ILO estimate)</t>
  </si>
  <si>
    <t>SL.EMP.1524.SP.FE.NE.ZS</t>
  </si>
  <si>
    <t>Employment to population ratio, ages 15-24, female (%) (national estimate)</t>
  </si>
  <si>
    <t>SL.AGR.EMPL.ZS</t>
  </si>
  <si>
    <t>Employment in agriculture (% of total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</si>
  <si>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 Source: International Labour Organization, ILOSTAT database. Data retrieved on January 29, 2021.</t>
  </si>
  <si>
    <t>SL.AGR.EMPL.MA.ZS</t>
  </si>
  <si>
    <t>Employment in agriculture, male (% of male employment) (modeled ILO estimate)</t>
  </si>
  <si>
    <t>SL.AGR.EMPL.FE.ZS</t>
  </si>
  <si>
    <t>Employment in agriculture, female (% of female employment) (modeled ILO estimate)</t>
  </si>
  <si>
    <t>SL.AGR.0714.ZS</t>
  </si>
  <si>
    <t>Child employment in agriculture (% of economically active children ages 7-14)</t>
  </si>
  <si>
    <t>Employment by economic activity refers to the distribution of economically active children by the major industrial categories of the International Standard Industrial Classification (ISIC). Agriculture corresponds to division 1 (ISIC revision 2), categories A and B (ISIC revision 3), or category A (ISIC revision 4) and includes hunting, forestry, and fishing. Economically active children refer to children involved in economic activity for at least one hour in the reference week of the survey. Source: Understanding Children's Work project based on data from ILO, UNICEF and the World Bank.</t>
  </si>
  <si>
    <t>SL.AGR.0714.MA.ZS</t>
  </si>
  <si>
    <t>Child employment in agriculture, male (% of male economically active children ages 7-14)</t>
  </si>
  <si>
    <t>SL.AGR.0714.FE.ZS</t>
  </si>
  <si>
    <t>Child employment in agriculture, female (% of female economically active children ages 7-14)</t>
  </si>
  <si>
    <t>SI.SPR.PCAP.ZG</t>
  </si>
  <si>
    <t>Annualized average growth rate in per capita real survey mean consumption or income, total population (%)</t>
  </si>
  <si>
    <t>The growth rate in the welfare aggregate of the total population is computed as the annualized average growth rate in per capita real consumption or income of the total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 Source: World Bank, Global Database of Shared Prosperity (GDSP) circa 2011-2016 (http://www.worldbank.org/en/topic/poverty/brief/global-database-of-shared-prosperity).</t>
  </si>
  <si>
    <t>SI.SPR.PCAP</t>
  </si>
  <si>
    <t>Survey mean consumption or income per capita, total population (2011 PPP $ per day)</t>
  </si>
  <si>
    <t>Mean consumption or income per capita (2011 PPP $ per day) used in calculating the growth rate in the welfare aggregate of total population. Source: World Bank, Global Database of Shared Prosperity (GDSP) circa 2011-2016 (http://www.worldbank.org/en/topic/poverty/brief/global-database-of-shared-prosperity).</t>
  </si>
  <si>
    <t>SI.SPR.PC40.ZG</t>
  </si>
  <si>
    <t>Annualized average growth rate in per capita real survey mean consumption or income, bottom 40% of population (%)</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</si>
  <si>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 Source: World Bank, Global Database of Shared Prosperity (GDSP) circa 2011-2016 (http://www.worldbank.org/en/topic/poverty/brief/global-database-of-shared-prosperity).</t>
  </si>
  <si>
    <t>SI.SPR.PC40</t>
  </si>
  <si>
    <t>Survey mean consumption or income per capita, bottom 40% of population (2011 PPP $ per day)</t>
  </si>
  <si>
    <t>Mean consumption or income per capita (2011 PPP $ per day) used in calculating the growth rate in the welfare aggregate of the bottom 40% of the population in the income distribution in a country. Source: World Bank, Global Database of Shared Prosperity (GDSP) circa 2011-2016 (http://www.worldbank.org/en/topic/poverty/brief/global-database-of-shared-prosperity).</t>
  </si>
  <si>
    <t>SI.POV.UMIC.GP</t>
  </si>
  <si>
    <t>Poverty gap at $5.50 a day (2011 PPP) (%)</t>
  </si>
  <si>
    <t>Poverty gap at $5.50 a day (2011 PPP) is the mean shortfall in income or consumption from the poverty line $5.50 a day (counting the nonpoor as having zero shortfall), expressed as a percentage of the poverty line. This measure reflects the depth of poverty as well as its incidence. Source: 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</si>
  <si>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SI.POV.UMIC</t>
  </si>
  <si>
    <t>Poverty headcount ratio at $5.50 a day (2011 PPP) (% of population)</t>
  </si>
  <si>
    <t>Poverty headcount ratio at $5.50 a day is the percentage of the population living on less than $5.50 a day at 2011 international prices. As a result of revisions in PPP exchange rates, poverty rates for individual countries cannot be compared with poverty rates reported in earlier editions. Source: 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</si>
  <si>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SI.POV.NAHC</t>
  </si>
  <si>
    <t>Poverty headcount ratio at national poverty lines (% of population)</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</si>
  <si>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 Source: World Bank, Global Poverty Working Group. Data are compiled from official government sources or are computed by World Bank staff using national (i.e. countryâspecific) poverty lines.</t>
  </si>
  <si>
    <t>SI.POV.MDIM.XQ</t>
  </si>
  <si>
    <t>Multidimensional poverty index (scale 0-1)</t>
  </si>
  <si>
    <t>Proportion of the population that is multidimensionally poor adjusted by the intensity of the deprivations Source: Government statistical agencies. Data for EU countires are from the EUROSTAT</t>
  </si>
  <si>
    <t>SI.POV.MDIM.MA</t>
  </si>
  <si>
    <t>Multidimensional poverty headcount ratio, male (% of male population)</t>
  </si>
  <si>
    <t>The percentage of male population who are multidimensionally poor Source: Government statistical agencies. Data for EU countires are from the EUROSTAT</t>
  </si>
  <si>
    <t>SI.POV.MDIM.IT</t>
  </si>
  <si>
    <t>Multidimensional poverty intensity (average share of deprivations experienced by the poor)</t>
  </si>
  <si>
    <t>The average percentage of dimensions in which poor people are deprived Source: Government statistical agencies. Data for EU countires are from the EUROSTAT</t>
  </si>
  <si>
    <t>SI.POV.MDIM.HH</t>
  </si>
  <si>
    <t>Multidimensional poverty headcount ratio, household (% of total households)</t>
  </si>
  <si>
    <t>The percentage of households who are multidimensionally poor Source: Government statistical agencies. Data for EU countires are from the EUROSTAT</t>
  </si>
  <si>
    <t>SI.POV.MDIM.FE</t>
  </si>
  <si>
    <t>Multidimensional poverty headcount ratio, female (% of female population)</t>
  </si>
  <si>
    <t>The percentage of female population who are multidimensionally poor Source: Government statistical agencies. Data for EU countires are from the EUROSTAT</t>
  </si>
  <si>
    <t>SI.POV.MDIM.17.XQ</t>
  </si>
  <si>
    <t>Multidimensional poverty index, children (population ages 0-17) (scale 0-1)</t>
  </si>
  <si>
    <t>Proportion of the child population that is multidimensionally poor adjusted by the intensity of the deprivations Source: Government statistical agencies. Data for EU countires are from the EUROSTAT</t>
  </si>
  <si>
    <t>SI.POV.MDIM.17</t>
  </si>
  <si>
    <t>Multidimensional poverty headcount ratio, children (% of population ages 0-17)</t>
  </si>
  <si>
    <t>The percentage of children who are multidimensionally poor Source: Government statistical agencies. Data for EU countires are from the EUROSTAT</t>
  </si>
  <si>
    <t>SI.POV.MDIM</t>
  </si>
  <si>
    <t>Multidimensional poverty headcount ratio (% of total population)</t>
  </si>
  <si>
    <t>The percentage of people who are multidimensionally poor Source: Government statistical agencies. Data for EU countires are from the EUROSTAT</t>
  </si>
  <si>
    <t>SI.POV.LMIC.GP</t>
  </si>
  <si>
    <t>Poverty gap at $3.20 a day (2011 PPP) (%)</t>
  </si>
  <si>
    <t>Poverty gap at $3.20 a day (2011 PPP) is the mean shortfall in income or consumption from the poverty line $3.20 a day (counting the nonpoor as having zero shortfall), expressed as a percentage of the poverty line. This measure reflects the depth of poverty as well as its incidence. Source: 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</si>
  <si>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SI.POV.LMIC</t>
  </si>
  <si>
    <t>Poverty headcount ratio at $3.20 a day (2011 PPP) (% of population)</t>
  </si>
  <si>
    <t>Poverty headcount ratio at $3.20 a day is the percentage of the population living on less than $3.20 a day at 2011 international prices. As a result of revisions in PPP exchange rates, poverty rates for individual countries cannot be compared with poverty rates reported in earlier editions. Source: 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</si>
  <si>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SI.POV.GINI</t>
  </si>
  <si>
    <t>Gini index (World Bank estimate)</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</si>
  <si>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 Source: World Bank, Development Research Group. Data are based on primary household survey data obtained from government statistical agencies and World Bank country departments. For more information and methodology, please see PovcalNet (http://iresearch.worldbank.org/PovcalNet/index.htm).</t>
  </si>
  <si>
    <t>SI.POV.GAPS</t>
  </si>
  <si>
    <t>Poverty gap at $1.90 a day (2011 PPP) (%)</t>
  </si>
  <si>
    <t>Poverty gap at $1.90 a day (2011 PPP) is the mean shortfall in income or consumption from the poverty line $1.90 a day (counting the nonpoor as having zero shortfall), expressed as a percentage of the poverty line. This measure reflects the depth of poverty as well as its incidence. As a result of revisions in PPP exchange rates, poverty rates for individual countries cannot be compared with poverty rates reported in earlier editions. Source: 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</si>
  <si>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SI.POV.DDAY</t>
  </si>
  <si>
    <t>Poverty headcount ratio at $1.90 a day (2011 PPP) (% of population)</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</si>
  <si>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 Source: 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</si>
  <si>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SI.DST.FRST.20</t>
  </si>
  <si>
    <t>Income share held by lowest 20%</t>
  </si>
  <si>
    <t>Percentage share of income or consumption is the share that accrues to subgroups of population indicated by deciles or quintiles. Percentage shares by quintile may not sum to 100 because of rounding. Source: 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</si>
  <si>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SI.DST.FRST.10</t>
  </si>
  <si>
    <t>Income share held by lowest 10%</t>
  </si>
  <si>
    <t>Percentage share of income or consumption is the share that accrues to subgroups of population indicated by deciles or quintiles. Source: 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</si>
  <si>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SI.DST.50MD</t>
  </si>
  <si>
    <t>Proportion of people living below 50 percent of median income (%)</t>
  </si>
  <si>
    <t>The percentage of people in the population who live in households whose per capita income or consumption is below half of the median income or consumption per capita. The median is measured at 2011 Purchasing Power Parity (PPP) using PovcalNet (http://iresearch.worldbank.org/PovcalNet). For some countries, medians are not reported due to grouped and/or confidential data. The reference year is the year in which the underlying household survey data was collected. In cases for which the data collection period bridged two calendar years, the first year in which data were collected is reported. Source: World Bank, Development Research Group. Data are based on primary household survey data obtained from government statistical agencies and World Bank country departments. Data for high-income economies are from EU-SILC or the Luxembourg Income Study database. For more information and methodology, please see PovcalNet (iresearch.worldbank.org/PovcalNet/index.htm).</t>
  </si>
  <si>
    <t>SI.DST.10TH.10</t>
  </si>
  <si>
    <t>Income share held by highest 10%</t>
  </si>
  <si>
    <t>SI.DST.05TH.20</t>
  </si>
  <si>
    <t>Income share held by highest 20%</t>
  </si>
  <si>
    <t>SI.DST.04TH.20</t>
  </si>
  <si>
    <t>Income share held by fourth 20%</t>
  </si>
  <si>
    <t>SI.DST.03RD.20</t>
  </si>
  <si>
    <t>Income share held by third 20%</t>
  </si>
  <si>
    <t>SI.DST.02ND.20</t>
  </si>
  <si>
    <t>Income share held by second 20%</t>
  </si>
  <si>
    <t>SH.XPD.PVTD.PP.CD</t>
  </si>
  <si>
    <t>Domestic private health expenditure per capita, PPP (current international $)</t>
  </si>
  <si>
    <t>Current private expenditures on health per capita expressed in international dollars at purchasing power parity (PPP time series based on ICP2011 PPP). Source: World Health Organization Global Health Expenditure database (http://apps.who.int/nha/database).</t>
  </si>
  <si>
    <t>SH.XPD.PVTD.PC.CD</t>
  </si>
  <si>
    <t>Domestic private health expenditure per capita (current US$)</t>
  </si>
  <si>
    <t>Current private expenditures on health per capita expressed in current US dollars. Domestic private sources include funds from households, corporations and non-profit organizations. Such expenditures can be either prepaid to voluntary health insurance or paid directly to healthcare providers. Source: World Health Organization Global Health Expenditure database (http://apps.who.int/nha/database).</t>
  </si>
  <si>
    <t>SH.XPD.PVTD.CH.ZS</t>
  </si>
  <si>
    <t>Domestic private health expenditure (% of current health expenditure)</t>
  </si>
  <si>
    <t>Share of current health expenditures funded from domestic private sources.  Domestic private sources include funds from households, corporations and non-profit organizations. Such expenditures can be either prepaid to voluntary health insurance or paid directly to healthcare providers. Source: World Health Organization Global Health Expenditure database (http://apps.who.int/nha/database).</t>
  </si>
  <si>
    <t>SH.XPD.OOPC.PP.CD</t>
  </si>
  <si>
    <t>Out-of-pocket expenditure per capita, PPP (current international $)</t>
  </si>
  <si>
    <t>Health expenditure through out-of-pocket payments per capita in international dollars at purchasing power parity (PPP time series based on ICP2011 PPP). Source: World Health Organization Global Health Expenditure database (http://apps.who.int/nha/database).</t>
  </si>
  <si>
    <t>SH.XPD.OOPC.PC.CD</t>
  </si>
  <si>
    <t>Out-of-pocket expenditure per capita (current US$)</t>
  </si>
  <si>
    <t>Health expenditure through out-of-pocket payments per capita in USD.  Out of pocket payments are spending on health directly out of pocket by households in each country. Source: World Health Organization Global Health Expenditure database (http://apps.who.int/nha/database).</t>
  </si>
  <si>
    <t>SH.XPD.OOPC.CH.ZS</t>
  </si>
  <si>
    <t>Out-of-pocket expenditure (% of current health expenditure)</t>
  </si>
  <si>
    <t>Share of out-of-pocket payments of total current health expenditures.  Out-of-pocket payments are spending on health directly out-of-pocket by households. Source: World Health Organization Global Health Expenditure database (http://apps.who.int/nha/database).</t>
  </si>
  <si>
    <t>SH.XPD.GHED.PP.CD</t>
  </si>
  <si>
    <t>Domestic general government health expenditure per capita, PPP (current international $)</t>
  </si>
  <si>
    <t>Public expenditure on health from domestic sources per capita expressed in international dollars at purchasing power parity (PPP time series based on ICP2011 PPP). Source: World Health Organization Global Health Expenditure database (http://apps.who.int/nha/database).</t>
  </si>
  <si>
    <t>SH.XPD.GHED.PC.CD</t>
  </si>
  <si>
    <t>Domestic general government health expenditure per capita (current US$)</t>
  </si>
  <si>
    <t>Public expenditure on health from domestic sources per capita expressed in current US dollars. Source: World Health Organization Global Health Expenditure database (http://apps.who.int/nha/database).</t>
  </si>
  <si>
    <t>SH.XPD.GHED.GE.ZS</t>
  </si>
  <si>
    <t>Domestic general government health expenditure (% of general government expenditure)</t>
  </si>
  <si>
    <t>Public expenditure on health from domestic sources as a share of total public expenditure.  It indicates the priority of the government to spend on health from own domestic public resources. Source: World Health Organization Global Health Expenditure database (http://apps.who.int/nha/database).</t>
  </si>
  <si>
    <t>SH.XPD.GHED.GD.ZS</t>
  </si>
  <si>
    <t>Domestic general government health expenditure (% of GDP)</t>
  </si>
  <si>
    <t>Public expenditure on health from domestic sources as a share of the economy as measured by GDP. Source: World Health Organization Global Health Expenditure database (http://apps.who.int/nha/database).</t>
  </si>
  <si>
    <t>SH.XPD.GHED.CH.ZS</t>
  </si>
  <si>
    <t>Domestic general government health expenditure (% of current health expenditure)</t>
  </si>
  <si>
    <t>Share of current health expenditures funded from domestic public sources for health.  Domestic public sources include domestic revenue as internal transfers and grants, transfers, subsidies to voluntary health insurance beneficiaries, non-profit institutions serving households (NPISH) or enterprise financing schemes as well as compulsory prepayment and social health insurance contributions. They do not include external resources spent by governments on health. Source: World Health Organization Global Health Expenditure database (http://apps.who.int/nha/database).</t>
  </si>
  <si>
    <t>SH.XPD.EHEX.PP.CD</t>
  </si>
  <si>
    <t>External health expenditure per capita, PPP (current international $)</t>
  </si>
  <si>
    <t>Current external expenditures on health per capita expressed in international dollars at purchasing power parity (PPP time series based on ICP2011 PPP). External sources are composed of direct foreign transfers and foreign transfers distributed by government encompassing all financial inflows into the national health system from outside the country. Source: World Health Organization Global Health Expenditure database (http://apps.who.int/nha/database).</t>
  </si>
  <si>
    <t>SH.XPD.EHEX.PC.CD</t>
  </si>
  <si>
    <t>External health expenditure per capita (current US$)</t>
  </si>
  <si>
    <t>Current external expenditures on health per capita expressed in current US dollars. External sources are composed of direct foreign transfers and foreign transfers distributed by government encompassing all financial inflows into the national health system from outside the country. Source: World Health Organization Global Health Expenditure database (http://apps.who.int/nha/database).</t>
  </si>
  <si>
    <t>SH.XPD.EHEX.CH.ZS</t>
  </si>
  <si>
    <t>External health expenditure (% of current health expenditure)</t>
  </si>
  <si>
    <t>Share of current health expenditures funded from external sources. External sources compose of direct foreign transfers and foreign transfers distributed by government encompassing all financial inflows into the national health system from outside the country. External sources either flow through the government scheme or are channeled through non-governmental organizations or other schemes. Source: World Health Organization Global Health Expenditure database (http://apps.who.int/nha/database).</t>
  </si>
  <si>
    <t>SH.XPD.CHEX.PP.CD</t>
  </si>
  <si>
    <t>Current health expenditure per capita, PPP (current international $)</t>
  </si>
  <si>
    <t>Current expenditures on health per capita expressed in international dollars at purchasing power parity (PPP time series based on ICP2011 PPP). Source: World Health Organization Global Health Expenditure database (http://apps.who.int/nha/database).</t>
  </si>
  <si>
    <t>SH.XPD.CHEX.PC.CD</t>
  </si>
  <si>
    <t>Current health expenditure per capita (current US$)</t>
  </si>
  <si>
    <t>Current expenditures on health per capita in current US dollars. Estimates of current health expenditures include healthcare goods and services consumed during each year. Source: World Health Organization Global Health Expenditure database (http://apps.who.int/nha/database).</t>
  </si>
  <si>
    <t>SH.XPD.CHEX.GD.ZS</t>
  </si>
  <si>
    <t>Current health expenditure (% of GDP)</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</si>
  <si>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 Source: World Health Organization Global Health Expenditure database (http://apps.who.int/nha/database).</t>
  </si>
  <si>
    <t>SH.VAC.TTNS.ZS</t>
  </si>
  <si>
    <t>Newborns protected against tetanus (%)</t>
  </si>
  <si>
    <t>Newborns protected against tetanus are the percentage of births by women of child-bearing age who are immunized against tetanus. Source: WHO and UNICEF (http://www.who.int/immunization/monitoring_surveillance/en/).</t>
  </si>
  <si>
    <t>SH.UHC.SRVS.CV.XD</t>
  </si>
  <si>
    <t>UHC service coverage index</t>
  </si>
  <si>
    <t>Coverage index for essential health services (based on tracer interventions that include reproductive, maternal, newborn and child health, infectious diseases, noncommunicable diseases and service capacity and access). It is presented on a scale of 0 to 100. Source: World Health Organization, Global Health Observatory Data Repository (https://www.who.int/data/gho).</t>
  </si>
  <si>
    <t>SH.UHC.OOPC.25.ZS</t>
  </si>
  <si>
    <t>Proportion of population spending more than 25% of household consumption or income on out-of-pocket health care expenditure (%)</t>
  </si>
  <si>
    <t>Proportion of population spending more than 25% of household consumption or income on out-of-pocket health care expenditure. Source: World Health Organization and World Bank. 2019. Global Monitoring Report on Financial Protection in Health 2019.</t>
  </si>
  <si>
    <t>SH.UHC.OOPC.25.TO</t>
  </si>
  <si>
    <t>Number of people spending more than 25% of household consumption or income on out-of-pocket health care expenditure</t>
  </si>
  <si>
    <t>Number of people spending more than 25% of household consumption or income on out-of-pocket health care expenditure Source: World Health Organization and World Bank. 2019. Global Monitoring Report on Financial Protection in Health 2019.</t>
  </si>
  <si>
    <t>SH.UHC.OOPC.10.ZS</t>
  </si>
  <si>
    <t>Proportion of population spending more than 10% of household consumption or income on out-of-pocket health care expenditure (%)</t>
  </si>
  <si>
    <t>Proportion of population spending more than 10% of household consumption or income on out-of-pocket health care expenditure. Source: World Health Organization and World Bank. 2019. Global Monitoring Report on Financial Protection in Health 2019.</t>
  </si>
  <si>
    <t>SH.UHC.OOPC.10.TO</t>
  </si>
  <si>
    <t>Number of people spending more than 10% of household consumption or income on out-of-pocket health care expenditure</t>
  </si>
  <si>
    <t>Number of people spending more than 10% of household consumption or income on out-of-pocket health care expenditure Source: World Health Organization and World Bank. 2019. Global Monitoring Report on Financial Protection in Health 2019.</t>
  </si>
  <si>
    <t>SH.UHC.NOP2.ZS</t>
  </si>
  <si>
    <t>Proportion of population pushed below the $3.20 ($ 2011 PPP) poverty line by out-of-pocket health care expenditure (%)</t>
  </si>
  <si>
    <t>Proportion of population pushed below the $3.20 ($2011 PPP) poverty line by out-of-pocket health care expenditure. This indicator shows the fraction of a country's households experiencing impoverishing expenditures, defined as expenditures without which the household would have been above the $3.20 poverty line, but because of the expenditures is below the poverty line. Source: World Health Organization and World Bank. 2019. Global Monitoring Report on Financial Protection in Health 2019.</t>
  </si>
  <si>
    <t>SH.UHC.NOP2.ZG</t>
  </si>
  <si>
    <t>Increase in poverty gap at $3.20 ($ 2011 PPP) poverty line due to out-of-pocket health care expenditure (% of poverty line)</t>
  </si>
  <si>
    <t>Increase in poverty gap at $3.20 ($ 2011 PPP) poverty line due to out-of-pocket health care expenditure, as a percentage of the $3.20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 Source: World Health Organization and World Bank. 2019. Global Monitoring Report on Financial Protection in Health 2019.</t>
  </si>
  <si>
    <t>SH.UHC.NOP2.TO</t>
  </si>
  <si>
    <t>Number of people pushed below the $3.20 ($ 2011 PPP) poverty line by out-of-pocket health care expenditure</t>
  </si>
  <si>
    <t>Number of people pushed below the $3.20 ($ 2011 PPP) poverty line by out-of-pocket health care expenditure. This indicator shows the number of households experiencing impoverishing expenditures, defined as expenditures without which the household would have been above the $1.90 poverty line, but because of the expenditures is below the poverty line. Source: World Health Organization and World Bank. 2019. Global Monitoring Report on Financial Protection in Health 2019.</t>
  </si>
  <si>
    <t>SH.UHC.NOP2.CG</t>
  </si>
  <si>
    <t>Increase in poverty gap at $3.20 ($ 2011 PPP) poverty line due to out-of-pocket health care expenditure (USD)</t>
  </si>
  <si>
    <t>Increase in poverty gap at $3.20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 Source: World Health Organization and World Bank. 2019. Global Monitoring Report on Financial Protection in Health 2019.</t>
  </si>
  <si>
    <t>SH.UHC.NOP1.ZS</t>
  </si>
  <si>
    <t>Proportion of population pushed below the $1.90 ($ 2011 PPP) poverty line by out-of-pocket health care expenditure (%)</t>
  </si>
  <si>
    <t>Proportion of population pushed below the $1.90 ($ 2011 PPP) poverty line by out-of-pocket health care expenditure. This indicator shows the fraction of a country's households experiencing impoverishing expenditures, defined as expenditures without which the household would have been above the $ 1.90 poverty line, but because of the expenditures is below the poverty line. Source: World Health Organization and World Bank. 2019. Global Monitoring Report on Financial Protection in Health 2019.</t>
  </si>
  <si>
    <t>SH.UHC.NOP1.ZG</t>
  </si>
  <si>
    <t>Increase in poverty gap at $1.90 ($ 2011 PPP) poverty line due to out-of-pocket health care expenditure (% of poverty line)</t>
  </si>
  <si>
    <t>Increase in poverty gap at $1.90 ($ 2011 PPP) poverty line due to out-of-pocket health care expenditure, as a percentage of the $1.90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 Source: World Health Organization and World Bank. 2019. Global Monitoring Report on Financial Protection in Health 2019.</t>
  </si>
  <si>
    <t>SH.UHC.NOP1.TO</t>
  </si>
  <si>
    <t>Number of people pushed below the $1.90 ($ 2011 PPP) poverty line by out-of-pocket health care expenditure</t>
  </si>
  <si>
    <t>Number of people pushed below the $1.90 ($ 2011 PPP) poverty line by out-of-pocket health care expenditure. This indicator shows the number of households experiencing impoverishing expenditures, defined as expenditures without which the household would have been above the $1.90 poverty line, but because of the expenditures is below the poverty line. Source: World Health Organization and World Bank. 2019. Global Monitoring Report on Financial Protection in Health 2019.</t>
  </si>
  <si>
    <t>SH.UHC.NOP1.CG</t>
  </si>
  <si>
    <t>Increase in poverty gap at $1.90 ($ 2011 PPP) poverty line due to out-of-pocket health care expenditure (USD)</t>
  </si>
  <si>
    <t>Increase in poverty gap at $1.90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 Source: World Health Organization and World Bank. 2019. Global Monitoring Report on Financial Protection in Health 2019.</t>
  </si>
  <si>
    <t>SH.TBS.INCD</t>
  </si>
  <si>
    <t>Incidence of tuberculosis (per 100,000 people)</t>
  </si>
  <si>
    <t>Incidence of tuberculosis is the estimated number of new and relapse tuberculosis cases arising in a given year, expressed as the rate per 100,000 population. All forms of TB are included, including cases in people living with HIV. Estimates for all years are recalculated as new information becomes available and techniques are refined, so they may differ from those published previously. Source: World Health Organization, Global Tuberculosis Report.</t>
  </si>
  <si>
    <t>SH.TBS.DTEC.ZS</t>
  </si>
  <si>
    <t>Tuberculosis case detection rate (%, all forms)</t>
  </si>
  <si>
    <t>Tuberculosis case detection rate (all forms) is the number of new and relapse tuberculosis cases notified to WHO in a given year, divided by WHO's estimate of the number of incident tuberculosis cases for the same year, expressed as a percentage. Estimates for all years are recalculated as new information becomes available and techniques are refined, so they may differ from those published previously. Source: World Health Organization, Global Tuberculosis Report.</t>
  </si>
  <si>
    <t>SH.TBS.CURE.ZS</t>
  </si>
  <si>
    <t>Tuberculosis treatment success rate (% of new cases)</t>
  </si>
  <si>
    <t>Tuberculosis treatment success rate is the percentage of all new tuberculosis cases (or new and relapse cases for some countries) registered under a national tuberculosis control programme in a given year that successfully completed treatment, with or without bacteriological evidence of success (cured and treatment completed respectively). Source: World Health Organization, Global Tuberculosis Report.</t>
  </si>
  <si>
    <t>SH.SVR.WAST.ZS</t>
  </si>
  <si>
    <t>Prevalence of severe wasting, weight for height (% of children under 5)</t>
  </si>
  <si>
    <t>Prevalence of severe wasting is the proportion of children under age 5 whose weight for height is more than three standard deviations below the median for the international reference population ages 0-59. Source: UNICEF, WHO, World Bank: Joint child malnutrition estimates (JME). Aggregation is based on UNICEF, WHO, and the World Bank harmonized dataset (adjusted, comparable data) and methodology.</t>
  </si>
  <si>
    <t>SH.SVR.WAST.MA.ZS</t>
  </si>
  <si>
    <t>Prevalence of severe wasting, weight for height, male (% of children under 5)</t>
  </si>
  <si>
    <t>Prevalence of severe wasting, male, is the proportion of boys under age 5 whose weight for height is more than three standard deviations below the median for the international reference population ages 0-59. Source: UNICEF, WHO, World Bank: Joint child malnutrition estimates (JME). Aggregation is based on UNICEF, WHO, and the World Bank harmonized dataset (adjusted, comparable data) and methodology.</t>
  </si>
  <si>
    <t>SH.SVR.WAST.FE.ZS</t>
  </si>
  <si>
    <t>Prevalence of severe wasting, weight for height, female (% of children under 5)</t>
  </si>
  <si>
    <t>Prevalence of severe wasting, female, is the proportion of girls under age 5 whose weight for height is more than three standard deviations below the median for the international reference population ages 0-59. Source: UNICEF, WHO, World Bank: Joint child malnutrition estimates (JME). Aggregation is based on UNICEF, WHO, and the World Bank harmonized dataset (adjusted, comparable data) and methodology.</t>
  </si>
  <si>
    <t>SH.STA.WAST.ZS</t>
  </si>
  <si>
    <t>Prevalence of wasting, weight for height (% of children under 5)</t>
  </si>
  <si>
    <t>Prevalence of wasting is the proportion of children under age 5 whose weight for height is more than two standard deviations below the median for the international reference population ages 0-59. Source: UNICEF, WHO, World Bank: Joint child malnutrition estimates (JME). Aggregation is based on UNICEF, WHO, and the World Bank harmonized dataset (adjusted, comparable data) and methodology.</t>
  </si>
  <si>
    <t>SH.STA.WAST.MA.ZS</t>
  </si>
  <si>
    <t>Prevalence of wasting, weight for height, male (% of children under 5)</t>
  </si>
  <si>
    <t>Prevalence of wasting, male,is the proportion of boys under age 5 whose weight for height is more than two standard deviations below the median for the international reference population ages 0-59. Source: UNICEF, WHO, World Bank: Joint child malnutrition estimates (JME). Aggregation is based on UNICEF, WHO, and the World Bank harmonized dataset (adjusted, comparable data) and methodology.</t>
  </si>
  <si>
    <t>SH.STA.WAST.FE.ZS</t>
  </si>
  <si>
    <t>Prevalence of wasting, weight for height, female (% of children under 5)</t>
  </si>
  <si>
    <t>Prevalence of wasting, female, is the proportion of girls under age 5 whose weight for height is more than two standard deviations below the median for the international reference population ages 0-59. Source: UNICEF, WHO, World Bank: Joint child malnutrition estimates (JME). Aggregation is based on UNICEF, WHO, and the World Bank harmonized dataset (adjusted, comparable data) and methodology.</t>
  </si>
  <si>
    <t>SH.STA.WASH.P5</t>
  </si>
  <si>
    <t>Mortality rate attributed to unsafe water, unsafe sanitation and lack of hygiene (per 100,000 population)</t>
  </si>
  <si>
    <t>Mortality rate attributed to unsafe water, unsafe sanitation and lack of hygiene is deaths attributable to unsafe water, sanitation and hygiene focusing on inadequate WASH services per 100,000 population. Death rates are calculated by dividing the number of deaths by the total population. In this estimate, only the impact of diarrhoeal diseases, intestinal nematode infections, and protein-energy malnutrition are taken into account. Source: World Health Organization, Global Health Observatory Data Repository (http://apps.who.int/ghodata/).</t>
  </si>
  <si>
    <t>SH.STA.TRAF.P5</t>
  </si>
  <si>
    <t>Mortality caused by road traffic injury (per 100,000 people)</t>
  </si>
  <si>
    <t>Mortality caused by road traffic injury is estimated road traffic fatal injury deaths per 100,000 population. Source: World Health Organization, Global Status Report on Road Safety 2018 through Global Health Observatory data repository.</t>
  </si>
  <si>
    <t>SH.STA.SUIC.P5</t>
  </si>
  <si>
    <t>Suicide mortality rate (per 100,000 population)</t>
  </si>
  <si>
    <t>Suicide mortality rate is the number of suicide deaths in a year per 100,000 population. Crude suicide rate (not age-adjusted). Source: World Health Organization, Global Health Observatory Data Repository (http://apps.who.int/ghodata/).</t>
  </si>
  <si>
    <t>SH.STA.SUIC.MA.P5</t>
  </si>
  <si>
    <t>Suicide mortality rate, male (per 100,000 male population)</t>
  </si>
  <si>
    <t>SH.STA.SUIC.FE.P5</t>
  </si>
  <si>
    <t>Suicide mortality rate, female (per 100,000 female population)</t>
  </si>
  <si>
    <t>SH.STA.STNT.ZS</t>
  </si>
  <si>
    <t>Prevalence of stunting, height for age (% of children under 5)</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</si>
  <si>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 Source: UNICEF, WHO, World Bank: Joint child malnutrition estimates (JME). Aggregation is based on UNICEF, WHO, and the World Bank harmonized dataset (adjusted, comparable data) and methodology.</t>
  </si>
  <si>
    <t>SH.STA.STNT.MA.ZS</t>
  </si>
  <si>
    <t>Prevalence of stunting, height for age, male (% of children under 5)</t>
  </si>
  <si>
    <t>Prevalence of stunting, male, is the percentage of boys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 Source: UNICEF, WHO, World Bank: Joint child malnutrition estimates (JME). Aggregation is based on UNICEF, WHO, and the World Bank harmonized dataset (adjusted, comparable data) and methodology.</t>
  </si>
  <si>
    <t>SH.STA.STNT.FE.ZS</t>
  </si>
  <si>
    <t>Prevalence of stunting, height for age, female (% of children under 5)</t>
  </si>
  <si>
    <t>Prevalence of stunting, female, is the percentage of girls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 Source: UNICEF, WHO, World Bank: Joint child malnutrition estimates (JME). Aggregation is based on UNICEF, WHO, and the World Bank harmonized dataset (adjusted, comparable data) and methodology.</t>
  </si>
  <si>
    <t>SH.STA.SMSS.ZS</t>
  </si>
  <si>
    <t>People using safely managed sanitation services (% of population)</t>
  </si>
  <si>
    <t>The percentage of people using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 Source: WHO/UNICEF Joint Monitoring Programme (JMP) for Water Supply, Sanitation and Hygiene (washdata.org).</t>
  </si>
  <si>
    <t>SH.STA.SMSS.UR.ZS</t>
  </si>
  <si>
    <t>People using safely managed sanitation services, urban (% of urban population)</t>
  </si>
  <si>
    <t>SH.STA.SMSS.RU.ZS</t>
  </si>
  <si>
    <t>People using safely managed sanitation services, rural (% of rural population)</t>
  </si>
  <si>
    <t>SH.STA.POIS.P5.MA</t>
  </si>
  <si>
    <t>Mortality rate attributed to unintentional poisoning, male (per 100,000 male population)</t>
  </si>
  <si>
    <t>Mortality rate attributed to unintentional poisonings is the number of male deaths from unintentional poisonings in a year per 100,000 male population. Unintentional poisoning can be caused by household chemicals, pesticides, kerosene, carbon monoxide and medicines, or can be the result of environmental contamination or occupational chemical exposure. Source: World Health Organization, Global Health Observatory Data Repository (http://apps.who.int/ghodata/).</t>
  </si>
  <si>
    <t>SH.STA.POIS.P5.FE</t>
  </si>
  <si>
    <t>Mortality rate attributed to unintentional poisoning, female (per 100,000 female population)</t>
  </si>
  <si>
    <t>Mortality rate attributed to unintentional poisonings is the number of female deaths from unintentional poisonings in a year per 100,000 female population.  Unintentional poisoning can be caused by household chemicals, pesticides, kerosene, carbon monoxide and medicines, or can be the result of environmental contamination or occupational chemical exposure. Source: World Health Organization, Global Health Observatory Data Repository (http://apps.who.int/ghodata/).</t>
  </si>
  <si>
    <t>SH.STA.POIS.P5</t>
  </si>
  <si>
    <t>Mortality rate attributed to unintentional poisoning (per 100,000 population)</t>
  </si>
  <si>
    <t>Mortality rate attributed to unintentional poisonings is the number of deaths from unintentional poisonings in a year per 100,000 population.  Unintentional poisoning can be caused by household chemicals, pesticides, kerosene, carbon monoxide and medicines, or can be the result of environmental contamination or occupational chemical exposure. Source: World Health Organization, Global Health Observatory Data Repository (http://apps.who.int/ghodata/).</t>
  </si>
  <si>
    <t>SH.STA.OWGH.ZS</t>
  </si>
  <si>
    <t>Prevalence of overweight, weight for height (% of children under 5)</t>
  </si>
  <si>
    <t>Prevalence of overweight children is the percentage of children under age 5 whose weight for height is more than two standard deviations above the median for the international reference population of the corresponding age as established by the WHO's new child growth standards released in 2006. Source: UNICEF, WHO, World Bank: Joint child malnutrition estimates (JME). Aggregation is based on UNICEF, WHO, and the World Bank harmonized dataset (adjusted, comparable data) and methodology.</t>
  </si>
  <si>
    <t>SH.STA.OWGH.MA.ZS</t>
  </si>
  <si>
    <t>Prevalence of overweight, weight for height, male (% of children under 5)</t>
  </si>
  <si>
    <t>Prevalence of overweight, male, is the percentage of boys under age 5 whose weight for height is more than two standard deviations above the median for the international reference population of the corresponding age as established by the WHO's new child growth standards released in 2006. Source: UNICEF, WHO, World Bank: Joint child malnutrition estimates (JME). Aggregation is based on UNICEF, WHO, and the World Bank harmonized dataset (adjusted, comparable data) and methodology.</t>
  </si>
  <si>
    <t>SH.STA.OWGH.FE.ZS</t>
  </si>
  <si>
    <t>Prevalence of overweight, weight for height, female (% of children under 5)</t>
  </si>
  <si>
    <t>Prevalence of overweight, female, is the percentage of girls under age 5 whose weight for height is more than two standard deviations above the median for the international reference population of the corresponding age as established by the WHO's new child growth standards released in 2006. Source: UNICEF, WHO, World Bank: Joint child malnutrition estimates (JME). Aggregation is based on UNICEF, WHO, and the World Bank harmonized dataset (adjusted, comparable data) and methodology.</t>
  </si>
  <si>
    <t>SH.STA.ORTH</t>
  </si>
  <si>
    <t>Diarrhea treatment (% of children under 5 who received ORS packet)</t>
  </si>
  <si>
    <t>Percentage of children under age 5 with diarrhea in the two weeks preceding the survey who received oral rehydration salts (ORS packets or pre-packaged ORS fluids). Source: UNICEF, State of the World's Children, Childinfo, and Demographic and Health Surveys.</t>
  </si>
  <si>
    <t>SH.STA.ORCF.ZS</t>
  </si>
  <si>
    <t>Diarrhea treatment (% of children under 5 receiving oral rehydration and continued feeding)</t>
  </si>
  <si>
    <t>Children with diarrhea who received oral rehydration and continued feeding refer to the percentage of children under age five with diarrhea in the two weeks prior to the survey who received either oral rehydration therapy or increased fluids, with continued feeding. Source: UNICEF, State of the World's Children, Childinfo, and Demographic and Health Surveys.</t>
  </si>
  <si>
    <t>SH.STA.ODFC.ZS</t>
  </si>
  <si>
    <t>People practicing open defecation (% of population)</t>
  </si>
  <si>
    <t>People practicing open defecation refers to the percentage of the population defecating in the open, such as in fields, forest, bushes, open bodies of water, on beaches, in other open spaces or disposed of with solid waste. Source: WHO/UNICEF Joint Monitoring Programme (JMP) for Water Supply and Sanitation (http://www.wssinfo.org/).</t>
  </si>
  <si>
    <t>SH.STA.ODFC.UR.ZS</t>
  </si>
  <si>
    <t>People practicing open defecation, urban (% of urban population)</t>
  </si>
  <si>
    <t>SH.STA.ODFC.RU.ZS</t>
  </si>
  <si>
    <t>People practicing open defecation, rural (% of rural population)</t>
  </si>
  <si>
    <t>SH.STA.MMRT.NE</t>
  </si>
  <si>
    <t>Maternal mortality ratio (national estimate, per 100,000 live births)</t>
  </si>
  <si>
    <t>Maternal mortality ratio is the number of women who die from pregnancy-related causes while pregnant or within 42 days of pregnancy termination per 100,000 live births. Source: The country data compiled, adjusted and used in the estimation model by the Maternal Mortality Estimation Inter-Agency Group (MMEIG). The country data were compiled from the following sources:  civil registration and vital statistics; specialized studies on maternal mortality; population based surveys and censuses; other available data sources including data from surveillance sites. [https://www.who.int/reproductivehealth/publications/maternal-mortality-2000-2017/en/]</t>
  </si>
  <si>
    <t>SH.STA.MMRT</t>
  </si>
  <si>
    <t>Maternal mortality ratio (modeled estimate, per 100,000 live births)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</si>
  <si>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 Source: WHO, UNICEF, UNFPA, World Bank Group, and the United Nations Population Division. Trends in Maternal Mortality: 2000 to 2017. Geneva, World Health Organization, 2019</t>
  </si>
  <si>
    <t>SH.STA.MALN.ZS</t>
  </si>
  <si>
    <t>Prevalence of underweight, weight for age (% of children under 5)</t>
  </si>
  <si>
    <t>Prevalence of underweight children is the percentage of children under age 5 whose weight for age is more than two standard deviations below the median for the international reference population ages 0-59 months. The data are based on the WHO's child growth standards released in 2006. Source: UNICEF, WHO, World Bank: Joint child malnutrition estimates (JME). Aggregation is based on UNICEF, WHO, and the World Bank harmonized dataset (adjusted, comparable data) and methodology.</t>
  </si>
  <si>
    <t>SH.STA.MALN.MA.ZS</t>
  </si>
  <si>
    <t>Prevalence of underweight, weight for age, male (% of children under 5)</t>
  </si>
  <si>
    <t>Prevalence of underweight, male, is the percentage of boys under age 5 whose weight for age is more than two standard deviations below the median for the international reference population ages 0-59 months. The data are based on the WHO's new child growth standards released in 2006. Source: UNICEF, WHO, World Bank: Joint child malnutrition estimates (JME). Aggregation is based on UNICEF, WHO, and the World Bank harmonized dataset (adjusted, comparable data) and methodology.</t>
  </si>
  <si>
    <t>SH.STA.MALN.FE.ZS</t>
  </si>
  <si>
    <t>Prevalence of underweight, weight for age, female (% of children under 5)</t>
  </si>
  <si>
    <t>Prevalence of underweight, female, is the percentage of girls under age 5 whose weight for age is more than two standard deviations below the median for the international reference population ages 0-59 months. The data are based on the WHO's new child growth standards released in 2006. Source: UNICEF, WHO, World Bank: Joint child malnutrition estimates (JME). Aggregation is based on UNICEF, WHO, and the World Bank harmonized dataset (adjusted, comparable data) and methodology.</t>
  </si>
  <si>
    <t>SH.STA.HYGN.ZS</t>
  </si>
  <si>
    <t>People with basic handwashing facilities including soap and water (% of population)</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</si>
  <si>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 Source: WHO/UNICEF Joint Monitoring Programme (JMP) for Water Supply, Sanitation and Hygiene (washdata.org).</t>
  </si>
  <si>
    <t>SH.STA.HYGN.UR.ZS</t>
  </si>
  <si>
    <t>People with basic handwashing facilities including soap and water, urban (% of urban population)</t>
  </si>
  <si>
    <t>SH.STA.HYGN.RU.ZS</t>
  </si>
  <si>
    <t>People with basic handwashing facilities including soap and water, rural (% of rural population)</t>
  </si>
  <si>
    <t>SH.STA.FGMS.ZS</t>
  </si>
  <si>
    <t>Female genital mutilation prevalence (%)</t>
  </si>
  <si>
    <t>Percentage of women aged 15â49 who have gone through partial or total removal of the female external genitalia or other injury to the female genital organs for cultural or other non-therapeutic reasons. Source: Demographic and Health Surveys (DHS), Multiple Indicator Cluster Surveys (MICS), and other surveys: STATcompiler (http://www.statcompiler.com/) as of Auguest 28, 2020, UNICEF DATA (http://www.data.unicef.org/) as of August 30, 2020.</t>
  </si>
  <si>
    <t>SH.STA.DIAB.ZS</t>
  </si>
  <si>
    <t>Diabetes prevalence (% of population ages 20 to 79)</t>
  </si>
  <si>
    <t>Diabetes prevalence refers to the percentage of people ages 20-79 who have type 1 or type 2 diabetes. Source: International Diabetes Federation, Diabetes Atlas.</t>
  </si>
  <si>
    <t>SH.STA.BRTW.ZS</t>
  </si>
  <si>
    <t>Low-birthweight babies (% of births)</t>
  </si>
  <si>
    <t>Low-birthweight babies are newborns weighing less than 2,500 grams, with the measurement taken within the first hour of life, before significant postnatal weight loss has occurred. Source: UNICEF-WHO Low birthweight estimates [data.unicef.org]</t>
  </si>
  <si>
    <t>SH.STA.BRTC.ZS</t>
  </si>
  <si>
    <t>Births attended by skilled health staff (% of total)</t>
  </si>
  <si>
    <t>Births attended by skilled health staff are the percentage of deliveries attended by personnel trained to give the necessary supervision, care, and advice to women during pregnancy, labor, and the postpartum period; to conduct deliveries on their own; and to care for newborns. Source: UNICEF, State of the World's Children, Childinfo, and Demographic and Health Surveys.</t>
  </si>
  <si>
    <t>SH.STA.BFED.ZS</t>
  </si>
  <si>
    <t>Exclusive breastfeeding (% of children under 6 months)</t>
  </si>
  <si>
    <t>Exclusive breastfeeding refers to the percentage of children less than six months old who are fed breast milk alone (no other liquids) in the past 24 hours. Source: UNICEF, State of the World's Children, Childinfo, and Demographic and Health Surveys.</t>
  </si>
  <si>
    <t>SH.STA.BASS.ZS</t>
  </si>
  <si>
    <t>People using at least basic sanitation services (% of population)</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</si>
  <si>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 Source: WHO/UNICEF Joint Monitoring Programme (JMP) for Water Supply, Sanitation and Hygiene (washdata.org).</t>
  </si>
  <si>
    <t>SH.STA.BASS.UR.ZS</t>
  </si>
  <si>
    <t>People using at least basic sanitation services, urban (% of urban population)</t>
  </si>
  <si>
    <t>SH.STA.BASS.RU.ZS</t>
  </si>
  <si>
    <t>People using at least basic sanitation services, rural (% of rural population)</t>
  </si>
  <si>
    <t>SH.STA.ARIC.ZS</t>
  </si>
  <si>
    <t>ARI treatment (% of children under 5 taken to a health provider)</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</si>
  <si>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 Source: UNICEF, State of the World's Children, Childinfo, and Demographic and Health Surveys.</t>
  </si>
  <si>
    <t>SH.STA.ANVC.ZS</t>
  </si>
  <si>
    <t>Pregnant women receiving prenatal care (%)</t>
  </si>
  <si>
    <t>Pregnant women receiving prenatal care are the percentage of women attended at least once during pregnancy by skilled health personnel for reasons related to pregnancy. Source: UNICEF, State of the World's Children, Childinfo, and Demographic and Health Surveys.</t>
  </si>
  <si>
    <t>SH.STA.AIRP.P5</t>
  </si>
  <si>
    <t>Mortality rate attributed to household and ambient air pollution, age-standardized (per 100,000 population)</t>
  </si>
  <si>
    <t>Mortality rate attributed to household and ambient air pollution is the number of deaths attributable to the joint effects of household and ambient air pollution in a year per 100,000 population. The rates are age-standardized.  Following diseases are taken into account: acute respiratory infections (estimated for all ages); cerebrovascular diseases in adults (estimated above 25 years); ischaemic heart diseases in adults (estimated above 25 years); chronic obstructive pulmonary disease in adults (estimated above 25 years); and lung cancer in adults (estimated above 25 years). Source: World Health Organization, Global Health Observatory Data Repository (http://apps.who.int/ghodata/).</t>
  </si>
  <si>
    <t>SH.STA.AIRP.MA.P5</t>
  </si>
  <si>
    <t>Mortality rate attributed to household and ambient air pollution, age-standardized, male (per 100,000 male population)</t>
  </si>
  <si>
    <t>SH.STA.AIRP.FE.P5</t>
  </si>
  <si>
    <t>Mortality rate attributed to household and ambient air pollution, age-standardized, female (per 100,000 female population)</t>
  </si>
  <si>
    <t>SH.SGR.PROC.P5</t>
  </si>
  <si>
    <t>Number of surgical procedures (per 100,000 population)</t>
  </si>
  <si>
    <t>The number of procedures undertaken in an operating theatre per 100,000 population per year in each country. A procedure is defined as the incision, excision, or manipulation of tissue that needs regional or general anaesthesia, or profound sedation to control pain. Source: The Lancet Commission on Global Surgery (www.lancetglobalsurgery.org).</t>
  </si>
  <si>
    <t>SH.SGR.IRSK.ZS</t>
  </si>
  <si>
    <t>Risk of impoverishing expenditure for surgical care (% of people at risk)</t>
  </si>
  <si>
    <t>The proportion of population at risk of impoverishing expenditure when surgical care is required. Impoverishing expenditure is defined as direct out of pocket payments for surgical and anaesthesia care which drive people below a poverty threshold (using a threshold of $1.90 PPP/day). Source: The Program in Global Surgery and Social Change (PGSSC) at Harvard Medical School (https://www.pgssc.org/)</t>
  </si>
  <si>
    <t>SH.SGR.CRSK.ZS</t>
  </si>
  <si>
    <t>Risk of catastrophic expenditure for surgical care (% of people at risk)</t>
  </si>
  <si>
    <t>The proportion of population at risk of catastrophic expenditure when surgical care is required. Catastrophic expenditure is defined as direct out of pocket payments for surgical and anaesthesia care exceeding 10% of total income. Source: The Program in Global Surgery and Social Change (PGSSC) at Harvard Medical School (https://www.pgssc.org/)</t>
  </si>
  <si>
    <t>SH.PRV.SMOK.MA</t>
  </si>
  <si>
    <t>Prevalence of current tobacco use, males (% of male adults)</t>
  </si>
  <si>
    <t>The percentage of the 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âe-cigarsâ, âe-hookahsâ, JUUL and âe-pipesâ. The rates are age-standardized to the WHO Standard Population. Source: World Health Organization, Global Health Observatory Data Repository (http://apps.who.int/ghodata/).</t>
  </si>
  <si>
    <t>SH.PRV.SMOK.FE</t>
  </si>
  <si>
    <t>Prevalence of current tobacco use, females (% of female adults)</t>
  </si>
  <si>
    <t>The percentage of the female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âe-cigarsâ, âe-hookahsâ, JUUL and âe-pipesâ. The rates are age-standardized to the WHO Standard Population. Source: World Health Organization, Global Health Observatory Data Repository (http://apps.who.int/ghodata/).</t>
  </si>
  <si>
    <t>SH.PRV.SMOK</t>
  </si>
  <si>
    <t>Prevalence of current tobacco use (% of adults)</t>
  </si>
  <si>
    <t>The percentage of the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âe-cigarsâ, âe-hookahsâ, JUUL and âe-pipesâ. The rates are age-standardized to the WHO Standard Population. Source: World Health Organization, Global Health Observatory Data Repository (http://apps.who.int/ghodata/).</t>
  </si>
  <si>
    <t>SH.PRG.ANEM</t>
  </si>
  <si>
    <t>Prevalence of anemia among pregnant women (%)</t>
  </si>
  <si>
    <t>Prevalence of anemia, pregnant women, is the percentage of pregnant women whose hemoglobin level is less than 110 grams per liter at sea level. Source: World Health Organization, Global Health Observatory Data Repository/World Health Statistics (http://apps.who.int/gho/data/node.main.1?lang=en).</t>
  </si>
  <si>
    <t>SH.MMR.RISK.ZS</t>
  </si>
  <si>
    <t>Lifetime risk of maternal death (%)</t>
  </si>
  <si>
    <t>Life time risk of maternal death is the probability that a 15-year-old female will die eventually from a maternal cause assuming that current levels of fertility and mortality (including maternal mortality) do not change in the future, taking into account competing causes of death. Source: WHO, UNICEF, UNFPA, World Bank Group, and the United Nations Population Division. Trends in Maternal Mortality: 2000 to 2017. Geneva, World Health Organization, 2019</t>
  </si>
  <si>
    <t>SH.MMR.RISK</t>
  </si>
  <si>
    <t>Lifetime risk of maternal death (1 in: rate varies by country)</t>
  </si>
  <si>
    <t>SH.MMR.DTHS</t>
  </si>
  <si>
    <t>Number of maternal deaths</t>
  </si>
  <si>
    <t>A maternal death refers to the death of a woman while pregnant or within 42 days of termination of pregnancy, irrespective of the duration and site of the pregnancy, from any cause related to or aggravated by the pregnancy or its management but not from accidental or incidental causes. Source: WHO, UNICEF, UNFPA, World Bank Group, and the United Nations Population Division. Trends in Maternal Mortality: 2000 to 2017. Geneva, World Health Organization, 2019</t>
  </si>
  <si>
    <t>SH.MLR.TRET.ZS</t>
  </si>
  <si>
    <t>Children with fever receiving antimalarial drugs (% of children under age 5 with fever)</t>
  </si>
  <si>
    <t>Malaria treatment refers to the percentage of children under age five who were ill with fever in the last two weeks and received any appropriate (locally defined) anti-malarial drugs. Source: UNICEF, State of the World's Children, Childinfo, and Demographic and Health Surveys.</t>
  </si>
  <si>
    <t>SH.MLR.NETS.ZS</t>
  </si>
  <si>
    <t>Use of insecticide-treated bed nets (% of under-5 population)</t>
  </si>
  <si>
    <t>Use of insecticide-treated bed nets refers to the percentage of children under age five who slept under an insecticide-treated bednet to prevent malaria. Source: UNICEF, State of the World's Children, Childinfo, and Demographic and Health Surveys.</t>
  </si>
  <si>
    <t>SH.MLR.INCD.P3</t>
  </si>
  <si>
    <t>Incidence of malaria (per 1,000 population at risk)</t>
  </si>
  <si>
    <t>Incidence of malaria is the number of new cases of malaria in a year per 1,000 population at risk. Source: World Health Organization, Global Health Observatory Data Repository/World Health Statistics (http://apps.who.int/ghodata/).</t>
  </si>
  <si>
    <t>SH.MED.SAOP.P5</t>
  </si>
  <si>
    <t>Specialist surgical workforce (per 100,000 population)</t>
  </si>
  <si>
    <t>Specialist surgical workforce is the number of specialist surgical, anaesthetic, and obstetric (SAO) providers who are working in each country per 100,000 population. Source: Data collected by the Lancet Commission on Global Surgery (www.lancetglobalsurgery.org); Data collected by WHO Collaborating Centre for Surgery and Public Health at Lund University from various sources including Ministries of Health or equivalent national regulatory bodies, national official entities such as medical councils, Eurostat, OECD, WHO Euro Health For All Database, WHO EURO Technical resources for health Database; BMJ Glob Health.</t>
  </si>
  <si>
    <t>SH.MED.PHYS.ZS</t>
  </si>
  <si>
    <t>Physicians (per 1,000 people)</t>
  </si>
  <si>
    <t>Physicians include generalist and specialist medical practitioners. Source: World Health Organization's Global Health Workforce Statistics, OECD, supplemented by country data.</t>
  </si>
  <si>
    <t>SH.MED.NUMW.P3</t>
  </si>
  <si>
    <t>Nurses and midwives (per 1,000 people)</t>
  </si>
  <si>
    <t>Nurses and midwives include professional nurses, professional midwives, auxiliary nurses, auxiliary midwives, enrolled nurses, enrolled midwives and other associated personnel, such as dental nurses and primary care nurses. Source: World Health Organization's Global Health Workforce Statistics, OECD, supplemented by country data.</t>
  </si>
  <si>
    <t>SH.MED.CMHW.P3</t>
  </si>
  <si>
    <t>Community health workers (per 1,000 people)</t>
  </si>
  <si>
    <t>Community health workers include various types of community health aides, many with country-specific occupational titles such as community health officers, community health-education workers, family health workers, lady health visitors and health extension package workers. Source: World Health Organization's Global Health Workforce Statistics, OECD, supplemented by country data.</t>
  </si>
  <si>
    <t>SH.MED.BEDS.ZS</t>
  </si>
  <si>
    <t>Hospital beds (per 1,000 people)</t>
  </si>
  <si>
    <t>Hospital beds include inpatient beds available in public, private, general, and specialized hospitals and rehabilitation centers. In most cases beds for both acute and chronic care are included. Source: Data are from the World Health Organization, supplemented by country data.</t>
  </si>
  <si>
    <t>SH.IMM.MEAS</t>
  </si>
  <si>
    <t>Immunization, measles (% of children ages 12-23 months)</t>
  </si>
  <si>
    <t>Child immunization, measles, measures the percentage of children ages 12-23 months who received the measles vaccination before 12 months or at any time before the survey. A child is considered adequately immunized against measles after receiving one dose of vaccine. Source: WHO and UNICEF (http://www.who.int/immunization/monitoring_surveillance/en/).</t>
  </si>
  <si>
    <t>SH.IMM.IDPT</t>
  </si>
  <si>
    <t>Immunization, DPT (% of children ages 12-23 months)</t>
  </si>
  <si>
    <t>Child immunization, DPT, measures the percentage of children ages 12-23 months who received DPT vaccinations before 12 months or at any time before the survey. A child is considered adequately immunized against diphtheria, pertussis (or whooping cough), and tetanus (DPT) after receiving three doses of vaccine. Source: WHO and UNICEF (http://www.who.int/immunization/monitoring_surveillance/en/).</t>
  </si>
  <si>
    <t>SH.IMM.HEPB</t>
  </si>
  <si>
    <t>Immunization, HepB3 (% of one-year-old children)</t>
  </si>
  <si>
    <t>Child immunization rate, hepatitis B is the percentage of children ages 12-23 months who received hepatitis B vaccinations before 12 months or at any time before the survey. A child is considered adequately immunized after three doses. Source: WHO and UNICEF (http://www.who.int/immunization/monitoring_surveillance/en/).</t>
  </si>
  <si>
    <t>SH.HIV.PMTC.ZS</t>
  </si>
  <si>
    <t>Antiretroviral therapy coverage for PMTCT (% of pregnant women living with HIV)</t>
  </si>
  <si>
    <t>Percentage of pregnant women with HIV who receive antiretroviral medicine for prevention of mother-to-child transmission (PMTCT). Source: UNAIDS estimates.</t>
  </si>
  <si>
    <t>SH.HIV.INCD.ZS</t>
  </si>
  <si>
    <t>Incidence of HIV, ages 15-49 (per 1,000 uninfected population ages 15-49)</t>
  </si>
  <si>
    <t>Number of new HIV infections among uninfected populations ages 15-49 expressed per 1,000 uninfected population in the year before the period. Source: UNAIDS estimates.</t>
  </si>
  <si>
    <t>SH.HIV.INCD.YG.P3</t>
  </si>
  <si>
    <t>Incidence of HIV, ages 15-24 (per 1,000 uninfected population ages 15-24)</t>
  </si>
  <si>
    <t>Number of new HIV infections among uninfected populations ages 15-24 expressed per 1,000 uninfected population ages 15-24 in the year before the period. Source: UNAIDS estimates.</t>
  </si>
  <si>
    <t>SH.HIV.INCD.YG</t>
  </si>
  <si>
    <t>Young people (ages 15-24) newly infected with HIV</t>
  </si>
  <si>
    <t>Number of young people (ages 15-24) newly infected with HIV. Source: UNAIDS estimates.</t>
  </si>
  <si>
    <t>SH.HIV.INCD.TL.P3</t>
  </si>
  <si>
    <t>Incidence of HIV, all (per 1,000 uninfected population)</t>
  </si>
  <si>
    <t>Number of new HIV infections among uninfected populations expressed per 1,000 uninfected population in the year before the period. Source: UNAIDS estimates.</t>
  </si>
  <si>
    <t>SH.HIV.INCD.TL</t>
  </si>
  <si>
    <t>Adults (ages 15+) and children (ages 0-14) newly infected with HIV</t>
  </si>
  <si>
    <t>Number of adults (ages 15+) and children (ages 0-14) newly infected with HIV. Source: UNAIDS estimates.</t>
  </si>
  <si>
    <t>SH.HIV.INCD.14</t>
  </si>
  <si>
    <t>Children (ages 0-14) newly infected with HIV</t>
  </si>
  <si>
    <t>Number of children (ages 0-14) newly infected with HIV. Source: UNAIDS estimates.</t>
  </si>
  <si>
    <t>SH.HIV.INCD</t>
  </si>
  <si>
    <t>Adults (ages 15-49) newly infected with HIV</t>
  </si>
  <si>
    <t>Number of adults (ages 15-49) newly infected with HIV. Source: UNAIDS estimates.</t>
  </si>
  <si>
    <t>SH.HIV.ARTC.ZS</t>
  </si>
  <si>
    <t>Antiretroviral therapy coverage (% of people living with HIV)</t>
  </si>
  <si>
    <t>Antiretroviral therapy coverage indicates the percentage of all people living with HIV who are receiving antiretroviral therapy. Source: UNAIDS estimates.</t>
  </si>
  <si>
    <t>SH.HIV.1524.MA.ZS</t>
  </si>
  <si>
    <t>Prevalence of HIV, male (% ages 15-24)</t>
  </si>
  <si>
    <t>Prevalence of HIV, male is the percentage of males who are infected with HIV. Youth rates are as a percentage of the relevant age group. Source: UNAIDS estimates.</t>
  </si>
  <si>
    <t>SH.HIV.1524.FE.ZS</t>
  </si>
  <si>
    <t>Prevalence of HIV, female (% ages 15-24)</t>
  </si>
  <si>
    <t>Prevalence of HIV, female is the percentage of females who are infected with HIV. Youth rates are as a percentage of the relevant age group. Source: UNAIDS estimates.</t>
  </si>
  <si>
    <t>SH.HIV.0014</t>
  </si>
  <si>
    <t>Children (0-14) living with HIV</t>
  </si>
  <si>
    <t>Children living with HIV refers to the number of children ages 0-14 who are infected with HIV. Source: UNAIDS estimates.</t>
  </si>
  <si>
    <t>SH.H2O.SMDW.ZS</t>
  </si>
  <si>
    <t>People using safely managed drinking water services (% of population)</t>
  </si>
  <si>
    <t>The percentage of people using drinking water from an improved source that is accessible on premises, available when needed and free from faecal and priority chemical contamination. Improved water sources include piped water, boreholes or tubewells, protected dug wells, protected springs, and packaged or delivered water. Source: WHO/UNICEF Joint Monitoring Programme (JMP) for Water Supply, Sanitation and Hygiene (washdata.org).</t>
  </si>
  <si>
    <t>SH.H2O.SMDW.UR.ZS</t>
  </si>
  <si>
    <t>People using safely managed drinking water services, urban (% of urban population)</t>
  </si>
  <si>
    <t>SH.H2O.SMDW.RU.ZS</t>
  </si>
  <si>
    <t>People using safely managed drinking water services, rural (% of rural population)</t>
  </si>
  <si>
    <t>SH.H2O.BASW.ZS</t>
  </si>
  <si>
    <t>People using at least basic drinking water services (% of population)</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</si>
  <si>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 Source: WHO/UNICEF Joint Monitoring Programme (JMP) for Water Supply, Sanitation and Hygiene (washdata.org).</t>
  </si>
  <si>
    <t>SH.H2O.BASW.UR.ZS</t>
  </si>
  <si>
    <t>People using at least basic drinking water services, urban (% of urban population)</t>
  </si>
  <si>
    <t>SH.H2O.BASW.RU.ZS</t>
  </si>
  <si>
    <t>People using at least basic drinking water services, rural (% of rural population)</t>
  </si>
  <si>
    <t>SH.FPL.SATM.ZS</t>
  </si>
  <si>
    <t>Demand for family planning satisfied by modern methods (% of married women with demand for family planning)</t>
  </si>
  <si>
    <t>Demand for family planning satisfied by modern methods refers to the percentage of married women ages 15-49 years whose need for family planning is satisfied with modern methods. Source: Demographic and Health Surveys (DHS).</t>
  </si>
  <si>
    <t>SH.DYN.NMRT</t>
  </si>
  <si>
    <t>Mortality rate, neonatal (per 1,000 live births)</t>
  </si>
  <si>
    <t>Neonatal mortality rate is the number of neonates dying before reaching 28 days of age, per 1,000 live births in a given year. Source: Estimates developed by the UN Inter-agency Group for Child Mortality Estimation (UNICEF, WHO, World Bank, UN DESA Population Division) at www.childmortality.org.</t>
  </si>
  <si>
    <t>SH.DYN.NCOM.ZS</t>
  </si>
  <si>
    <t>Mortality from CVD, cancer, diabetes or CRD between exact ages 30 and 70 (%)</t>
  </si>
  <si>
    <t>Mortality from CVD, cancer, diabetes or CRD is the percent of 30-year-old-people who would die before their 70th birthday from any of cardiovascular disease, cancer, diabetes,  or chronic respiratory disease, assuming that s/he would experience current mortality rates at every age and s/he would not die from any other cause of death (e.g., injuries or HIV/AIDS). Source: World Health Organization, Global Health Observatory Data Repository (http://apps.who.int/ghodata/).</t>
  </si>
  <si>
    <t>SH.DYN.NCOM.MA.ZS</t>
  </si>
  <si>
    <t>Mortality from CVD, cancer, diabetes or CRD between exact ages 30 and 70, male (%)</t>
  </si>
  <si>
    <t>SH.DYN.NCOM.FE.ZS</t>
  </si>
  <si>
    <t>Mortality from CVD, cancer, diabetes or CRD between exact ages 30 and 70, female (%)</t>
  </si>
  <si>
    <t>SH.DYN.MORT.MA</t>
  </si>
  <si>
    <t>Mortality rate, under-5, male (per 1,000 live births)</t>
  </si>
  <si>
    <t>Under-five mortality rate, male is the probability per 1,000 that a newborn male baby will die before reaching age five, if subject to male age-specific mortality rates of the specified year. Source: Estimates developed by the UN Inter-agency Group for Child Mortality Estimation (UNICEF, WHO, World Bank, UN DESA Population Division) at www.childmortality.org.</t>
  </si>
  <si>
    <t>SH.DYN.MORT.FE</t>
  </si>
  <si>
    <t>Mortality rate, under-5, female (per 1,000 live births)</t>
  </si>
  <si>
    <t>Under-five mortality rate, female is the probability per 1,000 that a newborn female baby will die before reaching age five, if subject to female age-specific mortality rates of the specified year. Source: Estimates developed by the UN Inter-agency Group for Child Mortality Estimation (UNICEF, WHO, World Bank, UN DESA Population Division) at www.childmortality.org.</t>
  </si>
  <si>
    <t>SH.DYN.MORT</t>
  </si>
  <si>
    <t>Mortality rate, under-5 (per 1,000 live births)</t>
  </si>
  <si>
    <t>Under-five mortality rate is the probability per 1,000 that a newborn baby will die before reaching age five, if subject to age-specific mortality rates of the specified year. Source: Estimates developed by the UN Inter-agency Group for Child Mortality Estimation (UNICEF, WHO, World Bank, UN DESA Population Division) at www.childmortality.org.</t>
  </si>
  <si>
    <t>SH.DYN.AIDS.ZS</t>
  </si>
  <si>
    <t>Prevalence of HIV, total (% of population ages 15-49)</t>
  </si>
  <si>
    <t>Prevalence of HIV refers to the percentage of people ages 15-49 who are infected with HIV. Source: UNAIDS estimates.</t>
  </si>
  <si>
    <t>SH.DYN.AIDS.FE.ZS</t>
  </si>
  <si>
    <t>Women's share of population ages 15+ living with HIV (%)</t>
  </si>
  <si>
    <t>Prevalence of HIV is the percentage of people who are infected with HIV. Female rate is as a percentage of the total population ages 15+ who are living with HIV. Source: UNAIDS estimates.</t>
  </si>
  <si>
    <t>SH.DYN.2024</t>
  </si>
  <si>
    <t>Probability of dying among youth ages 20-24 years (per 1,000)</t>
  </si>
  <si>
    <t>Probability of dying between age 20-24 years of age expressed per 1,000 youths age 20, if subject to age-specific mortality rates of the specified year. Source: Estimates developed by the UN Inter-agency Group for Child Mortality Estimation (UNICEF, WHO, World Bank, UN DESA Population Division) at www.childmortality.org.</t>
  </si>
  <si>
    <t>SH.DYN.1519</t>
  </si>
  <si>
    <t>Probability of dying among adolescents ages 15-19 years (per 1,000)</t>
  </si>
  <si>
    <t>Probability of dying between age 15-19 years of age expressed per 1,000 adolescents age 15, if subject to age-specific mortality rates of the specified year. Source: Estimates developed by the UN Inter-agency Group for Child Mortality Estimation (UNICEF, WHO, World Bank, UN DESA Population Division) at www.childmortality.org.</t>
  </si>
  <si>
    <t>SH.DYN.1014</t>
  </si>
  <si>
    <t>Probability of dying among adolescents ages 10-14 years (per 1,000)</t>
  </si>
  <si>
    <t>Probability of dying between age 10-14 years of age expressed per 1,000 adolescents age 10, if subject to age-specific mortality rates of the specified year. Source: Estimates developed by the UN Inter-agency Group for Child Mortality Estimation (UNICEF, WHO, World Bank, UN DESA Population Division) at www.childmortality.org.</t>
  </si>
  <si>
    <t>SH.DYN.0514</t>
  </si>
  <si>
    <t>Probability of dying at age 5-14 years (per 1,000 children age 5)</t>
  </si>
  <si>
    <t>Probability of dying between age 5-14 years of age expressed per 1,000 children aged 5, if subject to age-specific mortality rates of the specified year. Source: Estimates developed by the UN Inter-agency Group for Child Mortality Estimation (UNICEF, WHO, World Bank, UN DESA Population Division) at www.childmortality.org.</t>
  </si>
  <si>
    <t>SH.DYN.0509</t>
  </si>
  <si>
    <t>Probability of dying among children ages 5-9 years (per 1,000)</t>
  </si>
  <si>
    <t>Probability of dying between age 5-9 years of age expressed per 1,000 children aged 5, if subject to age-specific mortality rates of the specified year. Source: Estimates developed by the UN Inter-agency Group for Child Mortality Estimation (UNICEF, WHO, World Bank, UN DESA Population Division) at www.childmortality.org.</t>
  </si>
  <si>
    <t>SH.DTH.NMRT</t>
  </si>
  <si>
    <t>Number of neonatal deaths</t>
  </si>
  <si>
    <t>Number of neonates dying before reaching 28 days of age. Source: Estimates developed by the UN Inter-agency Group for Child Mortality Estimation (UNICEF, WHO, World Bank, UN DESA Population Division) at www.childmortality.org.</t>
  </si>
  <si>
    <t>SH.DTH.NCOM.ZS</t>
  </si>
  <si>
    <t>Cause of death, by non-communicable diseases (% of total)</t>
  </si>
  <si>
    <t>Cause of death refers to the share of all deaths for all ages by underlying causes. Non-communicable diseases include cancer, diabetes mellitus, cardiovascular diseases, digestive diseases, skin diseases, musculoskeletal diseases, and congenital anomalies. Source: Derived based on the data from Global Health Estimates 2020: Deaths by Cause, Age, Sex, by Country and by Region, 2000-2019. Geneva, World Health Organization; 2020. Link: https://www.who.int/data/gho/data/themes/mortality-and-global-health-estimates/ghe-leading-causes-of-death</t>
  </si>
  <si>
    <t>SH.DTH.MORT</t>
  </si>
  <si>
    <t>Number of under-five deaths</t>
  </si>
  <si>
    <t>Number of children dying before reaching age five. Source: Estimates developed by the UN Inter-agency Group for Child Mortality Estimation (UNICEF, WHO, World Bank, UN DESA Population Division) at www.childmortality.org.</t>
  </si>
  <si>
    <t>SH.DTH.INJR.ZS</t>
  </si>
  <si>
    <t>Cause of death, by injury (% of total)</t>
  </si>
  <si>
    <t>Cause of death refers to the share of all deaths for all ages by underlying causes. Injuries include unintentional and intentional injuries. Source: Derived based on the data from Global Health Estimates 2020: Deaths by Cause, Age, Sex, by Country and by Region, 2000-2019. Geneva, World Health Organization; 2020. Link: https://www.who.int/data/gho/data/themes/mortality-and-global-health-estimates/ghe-leading-causes-of-death</t>
  </si>
  <si>
    <t>SH.DTH.IMRT</t>
  </si>
  <si>
    <t>Number of infant deaths</t>
  </si>
  <si>
    <t>Number of infants dying before reaching one year of age. Source: Estimates developed by the UN Inter-agency Group for Child Mortality Estimation (UNICEF, WHO, World Bank, UN DESA Population Division) at www.childmortality.org.</t>
  </si>
  <si>
    <t>SH.DTH.COMM.ZS</t>
  </si>
  <si>
    <t>Cause of death, by communicable diseases and maternal, prenatal and nutrition conditions (% of total)</t>
  </si>
  <si>
    <t>Cause of death refers to the share of all deaths for all ages by underlying causes. Communicable diseases and maternal, prenatal and nutrition conditions include infectious and parasitic diseases, respiratory infections, and nutritional deficiencies such as underweight and stunting. Source: Derived based on the data from Global Health Estimates 2020: Deaths by Cause, Age, Sex, by Country and by Region, 2000-2019. Geneva, World Health Organization; 2020. Link: https://www.who.int/data/gho/data/themes/mortality-and-global-health-estimates/ghe-leading-causes-of-death</t>
  </si>
  <si>
    <t>SH.DTH.2024</t>
  </si>
  <si>
    <t>Number of deaths ages 20-24 years</t>
  </si>
  <si>
    <t>Number of deaths of youths ages 20-24 years Source: Estimates developed by the UN Inter-agency Group for Child Mortality Estimation (UNICEF, WHO, World Bank, UN DESA Population Division) at www.childmortality.org.</t>
  </si>
  <si>
    <t>SH.DTH.1519</t>
  </si>
  <si>
    <t>Number of deaths ages 15-19 years</t>
  </si>
  <si>
    <t>Number of deaths of adolescents ages 15-19 years Source: Estimates developed by the UN Inter-agency Group for Child Mortality Estimation (UNICEF, WHO, World Bank, UN DESA Population Division) at www.childmortality.org.</t>
  </si>
  <si>
    <t>SH.DTH.1014</t>
  </si>
  <si>
    <t>Number of deaths ages 10-14 years</t>
  </si>
  <si>
    <t>Number of deaths of adolescents ages 10-14 years Source: Estimates developed by the UN Inter-agency Group for Child Mortality Estimation (UNICEF, WHO, World Bank, UN DESA Population Division) at www.childmortality.org.</t>
  </si>
  <si>
    <t>SH.DTH.0514</t>
  </si>
  <si>
    <t>Number of deaths ages 5-14 years</t>
  </si>
  <si>
    <t>Number of deaths of children ages 5-14 years Source: Estimates developed by the UN Inter-agency Group for Child Mortality Estimation (UNICEF, WHO, World Bank, UN DESA Population Division) at www.childmortality.org.</t>
  </si>
  <si>
    <t>SH.DTH.0509</t>
  </si>
  <si>
    <t>Number of deaths ages 5-9 years</t>
  </si>
  <si>
    <t>Number of deaths of children ages 5-9 years Source: Estimates developed by the UN Inter-agency Group for Child Mortality Estimation (UNICEF, WHO, World Bank, UN DESA Population Division) at www.childmortality.org.</t>
  </si>
  <si>
    <t>SH.CON.1524.MA.ZS</t>
  </si>
  <si>
    <t>Condom use, population ages 15-24, male (% of males ages 15-24)</t>
  </si>
  <si>
    <t>Condom use, male is the percentage of the male population ages 15-24 who used a condom at last intercourse in the last 12 months. Source: Demographic and Health Surveys, and UNAIDS.</t>
  </si>
  <si>
    <t>SH.CON.1524.FE.ZS</t>
  </si>
  <si>
    <t>Condom use, population ages 15-24, female (% of females ages 15-24)</t>
  </si>
  <si>
    <t>Condom use, female is the percentage of the female population ages 15-24 who used a condom at last intercourse in the last 12 months. Source: Demographic and Health Surveys, and UNAIDS.</t>
  </si>
  <si>
    <t>SH.ANM.NPRG.ZS</t>
  </si>
  <si>
    <t>Prevalence of anemia among non-pregnant women (% of women ages 15-49)</t>
  </si>
  <si>
    <t>Prevalence of anemia, non-pregnant women, is the percentage of non-pregnant women whose hemoglobin level is less than 120 grams per liter at sea level. Source: World Health Organization, Global Health Observatory Data Repository/World Health Statistics (http://apps.who.int/gho/data/node.main.1?lang=en).</t>
  </si>
  <si>
    <t>SH.ANM.CHLD.ZS</t>
  </si>
  <si>
    <t>Prevalence of anemia among children (% of children under 5)</t>
  </si>
  <si>
    <t>Prevalence of anemia, children under age 5, is the percentage of children under age 5 whose hemoglobin level is less than 110 grams per liter at sea level. Source: World Health Organization, Global Health Observatory Data Repository/World Health Statistics (http://apps.who.int/gho/data/node.main.1?lang=en).</t>
  </si>
  <si>
    <t>SH.ANM.ALLW.ZS</t>
  </si>
  <si>
    <t>Prevalence of anemia among women of reproductive age (% of women ages 15-49)</t>
  </si>
  <si>
    <t>Prevalence of anemia among women of reproductive age refers to the combined prevalence of both non-pregnant with haemoglobin levels below 12 g/dL and pregnant women with haemoglobin levels below 11 g/dL. Source: World Health Organization, Global Health Observatory Data Repository/World Health Statistics (http://apps.who.int/gho/data/node.main.1?lang=en).</t>
  </si>
  <si>
    <t>SH.ALC.PCAP.MA.LI</t>
  </si>
  <si>
    <t>Total alcohol consumption per capita, male (liters of pure alcohol, projected estimates, male 15+ years of age)</t>
  </si>
  <si>
    <t>Total alcohol per capita consumption is defined as the total (sum of recorded and unrecorded alcohol) amount of alcohol consumed per person (15 years of age or older) over a calendar year, in litres of pure alcohol, adjusted for tourist consumption. Source: World Health Organization, Global Health Observatory Data Repository (http://apps.who.int/ghodata/).</t>
  </si>
  <si>
    <t>SH.ALC.PCAP.LI</t>
  </si>
  <si>
    <t>Total alcohol consumption per capita (liters of pure alcohol, projected estimates, 15+ years of age)</t>
  </si>
  <si>
    <t>SH.ALC.PCAP.FE.LI</t>
  </si>
  <si>
    <t>Total alcohol consumption per capita, female (liters of pure alcohol, projected estimates, female 15+ years of age)</t>
  </si>
  <si>
    <t>SG.VAW.REFU.ZS</t>
  </si>
  <si>
    <t>Women who believe a husband is justified in beating his wife when she refuses sex with him (%)</t>
  </si>
  <si>
    <t>Percentage of women ages 15-49 who believe a husband/partner is justified in hitting or beating his wife/partner when she refuses sex with him. Source: Demographic and Health Surveys (DHS), Multiple Indicator Cluster Surveys (MICS), and other surveys</t>
  </si>
  <si>
    <t>SG.VAW.REAS.ZS</t>
  </si>
  <si>
    <t>Women who believe a husband is justified in beating his wife (any of five reasons) (%)</t>
  </si>
  <si>
    <t>Percentage of women ages 15-49 who believe a husband/partner is justified in hitting or beating his wife/partner for any of the following five reasons: argues with him; refuses to have sex; burns the food; goes out without telling him; or when she neglects the children. Source: Demographic and Health Surveys (DHS), Multiple Indicator Cluster Surveys (MICS), and other surveys</t>
  </si>
  <si>
    <t>SG.VAW.NEGL.ZS</t>
  </si>
  <si>
    <t>Women who believe a husband is justified in beating his wife when she neglects the children (%)</t>
  </si>
  <si>
    <t>Percentage of women ages 15-49 who believe a husband/partner is justified in hitting or beating his wife/partner when she neglects the children. Source: Demographic and Health Surveys (DHS), Multiple Indicator Cluster Surveys (MICS), and other surveys</t>
  </si>
  <si>
    <t>SG.VAW.GOES.ZS</t>
  </si>
  <si>
    <t>Women who believe a husband is justified in beating his wife when she goes out without telling him (%)</t>
  </si>
  <si>
    <t>Percentage of women ages 15-49 who believe a husband/partner is justified in hitting or beating his wife/partner when she goes out without telling him. Source: Demographic and Health Surveys (DHS), Multiple Indicator Cluster Surveys (MICS), and other surveys: STATcompiler (http://www.statcompiler.com/) as of November 22, 2016, UNICEF global databases (http://www.data.unicef.org/) as of November 2015. MICS Compiler (http://www.micscompiler.org/) as of June 12, 2016.</t>
  </si>
  <si>
    <t>SG.VAW.BURN.ZS</t>
  </si>
  <si>
    <t>Women who believe a husband is justified in beating his wife when she burns the food (%)</t>
  </si>
  <si>
    <t>Percentage of women ages 15-49 who believe a husband/partner is justified in hitting or beating his wife/partner when she burns the food. Source: Demographic and Health Surveys (DHS), Multiple Indicator Cluster Surveys (MICS), and other surveys</t>
  </si>
  <si>
    <t>SG.VAW.ARGU.ZS</t>
  </si>
  <si>
    <t>Women who believe a husband is justified in beating his wife when she argues with him (%)</t>
  </si>
  <si>
    <t>Percentage of women ages 15-49 who believe a husband/partner is justified in hitting or beating his wife/partner when she argues with him. Source: Demographic and Health Surveys (DHS), Multiple Indicator Cluster Surveys (MICS), and other surveys</t>
  </si>
  <si>
    <t>SG.VAW.1549.ZS</t>
  </si>
  <si>
    <t>Proportion of women subjected to physical and/or sexual violence in the last 12 months (% of women age 15-49)</t>
  </si>
  <si>
    <t>Proportion of women subjected to physical and/or sexual violence in the last 12 months is the percentage of ever partnered women age 15-49 who are subjected to physical violence, sexual violence or both by a current or former intimate partner in the last 12 months. Source: United Nations Statistics Division (UNSD)</t>
  </si>
  <si>
    <t>SG.TIM.UWRK.MA</t>
  </si>
  <si>
    <t>Proportion of time spent on unpaid domestic and care work, male (% of 24 hour day)</t>
  </si>
  <si>
    <t>The average time 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 Source: National statistical offices or national database and publications compiled by United Nations Statistics Division</t>
  </si>
  <si>
    <t>SG.TIM.UWRK.FE</t>
  </si>
  <si>
    <t>Proportion of time spent on unpaid domestic and care work, female (% of 24 hour day)</t>
  </si>
  <si>
    <t>The average time women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 Source: National statistical offices or national database and publications compiled by United Nations Statistics Division.  The data were downloaded on December 3 from the Global SDG Indicators Database:  https://unstats.un.org/sdgs/indicators/database/</t>
  </si>
  <si>
    <t>SG.LAW.INDX</t>
  </si>
  <si>
    <t>Women Business and the Law Index Score (scale 1-100)</t>
  </si>
  <si>
    <t>The index measures how laws and regulations affect womenâs economic opportunity.  Overall scores are calculated by taking the average score of each of the eight areas (Going Places, Starting a Job, Getting Paid, Getting Married, Having Children, Running a Business, Managing Assets and Getting a Pension), with 100 representing the highest possible score. Source: World Bank: Women, Business and the Law. https://wbl.worldbank.org/</t>
  </si>
  <si>
    <t>SG.GEN.PARL.ZS</t>
  </si>
  <si>
    <t>Proportion of seats held by women in national parliaments (%)</t>
  </si>
  <si>
    <t>Women in parliaments are the percentage of parliamentary seats in a single or lower chamber held by women. Source: Inter-Parliamentary Union (IPU) (www.ipu.org).  For the year of 2020, the data is as of October 1, 2020.  For the year of 1998, the data is as of August 10, 1998.</t>
  </si>
  <si>
    <t>SG.DMK.SRCR.FN.ZS</t>
  </si>
  <si>
    <t>Women making their own informed decisions regarding sexual relations, contraceptive use and reproductive health care  (% of women age 15-49)</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</si>
  <si>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âyesâ answer to all three components are considered as women who âmake her own decisions regarding sexual and reproductiveâ. Source: Demographic and Health Surveys compiled by United Nations Population Fund</t>
  </si>
  <si>
    <t>SG.DMK.ALLD.FN.ZS</t>
  </si>
  <si>
    <t>Women participating in the three decisions (own health care, major household purchases, and visiting family) (% of women age 15-49)</t>
  </si>
  <si>
    <t>Women participating in the three decisions (own health care, major household purchases, and visiting family) is the percentage of currently married women aged 15-49 who say that they alone or jointly have the final say in all of the three decisions (own health care, large purchases and visits to family, relatives, and friends). Source: Demographic and Health Surveys (DHS)</t>
  </si>
  <si>
    <t>SE.XPD.TOTL.GD.ZS</t>
  </si>
  <si>
    <t>Government expenditure on education, total (% of GDP)</t>
  </si>
  <si>
    <t>General government expenditure on education (current, capital, and transfers) is expressed as a percentage of GDP. It includes expenditure funded by transfers from international sources to government. General government usually refers to local, regional and central governments. Source: UNESCO Institute for Statistics (http://uis.unesco.org/). Data as of September 2020.</t>
  </si>
  <si>
    <t>SE.XPD.TOTL.GB.ZS</t>
  </si>
  <si>
    <t>Government expenditure on education, total (% of government expenditure)</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</si>
  <si>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 Source: UNESCO Institute for Statistics (http://uis.unesco.org/). Data as of September 2020.</t>
  </si>
  <si>
    <t>SE.XPD.TERT.ZS</t>
  </si>
  <si>
    <t>Expenditure on tertiary education (% of government expenditure on education)</t>
  </si>
  <si>
    <t>Expenditure on tertiary education is expressed as a percentage of total general government expenditure on education. General government usually refers to local, regional and central governments. Source: UNESCO Institute for Statistics (http://uis.unesco.org/). Data as of February 2020.</t>
  </si>
  <si>
    <t>SE.XPD.TERT.PC.ZS</t>
  </si>
  <si>
    <t>Government expenditure per student, tertiary (% of GDP per capita)</t>
  </si>
  <si>
    <t>Government expenditure per student is the average general government expenditure (current, capital, and transfers) per student in the given level of education, expressed as a percentage of GDP per capita. Source: UNESCO Institute for Statistics (http://uis.unesco.org/). Data as of February 2020.</t>
  </si>
  <si>
    <t>SE.XPD.SECO.ZS</t>
  </si>
  <si>
    <t>Expenditure on secondary education (% of government expenditure on education)</t>
  </si>
  <si>
    <t>Expenditure on secondary education is expressed as a percentage of total general government expenditure on education. General government usually refers to local, regional and central governments. Source: UNESCO Institute for Statistics (http://uis.unesco.org/). Data as of February 2020.</t>
  </si>
  <si>
    <t>SE.XPD.SECO.PC.ZS</t>
  </si>
  <si>
    <t>Government expenditure per student, secondary (% of GDP per capita)</t>
  </si>
  <si>
    <t>SE.XPD.PRIM.ZS</t>
  </si>
  <si>
    <t>Expenditure on primary education (% of government expenditure on education)</t>
  </si>
  <si>
    <t>Expenditure on primary education is expressed as a percentage of total general government expenditure on education. General government usually refers to local, regional and central governments. Source: UNESCO Institute for Statistics (http://uis.unesco.org/). Data as of February 2020.</t>
  </si>
  <si>
    <t>SE.XPD.PRIM.PC.ZS</t>
  </si>
  <si>
    <t>Government expenditure per student, primary (% of GDP per capita)</t>
  </si>
  <si>
    <t>SE.XPD.CTOT.ZS</t>
  </si>
  <si>
    <t>Current education expenditure, total (% of total expenditure in public institutions)</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</si>
  <si>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 Source: UNESCO Institute for Statistics (http://uis.unesco.org/). Data as of September 2020.</t>
  </si>
  <si>
    <t>SE.XPD.CTER.ZS</t>
  </si>
  <si>
    <t>Current education expenditure, tertiary (% of total expenditure in tertiary public institutions)</t>
  </si>
  <si>
    <t>SE.XPD.CSEC.ZS</t>
  </si>
  <si>
    <t>Current education expenditure, secondary (% of total expenditure in secondary public institutions)</t>
  </si>
  <si>
    <t>SE.XPD.CPRM.ZS</t>
  </si>
  <si>
    <t>Current education expenditure, primary (% of total expenditure in primary public institutions)</t>
  </si>
  <si>
    <t>SE.TER.TCHR.FE.ZS</t>
  </si>
  <si>
    <t>Tertiary education, academic staff (% female)</t>
  </si>
  <si>
    <t>Tertiary education, academic staff (% female) is the share of female academic staff in tertiary education. Source: UNESCO Institute for Statistics (http://uis.unesco.org/). Data as of September 2020.</t>
  </si>
  <si>
    <t>SE.TER.ENRR.MA</t>
  </si>
  <si>
    <t>School enrollment, tertiary, male (% gross)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</si>
  <si>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 Source: UNESCO Institute for Statistics (http://uis.unesco.org/). Data as of September 2020.</t>
  </si>
  <si>
    <t>SE.TER.ENRR.FE</t>
  </si>
  <si>
    <t>School enrollment, tertiary, female (% gross)</t>
  </si>
  <si>
    <t>SE.TER.ENRR</t>
  </si>
  <si>
    <t>School enrollment, tertiary (% gross)</t>
  </si>
  <si>
    <t>SE.TER.ENRL.TC.ZS</t>
  </si>
  <si>
    <t>Pupil-teacher ratio, tertiary</t>
  </si>
  <si>
    <t>Tertiary school pupil-teacher ratio is the average number of pupils per teacher in tertiary school. Source: UNESCO Institute for Statistics (http://uis.unesco.org/). Data as of February 2020.</t>
  </si>
  <si>
    <t>SE.TER.CUAT.ST.ZS</t>
  </si>
  <si>
    <t>Educational attainment, at least completed short-cycle tertiary, population 25+, total (%) (cumulative)</t>
  </si>
  <si>
    <t>The percentage of population ages 25 and over that attained or completed short-cycle tertiary education. Source: UNESCO Institute for Statistics (http://uis.unesco.org/). Data as of September 2020.</t>
  </si>
  <si>
    <t>SE.TER.CUAT.ST.MA.ZS</t>
  </si>
  <si>
    <t>Educational attainment, at least completed short-cycle tertiary, population 25+, male (%) (cumulative)</t>
  </si>
  <si>
    <t>SE.TER.CUAT.ST.FE.ZS</t>
  </si>
  <si>
    <t>Educational attainment, at least completed short-cycle tertiary, population 25+, female (%) (cumulative)</t>
  </si>
  <si>
    <t>SE.TER.CUAT.MS.ZS</t>
  </si>
  <si>
    <t>Educational attainment, at least Master's or equivalent, population 25+, total (%) (cumulative)</t>
  </si>
  <si>
    <t>The percentage of population ages 25 and over that attained or completed Master's or equivalent. Source: UNESCO Institute for Statistics (http://uis.unesco.org/). Data as of September 2020.</t>
  </si>
  <si>
    <t>SE.TER.CUAT.MS.MA.ZS</t>
  </si>
  <si>
    <t>Educational attainment, at least Master's or equivalent, population 25+, male (%) (cumulative)</t>
  </si>
  <si>
    <t>SE.TER.CUAT.MS.FE.ZS</t>
  </si>
  <si>
    <t>Educational attainment, at least Master's or equivalent, population 25+, female (%) (cumulative)</t>
  </si>
  <si>
    <t>SE.TER.CUAT.DO.ZS</t>
  </si>
  <si>
    <t>Educational attainment, Doctoral or equivalent, population 25+, total (%) (cumulative)</t>
  </si>
  <si>
    <t>The percentage of population ages 25 and over that attained or completed Doctoral or equivalent. Source: UNESCO Institute for Statistics (http://uis.unesco.org/). Data as of September 2020.</t>
  </si>
  <si>
    <t>SE.TER.CUAT.DO.MA.ZS</t>
  </si>
  <si>
    <t>Educational attainment, Doctoral or equivalent, population 25+, male (%) (cumulative)</t>
  </si>
  <si>
    <t>SE.TER.CUAT.DO.FE.ZS</t>
  </si>
  <si>
    <t>Educational attainment, Doctoral or equivalent, population 25+, female (%) (cumulative)</t>
  </si>
  <si>
    <t>SE.TER.CUAT.BA.ZS</t>
  </si>
  <si>
    <t>Educational attainment, at least Bachelor's or equivalent, population 25+, total (%) (cumulative)</t>
  </si>
  <si>
    <t>The percentage of population ages 25 and over that attained or completed Bachelor's or equivalent. Source: UNESCO Institute for Statistics (http://uis.unesco.org/). Data as of September 2020.</t>
  </si>
  <si>
    <t>SE.TER.CUAT.BA.MA.ZS</t>
  </si>
  <si>
    <t>Educational attainment, at least Bachelor's or equivalent, population 25+, male (%) (cumulative)</t>
  </si>
  <si>
    <t>SE.TER.CUAT.BA.FE.ZS</t>
  </si>
  <si>
    <t>Educational attainment, at least Bachelor's or equivalent, population 25+, female (%) (cumulative)</t>
  </si>
  <si>
    <t>SE.SEC.UNER.LO.ZS</t>
  </si>
  <si>
    <t>Adolescents out of school (% of lower secondary school age)</t>
  </si>
  <si>
    <t>Adolescents out of school are the percentage of lower secondary school age adolescents who are not enrolled in school. Source: UNESCO Institute for Statistics (http://uis.unesco.org/). Data as of September 2020.</t>
  </si>
  <si>
    <t>SE.SEC.UNER.LO.MA.ZS</t>
  </si>
  <si>
    <t>Adolescents out of school, male (% of male lower secondary school age)</t>
  </si>
  <si>
    <t>SE.SEC.UNER.LO.FE.ZS</t>
  </si>
  <si>
    <t>Adolescents out of school, female (% of female lower secondary school age)</t>
  </si>
  <si>
    <t>SE.SEC.TCHR.FE.ZS</t>
  </si>
  <si>
    <t>Secondary education, teachers (% female)</t>
  </si>
  <si>
    <t>Female teachers as a percentage of total secondary education teachers includes full-time and part-time teachers. Source: UNESCO Institute for Statistics (http://uis.unesco.org/). Data as of September 2020.</t>
  </si>
  <si>
    <t>SE.SEC.TCHR.FE</t>
  </si>
  <si>
    <t>Secondary education, teachers, female</t>
  </si>
  <si>
    <t>Secondary education teachers includes full-time and part-time teachers. Source: UNESCO Institute for Statistics (http://uis.unesco.org/). Data as of September 2020.</t>
  </si>
  <si>
    <t>SE.SEC.TCHR</t>
  </si>
  <si>
    <t>Secondary education, teachers</t>
  </si>
  <si>
    <t>SE.SEC.TCAQ.ZS</t>
  </si>
  <si>
    <t>Trained teachers in secondary education (% of total teachers)</t>
  </si>
  <si>
    <t>Trained teachers in secondary education are the percentage of secondary school teachers who have received the minimum organized teacher training (pre-service or in-service) required for teaching in a given country. Source: UNESCO Institute for Statistics (http://uis.unesco.org/). Data as of September 2020.</t>
  </si>
  <si>
    <t>SE.SEC.TCAQ.UP.ZS</t>
  </si>
  <si>
    <t>Trained teachers in upper secondary education (% of total teachers)</t>
  </si>
  <si>
    <t>Trained teachers in upper secondary education are the percentage of upper secondary school teachers who have received the minimum organized teacher training (pre-service or in-service) required for teaching in a given country. Source: UNESCO Institute for Statistics (http://uis.unesco.org/). Data as of September 2020.</t>
  </si>
  <si>
    <t>SE.SEC.TCAQ.UP.MA.ZS</t>
  </si>
  <si>
    <t>Trained teachers in upper secondary education, male (% of male teachers)</t>
  </si>
  <si>
    <t>SE.SEC.TCAQ.UP.FE.ZS</t>
  </si>
  <si>
    <t>Trained teachers in upper secondary education, female (% of female teachers)</t>
  </si>
  <si>
    <t>SE.SEC.TCAQ.MA.ZS</t>
  </si>
  <si>
    <t>Trained teachers in secondary education, male (% of male teachers)</t>
  </si>
  <si>
    <t>SE.SEC.TCAQ.LO.ZS</t>
  </si>
  <si>
    <t>Trained teachers in lower secondary education (% of total teachers)</t>
  </si>
  <si>
    <t>Trained teachers in lower secondary education are the percentage of lower secondary school teachers who have received the minimum organized teacher training (pre-service or in-service) required for teaching in a given country. Source: UNESCO Institute for Statistics (http://uis.unesco.org/). Data as of September 2020.</t>
  </si>
  <si>
    <t>SE.SEC.TCAQ.LO.MA.ZS</t>
  </si>
  <si>
    <t>Trained teachers in lower secondary education, male (% of male teachers)</t>
  </si>
  <si>
    <t>SE.SEC.TCAQ.LO.FE.ZS</t>
  </si>
  <si>
    <t>Trained teachers in lower secondary education, female (% of female teachers)</t>
  </si>
  <si>
    <t>SE.SEC.TCAQ.FE.ZS</t>
  </si>
  <si>
    <t>Trained teachers in secondary education, female (% of female teachers)</t>
  </si>
  <si>
    <t>SE.SEC.PROG.ZS</t>
  </si>
  <si>
    <t>Progression to secondary school (%)</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</si>
  <si>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 Source: UNESCO Institute for Statistics (http://uis.unesco.org/). Data as of February 2020.</t>
  </si>
  <si>
    <t>SE.SEC.PROG.MA.ZS</t>
  </si>
  <si>
    <t>Progression to secondary school, male (%)</t>
  </si>
  <si>
    <t>SE.SEC.PROG.FE.ZS</t>
  </si>
  <si>
    <t>Progression to secondary school, female (%)</t>
  </si>
  <si>
    <t>SE.SEC.PRIV.ZS</t>
  </si>
  <si>
    <t>School enrollment, secondary, private (% of total secondary)</t>
  </si>
  <si>
    <t>Private enrollment refers to pupils or students enrolled in institutions that are not operated by a public authority but controlled and managed, whether for profit or not, by a private body such as a nongovernmental organization, religious body, special interest group, foundation or business enterprise. Source: UNESCO Institute for Statistics (http://uis.unesco.org/). Data as of September 2020.</t>
  </si>
  <si>
    <t>SE.SEC.NENR.MA</t>
  </si>
  <si>
    <t>School enrollment, secondary, male (% net)</t>
  </si>
  <si>
    <t>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 Source: UNESCO Institute for Statistics (http://uis.unesco.org/). Data as of February 2020.</t>
  </si>
  <si>
    <t>SE.SEC.NENR.FE</t>
  </si>
  <si>
    <t>School enrollment, secondary, female (% net)</t>
  </si>
  <si>
    <t>SE.SEC.NENR</t>
  </si>
  <si>
    <t>School enrollment, secondary (% net)</t>
  </si>
  <si>
    <t>SE.SEC.ENRR.MA</t>
  </si>
  <si>
    <t>School enrollment, secondary, male (% gross)</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</si>
  <si>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 Source: UNESCO Institute for Statistics (http://uis.unesco.org/). Data as of September 2020.</t>
  </si>
  <si>
    <t>SE.SEC.ENRR.FE</t>
  </si>
  <si>
    <t>School enrollment, secondary, female (% gross)</t>
  </si>
  <si>
    <t>SE.SEC.ENRR</t>
  </si>
  <si>
    <t>School enrollment, secondary (% gross)</t>
  </si>
  <si>
    <t>SE.SEC.ENRL.VO.FE.ZS</t>
  </si>
  <si>
    <t>Secondary education, vocational pupils (% female)</t>
  </si>
  <si>
    <t>Secondary vocational pupils are the number of secondary students enrolled in technical and vocational education programs, including teacher training. Source: UNESCO Institute for Statistics (http://uis.unesco.org/). Data as of February 2020.</t>
  </si>
  <si>
    <t>SE.SEC.ENRL.VO</t>
  </si>
  <si>
    <t>Secondary education, vocational pupils</t>
  </si>
  <si>
    <t>SE.SEC.ENRL.UP.TC.ZS</t>
  </si>
  <si>
    <t>Pupil-teacher ratio, upper secondary</t>
  </si>
  <si>
    <t>Upper secondary school pupil-teacher ratio is the average number of pupils per teacher in upper secondary school. Source: UNESCO Institute for Statistics (http://uis.unesco.org/). Data as of February 2020.</t>
  </si>
  <si>
    <t>SE.SEC.ENRL.TC.ZS</t>
  </si>
  <si>
    <t>Pupil-teacher ratio, secondary</t>
  </si>
  <si>
    <t>Secondary school pupil-teacher ratio is the average number of pupils per teacher in secondary school. Source: UNESCO Institute for Statistics (http://uis.unesco.org/). Data as of February 2020.</t>
  </si>
  <si>
    <t>SE.SEC.ENRL.LO.TC.ZS</t>
  </si>
  <si>
    <t>Pupil-teacher ratio, lower secondary</t>
  </si>
  <si>
    <t>Lower secondary school pupil-teacher ratio is the average number of pupils per teacher in lower secondary school. Source: UNESCO Institute for Statistics (http://uis.unesco.org/). Data as of February 2020.</t>
  </si>
  <si>
    <t>SE.SEC.ENRL.GC.FE.ZS</t>
  </si>
  <si>
    <t>Secondary education, general pupils (% female)</t>
  </si>
  <si>
    <t>Secondary general pupils are the number of secondary students enrolled in general education programs, including teacher training. Source: UNESCO Institute for Statistics (http://uis.unesco.org/). Data as of February 2020.</t>
  </si>
  <si>
    <t>SE.SEC.ENRL.GC</t>
  </si>
  <si>
    <t>Secondary education, general pupils</t>
  </si>
  <si>
    <t>SE.SEC.ENRL.FE.ZS</t>
  </si>
  <si>
    <t>Secondary education, pupils (% female)</t>
  </si>
  <si>
    <t>Female pupils as a percentage of total pupils at secondary level includes enrollments in public and private schools. Source: UNESCO Institute for Statistics (http://uis.unesco.org/). Data as of February 2020.</t>
  </si>
  <si>
    <t>SE.SEC.ENRL</t>
  </si>
  <si>
    <t>Secondary education, pupils</t>
  </si>
  <si>
    <t>Secondary education pupils is the total number of pupils enrolled at secondary level in public and private schools. Source: UNESCO Institute for Statistics (http://uis.unesco.org/). Data as of September 2020.</t>
  </si>
  <si>
    <t>SE.SEC.DURS</t>
  </si>
  <si>
    <t>Secondary education, duration (years)</t>
  </si>
  <si>
    <t>Secondary duration refers to the number of grades (years) in secondary school. Source: UNESCO Institute for Statistics (http://uis.unesco.org/). Data as of September 2020.</t>
  </si>
  <si>
    <t>SE.SEC.CUAT.UP.ZS</t>
  </si>
  <si>
    <t>Educational attainment, at least completed upper secondary, population 25+, total (%) (cumulative)</t>
  </si>
  <si>
    <t>The percentage of population ages 25 and over that attained or completed upper secondary education. Source: UNESCO Institute for Statistics (http://uis.unesco.org/). Data as of September 2020.</t>
  </si>
  <si>
    <t>SE.SEC.CUAT.UP.MA.ZS</t>
  </si>
  <si>
    <t>Educational attainment, at least completed upper secondary, population 25+, male (%) (cumulative)</t>
  </si>
  <si>
    <t>SE.SEC.CUAT.UP.FE.ZS</t>
  </si>
  <si>
    <t>Educational attainment, at least completed upper secondary, population 25+, female (%) (cumulative)</t>
  </si>
  <si>
    <t>SE.SEC.CUAT.PO.ZS</t>
  </si>
  <si>
    <t>Educational attainment, at least completed post-secondary, population 25+, total (%) (cumulative)</t>
  </si>
  <si>
    <t>The percentage of population ages 25 and over that attained or completed post-secondary non-tertiary education. Source: UNESCO Institute for Statistics (http://uis.unesco.org/). Data as of September 2020.</t>
  </si>
  <si>
    <t>SE.SEC.CUAT.PO.MA.ZS</t>
  </si>
  <si>
    <t>Educational attainment, at least completed post-secondary, population 25+, male (%) (cumulative)</t>
  </si>
  <si>
    <t>SE.SEC.CUAT.PO.FE.ZS</t>
  </si>
  <si>
    <t>Educational attainment, at least completed post-secondary, population 25+, female (%) (cumulative)</t>
  </si>
  <si>
    <t>SE.SEC.CUAT.LO.ZS</t>
  </si>
  <si>
    <t>Educational attainment, at least completed lower secondary, population 25+, total (%) (cumulative)</t>
  </si>
  <si>
    <t>The percentage of population ages 25 and over that attained or completed lower secondary education. Source: UNESCO Institute for Statistics (http://uis.unesco.org/). Data as of September 2020.</t>
  </si>
  <si>
    <t>SE.SEC.CUAT.LO.MA.ZS</t>
  </si>
  <si>
    <t>Educational attainment, at least completed lower secondary, population 25+, male (%) (cumulative)</t>
  </si>
  <si>
    <t>SE.SEC.CUAT.LO.FE.ZS</t>
  </si>
  <si>
    <t>Educational attainment, at least completed lower secondary, population 25+, female (%) (cumulative)</t>
  </si>
  <si>
    <t>SE.SEC.CMPT.LO.ZS</t>
  </si>
  <si>
    <t>Lower secondary completion rate, total (% of relevant age group)</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</si>
  <si>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 Source: UNESCO Institute for Statistics (http://uis.unesco.org/). Data as of September 2020.</t>
  </si>
  <si>
    <t>SE.SEC.CMPT.LO.MA.ZS</t>
  </si>
  <si>
    <t>Lower secondary completion rate, male (% of relevant age group)</t>
  </si>
  <si>
    <t>SE.SEC.CMPT.LO.FE.ZS</t>
  </si>
  <si>
    <t>Lower secondary completion rate, female (% of relevant age group)</t>
  </si>
  <si>
    <t>SE.SEC.AGES</t>
  </si>
  <si>
    <t>Lower secondary school starting age (years)</t>
  </si>
  <si>
    <t>Lower secondary school starting age is the age at which students would enter lower secondary education, assuming they had started at the official entrance age for the lowest level of education, had studied full-time throughout and had progressed through the system without repeating or skipping a grade. Source: UNESCO Institute for Statistics (http://uis.unesco.org/). Data as of September 2020.</t>
  </si>
  <si>
    <t>SE.PRM.UNER.ZS</t>
  </si>
  <si>
    <t>Children out of school (% of primary school age)</t>
  </si>
  <si>
    <t>Children out of school are the percentage of primary-school-age children who are not enrolled in primary or secondary school. Children in the official primary age group that are in preprimary education should be considered out of school. Source: UNESCO Institute for Statistics (http://uis.unesco.org/). Data as of September 2020.</t>
  </si>
  <si>
    <t>SE.PRM.UNER.MA.ZS</t>
  </si>
  <si>
    <t>Children out of school, male (% of male primary school age)</t>
  </si>
  <si>
    <t>SE.PRM.UNER.MA</t>
  </si>
  <si>
    <t>Children out of school, primary, male</t>
  </si>
  <si>
    <t>Children out of school are the number of primary-school-age children not enrolled in primary or secondary school. Source: UNESCO Institute for Statistics (http://uis.unesco.org/). Data as of September 2020.</t>
  </si>
  <si>
    <t>SE.PRM.UNER.FE.ZS</t>
  </si>
  <si>
    <t>Children out of school, female (% of female primary school age)</t>
  </si>
  <si>
    <t>SE.PRM.UNER.FE</t>
  </si>
  <si>
    <t>Children out of school, primary, female</t>
  </si>
  <si>
    <t>SE.PRM.UNER</t>
  </si>
  <si>
    <t>Children out of school, primary</t>
  </si>
  <si>
    <t>SE.PRM.TENR.MA</t>
  </si>
  <si>
    <t>Adjusted net enrollment rate, primary, male (% of primary school age children)</t>
  </si>
  <si>
    <t>Adjusted net enrollment is the number of pupils of the school-age group for primary education, enrolled either in primary or secondary education, expressed as a percentage of the total population in that age group. Source: UNESCO Institute for Statistics (http://uis.unesco.org/). Data as of February 2020.</t>
  </si>
  <si>
    <t>SE.PRM.TENR.FE</t>
  </si>
  <si>
    <t>Adjusted net enrollment rate, primary, female (% of primary school age children)</t>
  </si>
  <si>
    <t>SE.PRM.TENR</t>
  </si>
  <si>
    <t>Adjusted net enrollment rate, primary (% of primary school age children)</t>
  </si>
  <si>
    <t>SE.PRM.TCHR.FE.ZS</t>
  </si>
  <si>
    <t>Primary education, teachers (% female)</t>
  </si>
  <si>
    <t>Female teachers as a percentage of total primary education teachers includes full-time and part-time teachers. Source: UNESCO Institute for Statistics (http://uis.unesco.org/). Data as of September 2020.</t>
  </si>
  <si>
    <t>SE.PRM.TCHR</t>
  </si>
  <si>
    <t>Primary education, teachers</t>
  </si>
  <si>
    <t>Primary education teachers includes full-time and part-time teachers. Source: UNESCO Institute for Statistics (http://uis.unesco.org/). Data as of September 2020.</t>
  </si>
  <si>
    <t>SE.PRM.TCAQ.ZS</t>
  </si>
  <si>
    <t>Trained teachers in primary education (% of total teachers)</t>
  </si>
  <si>
    <t>Trained teachers in primary education are the percentage of primary school teachers who have received the minimum organized teacher training (pre-service or in-service) required for teaching in a given country. Source: UNESCO Institute for Statistics (http://uis.unesco.org/). Data as of September 2020.</t>
  </si>
  <si>
    <t>SE.PRM.TCAQ.MA.ZS</t>
  </si>
  <si>
    <t>Trained teachers in primary education, male (% of male teachers)</t>
  </si>
  <si>
    <t>SE.PRM.TCAQ.FE.ZS</t>
  </si>
  <si>
    <t>Trained teachers in primary education, female (% of female teachers)</t>
  </si>
  <si>
    <t>SE.PRM.REPT.ZS</t>
  </si>
  <si>
    <t>Repeaters, primary, total (% of total enrollment)</t>
  </si>
  <si>
    <t>Repeaters in primary school are the number of students enrolled in the same grade as in the previous year, as a percentage of all students enrolled in primary school. Source: UNESCO Institute for Statistics (http://uis.unesco.org/). Data as of February 2020.</t>
  </si>
  <si>
    <t>SE.PRM.REPT.MA.ZS</t>
  </si>
  <si>
    <t>Repeaters, primary, male (% of male enrollment)</t>
  </si>
  <si>
    <t>SE.PRM.REPT.FE.ZS</t>
  </si>
  <si>
    <t>Repeaters, primary, female (% of female enrollment)</t>
  </si>
  <si>
    <t>SE.PRM.PRSL.ZS</t>
  </si>
  <si>
    <t>Persistence to last grade of primary, total (% of cohort)</t>
  </si>
  <si>
    <t>Persistence to last grade of primary is the percentage of children enrolled in the first grade of primary school who eventually reach the last grade of primary education. The estimate is based on the reconstructed cohort method. Source: UNESCO Institute for Statistics (http://uis.unesco.org/). Data as of September 2020.</t>
  </si>
  <si>
    <t>SE.PRM.PRSL.MA.ZS</t>
  </si>
  <si>
    <t>Persistence to last grade of primary, male (% of cohort)</t>
  </si>
  <si>
    <t>SE.PRM.PRSL.FE.ZS</t>
  </si>
  <si>
    <t>Persistence to last grade of primary, female (% of cohort)</t>
  </si>
  <si>
    <t>SE.PRM.PRS5.ZS</t>
  </si>
  <si>
    <t>Persistence to grade 5, total (% of cohort)</t>
  </si>
  <si>
    <t>Persistence to grade 5 (percentage of cohort reaching grade 5) is the share of children enrolled in the first grade of primary school who eventually reach grade 5. The estimate is based on the reconstructed cohort method. Source: UNESCO Institute for Statistics (http://uis.unesco.org/). Data as of September 2020.</t>
  </si>
  <si>
    <t>SE.PRM.PRS5.MA.ZS</t>
  </si>
  <si>
    <t>Persistence to grade 5, male (% of cohort)</t>
  </si>
  <si>
    <t>SE.PRM.PRS5.FE.ZS</t>
  </si>
  <si>
    <t>Persistence to grade 5, female (% of cohort)</t>
  </si>
  <si>
    <t>SE.PRM.PRIV.ZS</t>
  </si>
  <si>
    <t>School enrollment, primary, private (% of total primary)</t>
  </si>
  <si>
    <t>SE.PRM.OENR.ZS</t>
  </si>
  <si>
    <t>Over-age students, primary (% of enrollment)</t>
  </si>
  <si>
    <t>Over-age students are the percentage of those enrolled who are older than the official school-age range for primary education. Source: UNESCO Institute for Statistics (http://uis.unesco.org/). Data as of February 2020.</t>
  </si>
  <si>
    <t>SE.PRM.OENR.MA.ZS</t>
  </si>
  <si>
    <t>Over-age students, primary, male (% of male enrollment)</t>
  </si>
  <si>
    <t>SE.PRM.OENR.FE.ZS</t>
  </si>
  <si>
    <t>Over-age students, primary, female (% of female enrollment)</t>
  </si>
  <si>
    <t>SE.PRM.NINT.ZS</t>
  </si>
  <si>
    <t>Net intake rate in grade 1 (% of official school-age population)</t>
  </si>
  <si>
    <t>Net intake rate in grade 1 is the number of new entrants in the first grade of primary education who are of official primary school entrance age, expressed as a percentage of the population of the corresponding age. Source: UNESCO Institute for Statistics (http://uis.unesco.org/). Data as of February 2020.</t>
  </si>
  <si>
    <t>SE.PRM.NINT.MA.ZS</t>
  </si>
  <si>
    <t>Net intake rate in grade 1, male (% of official school-age population)</t>
  </si>
  <si>
    <t>SE.PRM.NINT.FE.ZS</t>
  </si>
  <si>
    <t>Net intake rate in grade 1, female (% of official school-age population)</t>
  </si>
  <si>
    <t>SE.PRM.NENR.MA</t>
  </si>
  <si>
    <t>School enrollment, primary, male (% net)</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</si>
  <si>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 Source: UNESCO Institute for Statistics (http://uis.unesco.org/). Data as of February 2020.</t>
  </si>
  <si>
    <t>SE.PRM.NENR.FE</t>
  </si>
  <si>
    <t>School enrollment, primary, female (% net)</t>
  </si>
  <si>
    <t>SE.PRM.NENR</t>
  </si>
  <si>
    <t>School enrollment, primary (% net)</t>
  </si>
  <si>
    <t>SE.PRM.GINT.ZS</t>
  </si>
  <si>
    <t>Gross intake ratio in first grade of primary education, total (% of relevant age group)</t>
  </si>
  <si>
    <t>Gross intake ratio in first grade of primary education is the number of new entrants in the first grade of primary education regardless of age, expressed as a percentage of the population of the official primary entrance age. Source: UNESCO Institute for Statistics (http://uis.unesco.org/). Data as of February 2020.</t>
  </si>
  <si>
    <t>SE.PRM.GINT.MA.ZS</t>
  </si>
  <si>
    <t>Gross intake ratio in first grade of primary education, male (% of relevant age group)</t>
  </si>
  <si>
    <t>SE.PRM.GINT.FE.ZS</t>
  </si>
  <si>
    <t>Gross intake ratio in first grade of primary education, female (% of relevant age group)</t>
  </si>
  <si>
    <t>SE.PRM.ENRR.MA</t>
  </si>
  <si>
    <t>School enrollment, primary, male (% gross)</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</si>
  <si>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 Source: UNESCO Institute for Statistics (http://uis.unesco.org/). Data as of September 2020.</t>
  </si>
  <si>
    <t>SE.PRM.ENRR.FE</t>
  </si>
  <si>
    <t>School enrollment, primary, female (% gross)</t>
  </si>
  <si>
    <t>SE.PRM.ENRR</t>
  </si>
  <si>
    <t>School enrollment, primary (% gross)</t>
  </si>
  <si>
    <t>SE.PRM.ENRL.TC.ZS</t>
  </si>
  <si>
    <t>Pupil-teacher ratio, primary</t>
  </si>
  <si>
    <t>Primary school pupil-teacher ratio is the average number of pupils per teacher in primary school. Source: UNESCO Institute for Statistics (http://uis.unesco.org/). Data as of February 2020.</t>
  </si>
  <si>
    <t>SE.PRM.ENRL.FE.ZS</t>
  </si>
  <si>
    <t>Primary education, pupils (% female)</t>
  </si>
  <si>
    <t>Female pupils as a percentage of total pupils at primary level include enrollments in public and private schools. Source: UNESCO Institute for Statistics (http://uis.unesco.org/). Data as of February 2020.</t>
  </si>
  <si>
    <t>SE.PRM.ENRL</t>
  </si>
  <si>
    <t>Primary education, pupils</t>
  </si>
  <si>
    <t>Primary education pupils is the total number of pupils enrolled at primary level in public and private schools. Source: UNESCO Institute for Statistics (http://uis.unesco.org/). Data as of September 2020.</t>
  </si>
  <si>
    <t>SE.PRM.DURS</t>
  </si>
  <si>
    <t>Primary education, duration (years)</t>
  </si>
  <si>
    <t>Primary duration refers to the number of grades (years) in primary school. Source: UNESCO Institute for Statistics (http://uis.unesco.org/). Data as of September 2020.</t>
  </si>
  <si>
    <t>SE.PRM.CUAT.ZS</t>
  </si>
  <si>
    <t>Educational attainment, at least completed primary, population 25+ years, total (%) (cumulative)</t>
  </si>
  <si>
    <t>The percentage of population ages 25 and over that attained or completed primary education. Source: UNESCO Institute for Statistics (http://uis.unesco.org/). Data as of September 2020.</t>
  </si>
  <si>
    <t>SE.PRM.CUAT.MA.ZS</t>
  </si>
  <si>
    <t>Educational attainment, at least completed primary, population 25+ years, male (%) (cumulative)</t>
  </si>
  <si>
    <t>SE.PRM.CUAT.FE.ZS</t>
  </si>
  <si>
    <t>Educational attainment, at least completed primary, population 25+ years, female (%) (cumulative)</t>
  </si>
  <si>
    <t>SE.PRM.CMPT.ZS</t>
  </si>
  <si>
    <t>Primary completion rate, total (% of relevant age group)</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</si>
  <si>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 Source: UNESCO Institute for Statistics (http://uis.unesco.org/). Data as of September 2020.</t>
  </si>
  <si>
    <t>SE.PRM.CMPT.MA.ZS</t>
  </si>
  <si>
    <t>Primary completion rate, male (% of relevant age group)</t>
  </si>
  <si>
    <t>SE.PRM.CMPT.FE.ZS</t>
  </si>
  <si>
    <t>Primary completion rate, female (% of relevant age group)</t>
  </si>
  <si>
    <t>SE.PRM.AGES</t>
  </si>
  <si>
    <t>Primary school starting age (years)</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</si>
  <si>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 Source: UNESCO Institute for Statistics (http://uis.unesco.org/). Data as of September 2020.</t>
  </si>
  <si>
    <t>SE.PRE.TCAQ.ZS</t>
  </si>
  <si>
    <t>Trained teachers in preprimary education (% of total teachers)</t>
  </si>
  <si>
    <t>Trained teachers in preprimary education are the percentage of preprimary school teachers who have received the minimum organized teacher training (pre-service or in-service) required for teaching in a given country. Source: UNESCO Institute for Statistics (http://uis.unesco.org/). Data as of September 2020.</t>
  </si>
  <si>
    <t>SE.PRE.TCAQ.MA.ZS</t>
  </si>
  <si>
    <t>Trained teachers in preprimary education, male (% of male teachers)</t>
  </si>
  <si>
    <t>SE.PRE.TCAQ.FE.ZS</t>
  </si>
  <si>
    <t>Trained teachers in preprimary education, female (% of female teachers)</t>
  </si>
  <si>
    <t>SE.PRE.ENRR.MA</t>
  </si>
  <si>
    <t>School enrollment, preprimary, male (% gross)</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</si>
  <si>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 Source: UNESCO Institute for Statistics (http://uis.unesco.org/). Data as of September 2020.</t>
  </si>
  <si>
    <t>SE.PRE.ENRR.FE</t>
  </si>
  <si>
    <t>School enrollment, preprimary, female (% gross)</t>
  </si>
  <si>
    <t>SE.PRE.ENRR</t>
  </si>
  <si>
    <t>School enrollment, preprimary (% gross)</t>
  </si>
  <si>
    <t>SE.PRE.ENRL.TC.ZS</t>
  </si>
  <si>
    <t>Pupil-teacher ratio, preprimary</t>
  </si>
  <si>
    <t>Preprimary school pupil-teacher ratio is the average number of pupils per teacher in preprimary school. Source: UNESCO Institute for Statistics (http://uis.unesco.org/). Data as of February 2020.</t>
  </si>
  <si>
    <t>SE.PRE.DURS</t>
  </si>
  <si>
    <t>Preprimary education, duration (years)</t>
  </si>
  <si>
    <t>Preprimary duration refers to the number of grades (years) in preprimary school. Source: UNESCO Institute for Statistics (http://uis.unesco.org/). Data as of September 2020.</t>
  </si>
  <si>
    <t>SE.ENR.TERT.FM.ZS</t>
  </si>
  <si>
    <t>School enrollment, tertiary (gross), gender parity index (GPI)</t>
  </si>
  <si>
    <t>Gender parity index for gross enrollment ratio in tertiary education is the ratio of women to men enrolled at tertiary level in public and private schools. Source: UNESCO Institute for Statistics (http://uis.unesco.org/). Data as of September 2020.</t>
  </si>
  <si>
    <t>SE.ENR.SECO.FM.ZS</t>
  </si>
  <si>
    <t>School enrollment, secondary (gross), gender parity index (GPI)</t>
  </si>
  <si>
    <t>Gender parity index for gross enrollment ratio in secondary education is the ratio of girls to boys enrolled at secondary level in public and private schools. Source: UNESCO Institute for Statistics (http://uis.unesco.org/). Data as of September 2020.</t>
  </si>
  <si>
    <t>SE.ENR.PRSC.FM.ZS</t>
  </si>
  <si>
    <t>School enrollment, primary and secondary (gross), gender parity index (GPI)</t>
  </si>
  <si>
    <t>Gender parity index for gross enrollment ratio in primary and secondary education is the ratio of girls to boys enrolled at primary and secondary levels in public and private schools. Source: UNESCO Institute for Statistics (http://uis.unesco.org/). Data as of September 2020.</t>
  </si>
  <si>
    <t>SE.ENR.PRIM.FM.ZS</t>
  </si>
  <si>
    <t>School enrollment, primary (gross), gender parity index (GPI)</t>
  </si>
  <si>
    <t>Gender parity index for gross enrollment ratio in primary education is the ratio of girls to boys enrolled at primary level in public and private schools. Source: UNESCO Institute for Statistics (http://uis.unesco.org/). Data as of September 2020.</t>
  </si>
  <si>
    <t>SE.COM.DURS</t>
  </si>
  <si>
    <t>Compulsory education, duration (years)</t>
  </si>
  <si>
    <t>Duration of compulsory education is the number of years that children are legally obliged to attend school. Source: UNESCO Institute for Statistics (http://uis.unesco.org/). Data as of September 2020.</t>
  </si>
  <si>
    <t>SE.ADT.LITR.ZS</t>
  </si>
  <si>
    <t>Literacy rate, adult total (% of people ages 15 and above)</t>
  </si>
  <si>
    <t>Adult literacy rate is the percentage of people ages 15 and above who can both read and write with understanding a short simple statement about their everyday life. Source: UNESCO Institute for Statistics (http://uis.unesco.org/). Data as of September 2020.</t>
  </si>
  <si>
    <t>SE.ADT.LITR.MA.ZS</t>
  </si>
  <si>
    <t>Literacy rate, adult male (% of males ages 15 and above)</t>
  </si>
  <si>
    <t>SE.ADT.LITR.FE.ZS</t>
  </si>
  <si>
    <t>Literacy rate, adult female (% of females ages 15 and above)</t>
  </si>
  <si>
    <t>SE.ADT.1524.LT.ZS</t>
  </si>
  <si>
    <t>Literacy rate, youth total (% of people ages 15-24)</t>
  </si>
  <si>
    <t>Youth literacy rate is the percentage of people ages 15-24 who can both read and write with understanding a short simple statement about their everyday life. Source: UNESCO Institute for Statistics (http://uis.unesco.org/). Data as of September 2020.</t>
  </si>
  <si>
    <t>SE.ADT.1524.LT.MA.ZS</t>
  </si>
  <si>
    <t>Literacy rate, youth male (% of males ages 15-24)</t>
  </si>
  <si>
    <t>SE.ADT.1524.LT.FM.ZS</t>
  </si>
  <si>
    <t>Literacy rate, youth (ages 15-24), gender parity index (GPI)</t>
  </si>
  <si>
    <t>Gender parity index for youth literacy rate is the ratio of females to males ages 15-24 who can both read and write with understanding a short simple statement about their everyday life. Source: UNESCO Institute for Statistics (http://uis.unesco.org/). Data as of September 2020.</t>
  </si>
  <si>
    <t>SE.ADT.1524.LT.FE.ZS</t>
  </si>
  <si>
    <t>Literacy rate, youth female (% of females ages 15-24)</t>
  </si>
  <si>
    <t>PX.REX.REER</t>
  </si>
  <si>
    <t>Real effective exchange rate index (2010 = 100)</t>
  </si>
  <si>
    <t>Real effective exchange rate is the nominal effective exchange rate (a measure of the value of a currency against a weighted average of several foreign currencies) divided by a price deflator or index of costs. Source: International Monetary Fund, International Financial Statistics.</t>
  </si>
  <si>
    <t>per_si_allsi.cov_q5_tot</t>
  </si>
  <si>
    <t>Coverage of social insurance programs in richest quintile (% of population)</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</si>
  <si>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 Source: ASPIRE: The Atlas of Social Protection - Indicators of Resilience and Equity, The World Bank. Data are based on national representative household surveys. (datatopics.worldbank.org/aspire/)</t>
  </si>
  <si>
    <t>per_si_allsi.cov_q4_tot</t>
  </si>
  <si>
    <t>Coverage of social insurance programs in 4th quintile (% of population)</t>
  </si>
  <si>
    <t>per_si_allsi.cov_q3_tot</t>
  </si>
  <si>
    <t>Coverage of social insurance programs in 3rd quintile (% of population)</t>
  </si>
  <si>
    <t>per_si_allsi.cov_q2_tot</t>
  </si>
  <si>
    <t>Coverage of social insurance programs in 2nd quintile (% of population)</t>
  </si>
  <si>
    <t>per_si_allsi.cov_q1_tot</t>
  </si>
  <si>
    <t>Coverage of social insurance programs in poorest quintile (% of population)</t>
  </si>
  <si>
    <t>per_si_allsi.cov_pop_tot</t>
  </si>
  <si>
    <t>Coverage of social insurance programs (% of population)</t>
  </si>
  <si>
    <t>per_si_allsi.ben_q1_tot</t>
  </si>
  <si>
    <t>Benefit incidence of social insurance programs to poorest quintile (% of total social insurance benefits)</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</si>
  <si>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 Source: ASPIRE: The Atlas of Social Protection - Indicators of Resilience and Equity, The World Bank. Data are based on national representative household surveys. (datatopics.worldbank.org/aspire/)</t>
  </si>
  <si>
    <t>per_si_allsi.adq_pop_tot</t>
  </si>
  <si>
    <t>Adequacy of social insurance programs (% of total welfare of beneficiary households)</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</si>
  <si>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 Source: ASPIRE: The Atlas of Social Protection - Indicators of Resilience and Equity, The World Bank. Data are based on national representative household surveys. (datatopics.worldbank.org/aspire/)</t>
  </si>
  <si>
    <t>per_sa_allsa.cov_q5_tot</t>
  </si>
  <si>
    <t>Coverage of social safety net programs in richest quintile (% of population)</t>
  </si>
  <si>
    <t>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 Source: ASPIRE: The Atlas of Social Protection - Indicators of Resilience and Equity, The World Bank. Data are based on national representative household surveys. (datatopics.worldbank.org/aspire/)</t>
  </si>
  <si>
    <t>per_sa_allsa.cov_q4_tot</t>
  </si>
  <si>
    <t>Coverage of social safety net programs in 4th quintile (% of population)</t>
  </si>
  <si>
    <t>per_sa_allsa.cov_q3_tot</t>
  </si>
  <si>
    <t>Coverage of social safety net programs in 3rd quintile (% of population)</t>
  </si>
  <si>
    <t>per_sa_allsa.cov_q2_tot</t>
  </si>
  <si>
    <t>Coverage of social safety net programs in 2nd quintile (% of population)</t>
  </si>
  <si>
    <t>per_sa_allsa.cov_q1_tot</t>
  </si>
  <si>
    <t>Coverage of social safety net programs in poorest quintile (% of population)</t>
  </si>
  <si>
    <t>per_sa_allsa.cov_pop_tot</t>
  </si>
  <si>
    <t>Coverage of social safety net programs (% of population)</t>
  </si>
  <si>
    <t>per_sa_allsa.ben_q1_tot</t>
  </si>
  <si>
    <t>Benefit incidence of social safety net programs to poorest quintile (% of total safety net benefits)</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</si>
  <si>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 Source: ASPIRE: The Atlas of Social Protection - Indicators of Resilience and Equity, The World Bank. Data are based on national representative household surveys. (datatopics.worldbank.org/aspire/)</t>
  </si>
  <si>
    <t>per_sa_allsa.adq_pop_tot</t>
  </si>
  <si>
    <t>Adequacy of social safety net programs (% of total welfare of beneficiary households)</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</si>
  <si>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 Source: ASPIRE: The Atlas of Social Protection - Indicators of Resilience and Equity, The World Bank. Data are based on national representative household surveys. (datatopics.worldbank.org/aspire/)</t>
  </si>
  <si>
    <t>per_lm_alllm.cov_q5_tot</t>
  </si>
  <si>
    <t>Coverage of unemployment benefits and ALMP in richest quintile (% of population)</t>
  </si>
  <si>
    <t>Coverage of unemployment benefits and active labor market programs (ALMP) shows the percentage of population participating in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 Source: ASPIRE: The Atlas of Social Protection - Indicators of Resilience and Equity, The World Bank. Data are based on national representative household surveys. (datatopics.worldbank.org/aspire/)</t>
  </si>
  <si>
    <t>per_lm_alllm.cov_q4_tot</t>
  </si>
  <si>
    <t>Coverage of unemployment benefits and ALMP in 4th quintile (% of population)</t>
  </si>
  <si>
    <t>per_lm_alllm.cov_q3_tot</t>
  </si>
  <si>
    <t>Coverage of unemployment benefits and ALMP in 3rd quintile (% of population)</t>
  </si>
  <si>
    <t>per_lm_alllm.cov_q2_tot</t>
  </si>
  <si>
    <t>Coverage of unemployment benefits and ALMP in 2nd quintile (% of population)</t>
  </si>
  <si>
    <t>per_lm_alllm.cov_q1_tot</t>
  </si>
  <si>
    <t>Coverage of unemployment benefits and ALMP in poorest quintile (% of population)</t>
  </si>
  <si>
    <t>per_lm_alllm.cov_pop_tot</t>
  </si>
  <si>
    <t>Coverage of unemployment benefits and ALMP (% of population)</t>
  </si>
  <si>
    <t>per_lm_alllm.ben_q1_tot</t>
  </si>
  <si>
    <t>Benefit incidence of unemployment benefits and ALMP to poorest quintile (% of total U/ALMP benefits)</t>
  </si>
  <si>
    <t>Benefit incidence of unemployment benefits and active labor market programs (ALMP) to poorest quintile shows the percentage of total unemployment and active labor market programs benefits received by the poorest 20% of the population.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 Source: ASPIRE: The Atlas of Social Protection - Indicators of Resilience and Equity, The World Bank. Data are based on national representative household surveys. (datatopics.worldbank.org/aspire/)</t>
  </si>
  <si>
    <t>per_lm_alllm.adq_pop_tot</t>
  </si>
  <si>
    <t>Adequacy of unemployment benefits and ALMP (% of total welfare of beneficiary households)</t>
  </si>
  <si>
    <t>Adequacy of unemployment benefits and active labor market programs (ALMP) is measured by the total transfer amount received by the population participating in unemployment benefits and active labor market programs as a share of their total welfare. Welfare is defined as the total income or total expenditure of beneficiary households.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 Source: ASPIRE: The Atlas of Social Protection - Indicators of Resilience and Equity, The World Bank. Data are based on national representative household surveys. (datatopics.worldbank.org/aspire/)</t>
  </si>
  <si>
    <t>per_allsp.cov_pop_tot</t>
  </si>
  <si>
    <t>Coverage of social protection and labor programs (% of population)</t>
  </si>
  <si>
    <t>Coverage of social protection and labor programs (SPL) shows the percentage of population participating in social insurance, social safety net, and unemployment benefits and active labor market programs. Estimates include both direct and indirect beneficiaries. Source: ASPIRE: The Atlas of Social Protection - Indicators of Resilience and Equity, The World Bank. Data are based on national representative household surveys. (datatopics.worldbank.org/aspire/)</t>
  </si>
  <si>
    <t>per_allsp.ben_q1_tot</t>
  </si>
  <si>
    <t>Benefit incidence of social protection and labor programs to poorest quintile (% of total SPL benefits)</t>
  </si>
  <si>
    <t>Benefit incidence of social protection and labor programs (SPL) to poorest quintile shows the percentage of total social protection and labor programs benefits received by the poorest 20% of the population. Social protection and labor programs include social insurance, social safety nets, and unemployment benefits and active labor market programs. Estimates include both direct and indirect beneficiaries. Source: ASPIRE: The Atlas of Social Protection - Indicators of Resilience and Equity, The World Bank. Data are based on national representative household surveys. (datatopics.worldbank.org/aspire/)</t>
  </si>
  <si>
    <t>per_allsp.adq_pop_tot</t>
  </si>
  <si>
    <t>Adequacy of social protection and labor programs (% of total welfare of beneficiary households)</t>
  </si>
  <si>
    <t>Adequacy of social protection and labor programs (SPL)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 Source: ASPIRE: The Atlas of Social Protection - Indicators of Resilience and Equity, The World Bank. Data are based on national representative household surveys. (datatopics.worldbank.org/aspire/)</t>
  </si>
  <si>
    <t>PA.NUS.PRVT.PP</t>
  </si>
  <si>
    <t>PPP conversion factor, private consumption (LCU per international $)</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</si>
  <si>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household final consumption expenditure. Source: International Comparison Program, World Bank ; World Development Indicators database, World Bank ; Eurostat-OECD PPP Programme.</t>
  </si>
  <si>
    <t>PA.NUS.PPPC.RF</t>
  </si>
  <si>
    <t>Price level ratio of PPP conversion factor (GDP) to market exchange rate</t>
  </si>
  <si>
    <t>Price level ratio is the ratio of a purchasing power parity (PPP) conversion factor to an exchange rate. It provides a measure of the differences in price levels between countries by indicating the number of units of the common currency needed to buy the same volume of the aggregation level in each country. At the level of GDP, they provide a measure of the differences in the general price levels of countries. Source: International Comparison Program, World Bank ; World Development Indicators database, World Bank ; Eurostat-OECD PPP Programme.</t>
  </si>
  <si>
    <t>PA.NUS.PPP</t>
  </si>
  <si>
    <t>PPP conversion factor, GDP (LCU per international $)</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</si>
  <si>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GDP. Source: International Comparison Program, World Bank ; World Development Indicators database, World Bank ; Eurostat-OECD PPP Programme.</t>
  </si>
  <si>
    <t>PA.NUS.FCRF</t>
  </si>
  <si>
    <t>Official exchange rate (LCU per US$, period average)</t>
  </si>
  <si>
    <t>Official exchange rate refers to the exchange rate determined by national authorities or to the rate determined in the legally sanctioned exchange market. It is calculated as an annual average based on monthly averages (local currency units relative to the U.S. dollar). Source: International Monetary Fund, International Financial Statistics.</t>
  </si>
  <si>
    <t>PA.NUS.ATLS</t>
  </si>
  <si>
    <t>DEC alternative conversion factor (LCU per US$)</t>
  </si>
  <si>
    <t>The DEC alternative conversion factor is the underlying annual exchange rate used for the World Bank Atlas method. As a rule, it is the official exchange rate reported in the IMF's International Financial Statistics (line rf). Exceptions arise where further refinements are made by World Bank staff. It is expressed in local currency units per U.S. dollar. Source: International Monetary Fund, International Financial Statistics, supplemented by World Bank staff estimates.</t>
  </si>
  <si>
    <t>NY.TTF.GNFS.KN</t>
  </si>
  <si>
    <t>Terms of trade adjustment (constant LCU)</t>
  </si>
  <si>
    <t>The terms of trade effect equals capacity to import less exports of goods and services in constant prices. Data are in constant local currency. Source: World Bank national accounts data, and OECD National Accounts data files.</t>
  </si>
  <si>
    <t>NY.TRF.NCTR.KN</t>
  </si>
  <si>
    <t>Net secondary income (Net current transfers from abroad) (constant LCU)</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</si>
  <si>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constant local currency. Source: World Bank national accounts data, and OECD National Accounts data files.</t>
  </si>
  <si>
    <t>NY.TRF.NCTR.CN</t>
  </si>
  <si>
    <t>Net secondary income (Net current transfers from abroad) (current LCU)</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</si>
  <si>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local currency. Source: World Bank national accounts data, and OECD National Accounts data files.</t>
  </si>
  <si>
    <t>NY.TRF.NCTR.CD</t>
  </si>
  <si>
    <t>Net secondary income (Net current transfers from abroad) (current US$)</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</si>
  <si>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U.S. dollars. Source: World Bank national accounts data, and OECD National Accounts data files.</t>
  </si>
  <si>
    <t>NY.TAX.NIND.KN</t>
  </si>
  <si>
    <t>Taxes less subsidies on products (constant LCU)</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</si>
  <si>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constant local currency. Source: World Bank national accounts data, and OECD National Accounts data files.</t>
  </si>
  <si>
    <t>NY.TAX.NIND.CN</t>
  </si>
  <si>
    <t>Taxes less subsidies on products (current LCU)</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</si>
  <si>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local currency. Source: World Bank national accounts data, and OECD National Accounts data files.</t>
  </si>
  <si>
    <t>NY.TAX.NIND.CD</t>
  </si>
  <si>
    <t>Taxes less subsidies on products (current US$)</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</si>
  <si>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U.S. dollars. Source: World Bank national accounts data, and OECD National Accounts data files.</t>
  </si>
  <si>
    <t>NY.GSR.NFCY.KN</t>
  </si>
  <si>
    <t>Net primary income (Net income from abroad) (constant LCU)</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</si>
  <si>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constant local currency. Source: World Bank national accounts data, and OECD National Accounts data files.</t>
  </si>
  <si>
    <t>NY.GSR.NFCY.CN</t>
  </si>
  <si>
    <t>Net primary income (Net income from abroad) (current LCU)</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</si>
  <si>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local currency. Source: World Bank national accounts data, and OECD National Accounts data files.</t>
  </si>
  <si>
    <t>NY.GSR.NFCY.CD</t>
  </si>
  <si>
    <t>Net primary income (Net income from abroad) (current US$)</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</si>
  <si>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U.S. dollars. Source: World Bank national accounts data, and OECD National Accounts data files.</t>
  </si>
  <si>
    <t>NY.GNS.ICTR.ZS</t>
  </si>
  <si>
    <t>Gross savings (% of GDP)</t>
  </si>
  <si>
    <t>Gross savings are calculated as gross national income less total consumption, plus net transfers. Source: World Bank national accounts data, and OECD National Accounts data files.</t>
  </si>
  <si>
    <t>NY.GNS.ICTR.GN.ZS</t>
  </si>
  <si>
    <t>Gross savings (% of GNI)</t>
  </si>
  <si>
    <t>NY.GNS.ICTR.CN</t>
  </si>
  <si>
    <t>Gross savings (current LCU)</t>
  </si>
  <si>
    <t>Gross savings are calculated as gross national income less total consumption, plus net transfers. Data are in current local currency. Source: World Bank national accounts data, and OECD National Accounts data files.</t>
  </si>
  <si>
    <t>NY.GNS.ICTR.CD</t>
  </si>
  <si>
    <t>Gross savings (current US$)</t>
  </si>
  <si>
    <t>Gross savings are calculated as gross national income less total consumption, plus net transfers. Data are in current U.S. dollars. Source: World Bank national accounts data, and OECD National Accounts data files.</t>
  </si>
  <si>
    <t>NY.GNP.PCAP.PP.KD</t>
  </si>
  <si>
    <t>GNI per capita, PPP (constant 2017 international $)</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</si>
  <si>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2017 international dollars. Source: International Comparison Program, World Bank ; World Development Indicators database, World Bank ; Eurostat-OECD PPP Programme.</t>
  </si>
  <si>
    <t>NY.GNP.PCAP.PP.CD</t>
  </si>
  <si>
    <t>GNI per capita, PPP (current international $)</t>
  </si>
  <si>
    <t>This indicator provides per capita values for gross national income (GNI. Formerly GNP) expressed in current international dollars converted by purchasing power parity (PPP) conversion factor.  GNI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Source: International Comparison Program, World Bank ; World Development Indicators database, World Bank ; Eurostat-OECD PPP Programme.</t>
  </si>
  <si>
    <t>NY.GNP.PCAP.KN</t>
  </si>
  <si>
    <t>GNI per capita (constant LCU)</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</si>
  <si>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local currency. Source: World Bank national accounts data, and OECD National Accounts data files.</t>
  </si>
  <si>
    <t>NY.GNP.PCAP.KD.ZG</t>
  </si>
  <si>
    <t>GNI per capita growth (annual %)</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</si>
  <si>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Source: World Bank national accounts data, and OECD National Accounts data files.</t>
  </si>
  <si>
    <t>NY.GNP.PCAP.KD</t>
  </si>
  <si>
    <t>GNI per capita (constant 2010 US$)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</si>
  <si>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2010 U.S. dollars. Source: World Bank national accounts data, and OECD National Accounts data files.</t>
  </si>
  <si>
    <t>NY.GNP.PCAP.CN</t>
  </si>
  <si>
    <t>GNI per capita (current LCU)</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</si>
  <si>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 Source: World Bank national accounts data, and OECD National Accounts data files.</t>
  </si>
  <si>
    <t>NY.GNP.PCAP.CD</t>
  </si>
  <si>
    <t>GNI per capita, Atlas method (current US$)</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</si>
  <si>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 Source: World Bank national accounts data, and OECD National Accounts data files.</t>
  </si>
  <si>
    <t>NY.GNP.MKTP.PP.KD</t>
  </si>
  <si>
    <t>GNI, PPP (constant 2017 international $)</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</si>
  <si>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2017 international dollars. Source: International Comparison Program, World Bank ; World Development Indicators database, World Bank ; Eurostat-OECD PPP Programme.</t>
  </si>
  <si>
    <t>NY.GNP.MKTP.PP.CD</t>
  </si>
  <si>
    <t>GNI, PPP (current international $)</t>
  </si>
  <si>
    <t>This indicator provides values for gross national income (GNI. Formerly GNP) expressed in current international dollars converted by purchasing power parity (PPP) conversion factor.  Gross national income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From July 2020, âGNI: linked series (current LCU)â [NY.GNP.MKTP.CN.AD] is used as underlying GNI in local currency unit so that itâs in line with time series of PPP conversion factors, which are extrapolated with linked deflators. Source: International Comparison Program, World Bank ; World Development Indicators database, World Bank ; Eurostat-OECD PPP Programme.</t>
  </si>
  <si>
    <t>NY.GNP.MKTP.KN</t>
  </si>
  <si>
    <t>GNI (constant LCU)</t>
  </si>
  <si>
    <t>GNI (formerly GNP) is the sum of value added by all resident producers plus any product taxes (less subsidies) not included in the valuation of output plus net receipts of primary income (compensation of employees and property income) from abroad. Data are in constant local currency. Source: World Bank national accounts data, and OECD National Accounts data files.</t>
  </si>
  <si>
    <t>NY.GNP.MKTP.KD.ZG</t>
  </si>
  <si>
    <t>GNI growth (annual %)</t>
  </si>
  <si>
    <t>GNI (formerly GNP) is the sum of value added by all resident producers plus any product taxes (less subsidies) not included in the valuation of output plus net receipts of primary income (compensation of employees and property income) from abroad. Source: World Bank national accounts data, and OECD National Accounts data files.</t>
  </si>
  <si>
    <t>NY.GNP.MKTP.KD</t>
  </si>
  <si>
    <t>GNI (constant 2010 US$)</t>
  </si>
  <si>
    <t>GNI (formerly GNP) is the sum of value added by all resident producers plus any product taxes (less subsidies) not included in the valuation of output plus net receipts of primary income (compensation of employees and property income) from abroad. Data are in constant 2010 U.S. dollars. Source: World Bank national accounts data, and OECD National Accounts data files.</t>
  </si>
  <si>
    <t>NY.GNP.MKTP.CN</t>
  </si>
  <si>
    <t>GNI (current LCU)</t>
  </si>
  <si>
    <t>GNI (formerly GNP) is the sum of value added by all resident producers plus any product taxes (less subsidies) not included in the valuation of output plus net receipts of primary income (compensation of employees and property income) from abroad. Data are in current local currency. Source: World Bank national accounts data, and OECD National Accounts data files.</t>
  </si>
  <si>
    <t>NY.GNP.MKTP.CD</t>
  </si>
  <si>
    <t>GNI (current US$)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</si>
  <si>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Source: World Bank national accounts data, and OECD National Accounts data files.</t>
  </si>
  <si>
    <t>NY.GNP.ATLS.CD</t>
  </si>
  <si>
    <t>GNI, Atlas method (current US$)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</si>
  <si>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 Source: World Bank national accounts data, and OECD National Accounts data files.</t>
  </si>
  <si>
    <t>NY.GDY.TOTL.KN</t>
  </si>
  <si>
    <t>Gross domestic income (constant LCU)</t>
  </si>
  <si>
    <t>Gross domestic income is derived as the sum of GDP and the terms of trade adjustment. Data are in constant local currency. Source: World Bank national accounts data, and OECD National Accounts data files.</t>
  </si>
  <si>
    <t>NY.GDS.TOTL.ZS</t>
  </si>
  <si>
    <t>Gross domestic savings (% of GDP)</t>
  </si>
  <si>
    <t>Gross domestic savings are calculated as GDP less final consumption expenditure (total consumption). Source: World Bank national accounts data, and OECD National Accounts data files.</t>
  </si>
  <si>
    <t>NY.GDS.TOTL.CN</t>
  </si>
  <si>
    <t>Gross domestic savings (current LCU)</t>
  </si>
  <si>
    <t>Gross domestic savings are calculated as GDP less final consumption expenditure (total consumption). Data are in current local currency. Source: World Bank national accounts data, and OECD National Accounts data files.</t>
  </si>
  <si>
    <t>NY.GDS.TOTL.CD</t>
  </si>
  <si>
    <t>Gross domestic savings (current US$)</t>
  </si>
  <si>
    <t>Gross domestic savings are calculated as GDP less final consumption expenditure (total consumption). Data are in current U.S. dollars. Source: World Bank national accounts data, and OECD National Accounts data files.</t>
  </si>
  <si>
    <t>NY.GDP.TOTL.RT.ZS</t>
  </si>
  <si>
    <t>Total natural resources rents (% of GDP)</t>
  </si>
  <si>
    <t>Total natural resources rents are the sum of oil rents, natural gas rents, coal rents (hard and soft), mineral rents, and forest rents. Source: Estimates based on sources and methods described in The Changing Wealth of Nations: Measuring Sustainable Development in the New Millennium (World Bank, 2011).</t>
  </si>
  <si>
    <t>NY.GDP.PETR.RT.ZS</t>
  </si>
  <si>
    <t>Oil rents (% of GDP)</t>
  </si>
  <si>
    <t>Oil rents are the difference between the value of crude oil production at world prices and total costs of production. Source: Estimates based on sources and methods described in The Changing Wealth of Nations: Measuring Sustainable Development in the New Millennium (World Bank, 2011).</t>
  </si>
  <si>
    <t>NY.GDP.PCAP.PP.KD</t>
  </si>
  <si>
    <t>GDP per capita, PPP (constant 2017 international $)</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</si>
  <si>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 Source: International Comparison Program, World Bank ; World Development Indicators database, World Bank ; Eurostat-OECD PPP Programme.</t>
  </si>
  <si>
    <t>NY.GDP.PCAP.PP.CD</t>
  </si>
  <si>
    <t>GDP per capita, PPP (current international $)</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</si>
  <si>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 Source: International Comparison Program, World Bank ; World Development Indicators database, World Bank ; Eurostat-OECD PPP Programme.</t>
  </si>
  <si>
    <t>NY.GDP.PCAP.KN</t>
  </si>
  <si>
    <t>GDP per capita (constant LCU)</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</si>
  <si>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 Source: World Bank national accounts data, and OECD National Accounts data files.</t>
  </si>
  <si>
    <t>NY.GDP.PCAP.KD.ZG</t>
  </si>
  <si>
    <t>GDP per capita growth (annual %)</t>
  </si>
  <si>
    <t>Annual percentage growth rate of GDP per capita based on constant local currency. Aggregates are based on constant 2010 U.S. dollars.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Source: World Bank national accounts data, and OECD National Accounts data files.</t>
  </si>
  <si>
    <t>NY.GDP.PCAP.KD</t>
  </si>
  <si>
    <t>GDP per capita (constant 2010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</si>
  <si>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 Source: World Bank national accounts data, and OECD National Accounts data files.</t>
  </si>
  <si>
    <t>NY.GDP.PCAP.CN</t>
  </si>
  <si>
    <t>GDP per capita (current LCU)</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</si>
  <si>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 Source: World Bank national accounts data, and OECD National Accounts data files.</t>
  </si>
  <si>
    <t>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</si>
  <si>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</si>
  <si>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Source: World Bank national accounts data, and OECD National Accounts data files.</t>
  </si>
  <si>
    <t>NY.GDP.NGAS.RT.ZS</t>
  </si>
  <si>
    <t>Natural gas rents (% of GDP)</t>
  </si>
  <si>
    <t>Natural gas rents are the difference between the value of natural gas production at world prices and total costs of production. Source: Estimates based on sources and methods described in The Changing Wealth of Nations: Measuring Sustainable Development in the New Millennium (World Bank, 2011).</t>
  </si>
  <si>
    <t>NY.GDP.MKTP.PP.KD</t>
  </si>
  <si>
    <t>GDP, PPP (constant 2017 international $)</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</si>
  <si>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 Source: International Comparison Program, World Bank ; World Development Indicators database, World Bank ; Eurostat-OECD PPP Programme.</t>
  </si>
  <si>
    <t>NY.GDP.MKTP.PP.CD</t>
  </si>
  <si>
    <t>GDP, PPP (current international $)</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</si>
  <si>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PPP conversion factor is a spatial price deflator and currency converter that eliminates the effects of the differences in price levels between countries.  From April 2020, âGDP: linked series (current LCU)â [NY.GDP.MKTP.CN.AD] is used as underlying GDP in local currency unit so that itâs in line with time series of PPP conversion factors for GDP, which are extrapolated with linked GDP deflators. Source: International Comparison Program, World Bank ; World Development Indicators database, World Bank ; Eurostat-OECD PPP Programme.</t>
  </si>
  <si>
    <t>NY.GDP.MKTP.KN</t>
  </si>
  <si>
    <t>GDP (constant LCU)</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</si>
  <si>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 Source: World Bank national accounts data, and OECD National Accounts data files.</t>
  </si>
  <si>
    <t>NY.GDP.MKTP.KD.ZG</t>
  </si>
  <si>
    <t>GDP growth (annual %)</t>
  </si>
  <si>
    <t>Annual percentage growth rate of GDP at market prices based on constant local currency. Aggregates are based on constant 2010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Source: World Bank national accounts data, and OECD National Accounts data files.</t>
  </si>
  <si>
    <t>NY.GDP.MKTP.KD</t>
  </si>
  <si>
    <t>GDP (constant 2010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</si>
  <si>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 Dollar figures for GDP are converted from domestic currencies using 2010 official exchange rates. For a few countries where the official exchange rate does not reflect the rate effectively applied to actual foreign exchange transactions, an alternative conversion factor is used. Source: World Bank national accounts data, and OECD National Accounts data files.</t>
  </si>
  <si>
    <t>NY.GDP.MKTP.CN.AD</t>
  </si>
  <si>
    <t>GDP: linked series (current LCU)</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</si>
  <si>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 Source: World Bank staff estimates based on World Bank national accounts data archives, OECD National Accounts, and the IMF WEO database.</t>
  </si>
  <si>
    <t>NY.GDP.MKTP.CN</t>
  </si>
  <si>
    <t>GDP (current LCU)</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</si>
  <si>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 Source: World Bank national accounts data, and OECD National Accounts data files.</t>
  </si>
  <si>
    <t>NY.GDP.MKTP.CD</t>
  </si>
  <si>
    <t>GDP (current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</si>
  <si>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 Source: World Bank national accounts data, and OECD National Accounts data files.</t>
  </si>
  <si>
    <t>NY.GDP.MINR.RT.ZS</t>
  </si>
  <si>
    <t>Mineral rents (% of GDP)</t>
  </si>
  <si>
    <t>Mineral rents are the difference between the value of production for a stock of minerals at world prices and their total costs of production. Minerals included in the calculation are tin, gold, lead, zinc, iron, copper, nickel, silver, bauxite, and phosphate. Source: Estimates based on sources and methods described in The Changing Wealth of Nations: Measuring Sustainable Development in the New Millennium (World Bank, 2011).</t>
  </si>
  <si>
    <t>NY.GDP.FRST.RT.ZS</t>
  </si>
  <si>
    <t>Forest rents (% of GDP)</t>
  </si>
  <si>
    <t>Forest rents are roundwood harvest times the product of average prices and a region-specific rental rate. Source: Estimates based on sources and methods described in The Changing Wealth of Nations: Measuring Sustainable Development in the New Millennium (World Bank, 2011).</t>
  </si>
  <si>
    <t>NY.GDP.FCST.KN</t>
  </si>
  <si>
    <t>Gross value added at basic prices (GVA) (constant LCU)</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</si>
  <si>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local currency. Source: World Bank national accounts data, and OECD National Accounts data files.</t>
  </si>
  <si>
    <t>NY.GDP.FCST.KD</t>
  </si>
  <si>
    <t>Gross value added at basic prices (GVA) (constant 2010 US$)</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</si>
  <si>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2010 U.S. dollars. Source: World Bank national accounts data, and OECD National Accounts data files.</t>
  </si>
  <si>
    <t>NY.GDP.FCST.CN</t>
  </si>
  <si>
    <t>Gross value added at basic prices (GVA) (current LCU)</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</si>
  <si>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local currency. Source: World Bank national accounts data, and OECD National Accounts data files.</t>
  </si>
  <si>
    <t>NY.GDP.FCST.CD</t>
  </si>
  <si>
    <t>Gross value added at basic prices (GVA) (current US$)</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</si>
  <si>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U.S. dollars. Source: World Bank national accounts data, and OECD National Accounts data files.</t>
  </si>
  <si>
    <t>NY.GDP.DISC.KN</t>
  </si>
  <si>
    <t>Discrepancy in expenditure estimate of GDP (constant LCU)</t>
  </si>
  <si>
    <t>A statistical discrepancy usually arises when the GDP components are estimated independently by industrial origin and by expenditure categories. This item represents the discrepancy in the use of resources (i.e., the estimate of GDP by expenditure categories). Data are in constant local currency. Source: World Bank national accounts data, and OECD National Accounts data files.</t>
  </si>
  <si>
    <t>NY.GDP.DISC.CN</t>
  </si>
  <si>
    <t>Discrepancy in expenditure estimate of GDP (current LCU)</t>
  </si>
  <si>
    <t>Discrepancy in expenditure estimate of GDP is the discrepancy included in final consumption expenditure, etc. (total consumption, etc.). This discrepancy is included to ensure that GDP from the expenditure side equals GDP measured by the income or output approach. Data are in current local currency. Source: World Bank national accounts data, and OECD National Accounts data files.</t>
  </si>
  <si>
    <t>NY.GDP.DEFL.ZS.AD</t>
  </si>
  <si>
    <t>GDP deflator: linked series (base year varies by country)</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</si>
  <si>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 Source: World Bank staff estimates based on World Bank national accounts data archives, OECD National Accounts, and the IMF WEO database.</t>
  </si>
  <si>
    <t>NY.GDP.DEFL.ZS</t>
  </si>
  <si>
    <t>GDP deflator (base year varies by country)</t>
  </si>
  <si>
    <t>The GDP implicit deflator is the ratio of GDP in current local currency to GDP in constant local currency. The base year varies by country. Source: World Bank national accounts data, and OECD National Accounts data files.</t>
  </si>
  <si>
    <t>NY.GDP.DEFL.KD.ZG.AD</t>
  </si>
  <si>
    <t>Inflation, GDP deflator: linked series (annual %)</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</si>
  <si>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 Source: World Bank staff estimates based on World Bank national accounts data archives, OECD National Accounts, and the IMF WEO database.</t>
  </si>
  <si>
    <t>NY.GDP.DEFL.KD.ZG</t>
  </si>
  <si>
    <t>Inflation, GDP deflator (annual %)</t>
  </si>
  <si>
    <t>Inflation as measured by the annual growth rate of the GDP implicit deflator shows the rate of price change in the economy as a whole. The GDP implicit deflator is the ratio of GDP in current local currency to GDP in constant local currency. Source: World Bank national accounts data, and OECD National Accounts data files.</t>
  </si>
  <si>
    <t>NY.GDP.COAL.RT.ZS</t>
  </si>
  <si>
    <t>Coal rents (% of GDP)</t>
  </si>
  <si>
    <t>Coal rents are the difference between the value of both hard and soft coal production at world prices and their total costs of production. Source: Estimates based on sources and methods described in The Changing Wealth of Nations: Measuring Sustainable Development in the New Millennium (World Bank, 2011).</t>
  </si>
  <si>
    <t>NY.EXP.CAPM.KN</t>
  </si>
  <si>
    <t>Exports as a capacity to import (constant LCU)</t>
  </si>
  <si>
    <t>Exports as a capacity to import equals the current price value of exports of goods and services deflated by the import price index. Data are in constant local currency. Source: World Bank national accounts data, and OECD National Accounts data files.</t>
  </si>
  <si>
    <t>NY.ADJ.SVNX.GN.ZS</t>
  </si>
  <si>
    <t>Adjusted net savings, excluding particulate emission damage (% of GNI)</t>
  </si>
  <si>
    <t>Adjusted net savings are equal to net national savings plus education expenditure and minus energy depletion, mineral depletion, net forest depletion, and carbon dioxide. This series excludes particulate emissions damage. Source: World Bank staff estimates based on sources and methods in World Bank's The Changing Wealth of Nations: Measuring Sustainable Development in the New Millennium (2011).</t>
  </si>
  <si>
    <t>NY.ADJ.SVNX.CD</t>
  </si>
  <si>
    <t>Adjusted net savings, excluding particulate emission damage (current US$)</t>
  </si>
  <si>
    <t>NY.ADJ.SVNG.GN.ZS</t>
  </si>
  <si>
    <t>Adjusted net savings, including particulate emission damage (% of GNI)</t>
  </si>
  <si>
    <t>Adjusted net savings are equal to net national savings plus education expenditure and minus energy depletion, mineral depletion, net forest depletion, and carbon dioxide and particulate emissions damage. Source: World Bank staff estimates based on sources and methods in World Bank's The Changing Wealth of Nations: Measuring Sustainable Development in the New Millennium (2011).</t>
  </si>
  <si>
    <t>NY.ADJ.SVNG.CD</t>
  </si>
  <si>
    <t>Adjusted net savings, including particulate emission damage (current US$)</t>
  </si>
  <si>
    <t>NY.ADJ.NNTY.PC.KD.ZG</t>
  </si>
  <si>
    <t>Adjusted net national income per capita (annual % growth)</t>
  </si>
  <si>
    <t>Adjusted net national income is GNI minus consumption of fixed capital and natural resources depletion. Source: World Bank staff estimates based on sources and methods in World Bank's The Changing Wealth of Nations: Measuring Sustainable Development in the New Millennium (2011).</t>
  </si>
  <si>
    <t>NY.ADJ.NNTY.PC.KD</t>
  </si>
  <si>
    <t>Adjusted net national income per capita (constant 2010 US$)</t>
  </si>
  <si>
    <t>NY.ADJ.NNTY.PC.CD</t>
  </si>
  <si>
    <t>Adjusted net national income per capita (current US$)</t>
  </si>
  <si>
    <t>NY.ADJ.NNTY.KD.ZG</t>
  </si>
  <si>
    <t>Adjusted net national income (annual % growth)</t>
  </si>
  <si>
    <t>NY.ADJ.NNTY.KD</t>
  </si>
  <si>
    <t>Adjusted net national income (constant 2010 US$)</t>
  </si>
  <si>
    <t>NY.ADJ.NNTY.CD</t>
  </si>
  <si>
    <t>Adjusted net national income (current US$)</t>
  </si>
  <si>
    <t>NY.ADJ.NNAT.GN.ZS</t>
  </si>
  <si>
    <t>Adjusted savings: net national savings (% of GNI)</t>
  </si>
  <si>
    <t>Net national savings are equal to gross national savings less the value of consumption of fixed capital. Source: World Bank staff estimates based on sources and methods in World Bank's The Changing Wealth of Nations: Measuring Sustainable Development in the New Millennium (2011).</t>
  </si>
  <si>
    <t>NY.ADJ.NNAT.CD</t>
  </si>
  <si>
    <t>Adjusted savings: net national savings (current US$)</t>
  </si>
  <si>
    <t>NY.ADJ.ICTR.GN.ZS</t>
  </si>
  <si>
    <t>Adjusted savings: gross savings (% of GNI)</t>
  </si>
  <si>
    <t>Gross savings are the difference between gross national income and public and private consumption, plus net current transfers. Source: World Bank national accounts data files.</t>
  </si>
  <si>
    <t>NY.ADJ.DRES.GN.ZS</t>
  </si>
  <si>
    <t>Adjusted savings: natural resources depletion (% of GNI)</t>
  </si>
  <si>
    <t>Natural resource depletion is the sum of net forest depletion, energy depletion, and mineral depletion. Net forest depletion is unit resource rents times the excess of roundwood harvest over natural growth. Energy depletion is the ratio of the value of the stock of energy resources to the remaining reserve lifetime (capped at 25 years). It covers coal, crude oil, and natural gas. Mineral depletion is the ratio of the value of the stock of mineral resources to the remaining reserve lifetime (capped at 25 years). It covers tin, gold, lead, zinc, iron, copper, nickel, silver, bauxite, and phosphate. Source: World Bank staff estimates based on sources and methods in World Bank's The Changing Wealth of Nations: Measuring Sustainable Development in the New Millennium (2011).</t>
  </si>
  <si>
    <t>NY.ADJ.DPEM.GN.ZS</t>
  </si>
  <si>
    <t>Adjusted savings: particulate emission damage (% of GNI)</t>
  </si>
  <si>
    <t>Particulate emissions damage is the damage due to exposure of a country's population to ambient concentrations of particulates measuring less than 2.5 microns in diameter (PM2.5), ambient ozone pollution, and indoor concentrations of PM2.5 in households cooking with solid fuels. Damages are calculated as foregone labor income due to premature death. Estimates of health impacts from the Global Burden of Disease Study 2013 are for 1990, 1995, 2000, 2005, 2010, and 2013. Data for other years have been extrapolated from trends in mortality rates. Source: Data on health impacts from exposure to ambient PM2.5 pollution and household air pollution are from the Global Burden of Disease 2013 study. Data are provided by the Institute for Health Metrics and Evaluation at the University of Washington.</t>
  </si>
  <si>
    <t>NY.ADJ.DPEM.CD</t>
  </si>
  <si>
    <t>Adjusted savings: particulate emission damage (current US$)</t>
  </si>
  <si>
    <t>NY.ADJ.DNGY.GN.ZS</t>
  </si>
  <si>
    <t>Adjusted savings: energy depletion (% of GNI)</t>
  </si>
  <si>
    <t>Energy depletion is the ratio of the value of the stock of energy resources to the remaining reserve lifetime (capped at 25 years). It covers coal, crude oil, and natural gas. Source: World Bank staff estimates based on sources and methods in World Bank's The Changing Wealth of Nations: Measuring Sustainable Development in the New Millennium (2011).</t>
  </si>
  <si>
    <t>NY.ADJ.DNGY.CD</t>
  </si>
  <si>
    <t>Adjusted savings: energy depletion (current US$)</t>
  </si>
  <si>
    <t>NY.ADJ.DMIN.GN.ZS</t>
  </si>
  <si>
    <t>Adjusted savings: mineral depletion (% of GNI)</t>
  </si>
  <si>
    <t>Mineral depletion is the ratio of the value of the stock of mineral resources to the remaining reserve lifetime (capped at 25 years). It covers tin, gold, lead, zinc, iron, copper, nickel, silver, bauxite, and phosphate. Source: World Bank staff estimates based on sources and methods in World Bank's The Changing Wealth of Nations: Measuring Sustainable Development in the New Millennium (2011).</t>
  </si>
  <si>
    <t>NY.ADJ.DMIN.CD</t>
  </si>
  <si>
    <t>Adjusted savings: mineral depletion (current US$)</t>
  </si>
  <si>
    <t>NY.ADJ.DKAP.GN.ZS</t>
  </si>
  <si>
    <t>Adjusted savings: consumption of fixed capital (% of GNI)</t>
  </si>
  <si>
    <t>Consumption of fixed capital represents the replacement value of capital used up in the process of production. Source: World Bank staff estimates using data from the United Nations Statistics Division's National Accounts Statistics.</t>
  </si>
  <si>
    <t>NY.ADJ.DKAP.CD</t>
  </si>
  <si>
    <t>Adjusted savings: consumption of fixed capital (current US$)</t>
  </si>
  <si>
    <t>NY.ADJ.DFOR.GN.ZS</t>
  </si>
  <si>
    <t>Adjusted savings: net forest depletion (% of GNI)</t>
  </si>
  <si>
    <t>Net forest depletion is calculated as the product of unit resource rents and the excess of roundwood harvest over natural growth. Source: World Bank staff estimates based on sources and methods in World Bank's The Changing Wealth of Nations: Measuring Sustainable Development in the New Millennium (2011).</t>
  </si>
  <si>
    <t>NY.ADJ.DFOR.CD</t>
  </si>
  <si>
    <t>Adjusted savings: net forest depletion (current US$)</t>
  </si>
  <si>
    <t>NY.ADJ.DCO2.GN.ZS</t>
  </si>
  <si>
    <t>Adjusted savings: carbon dioxide damage (% of GNI)</t>
  </si>
  <si>
    <t>Carbon dioxide damage is estimated to be $20 per ton of carbon (the unit damage in 1995 U.S. dollars) times the number of tons of carbon emitted. Source: World Bank staff estimates based on Samuel Fankhauser's Valuing Climate Change: The Economics of the Greenhouse (1995).</t>
  </si>
  <si>
    <t>NY.ADJ.DCO2.CD</t>
  </si>
  <si>
    <t>Adjusted savings: carbon dioxide damage (current US$)</t>
  </si>
  <si>
    <t>NY.ADJ.AEDU.GN.ZS</t>
  </si>
  <si>
    <t>Adjusted savings: education expenditure (% of GNI)</t>
  </si>
  <si>
    <t>Education expenditure refers to the current operating expenditures in education, including wages and salaries and excluding capital investments in buildings and equipment. Source: World Bank staff estimates using data from the United Nations Statistics Division's Statistical Yearbook, and the UNESCO Institute for Statistics online database.</t>
  </si>
  <si>
    <t>NY.ADJ.AEDU.CD</t>
  </si>
  <si>
    <t>Adjusted savings: education expenditure (current US$)</t>
  </si>
  <si>
    <t>NV.SRV.TOTL.ZS</t>
  </si>
  <si>
    <t>Services, value added (% of GDP)</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</si>
  <si>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 Source: World Bank national accounts data, and OECD National Accounts data files.</t>
  </si>
  <si>
    <t>NV.SRV.TOTL.KD.ZG</t>
  </si>
  <si>
    <t>Services, value added (annual % growth)</t>
  </si>
  <si>
    <t>Annual growth rate for value added in services based on constant local currency. Aggregates are based on constant 2010 U.S. dollars. 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 Source: World Bank national accounts data, and OECD National Accounts data files.</t>
  </si>
  <si>
    <t>NV.SRV.TOTL.KD</t>
  </si>
  <si>
    <t>Services, value added (constant 2010 US$)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</si>
  <si>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 Data are in constant 2010 U.S. dollars. Source: World Bank national accounts data, and OECD National Accounts data files.</t>
  </si>
  <si>
    <t>NV.MNF.TXTL.ZS.UN</t>
  </si>
  <si>
    <t>Textiles and clothing (% of value added in manufacturing)</t>
  </si>
  <si>
    <t>Value added in manufacturing is the sum of gross output less the value of intermediate inputs used in production for industries classified in ISIC major division D. Textiles and clothing correspond to ISIC divisions 17-19. Source: United Nations Industrial Development Organization, International Yearbook of Industrial Statistics.</t>
  </si>
  <si>
    <t>NV.MNF.OTHR.ZS.UN</t>
  </si>
  <si>
    <t>Other manufacturing (% of value added in manufacturing)</t>
  </si>
  <si>
    <t>Value added in manufacturing is the sum of gross output less the value of intermediate inputs used in production for industries classified in ISIC major division D. Other manufacturing, a residual, covers wood and related products (ISIC division 20), paper and related products (ISIC divisions 21 and 22), petroleum and related products (ISIC division 23), basic metals and mineral products (ISIC division27), fabricated metal products and professional goods (ISIC division 28), and other industries (ISIC divisions 25, 26, 31, 33, 36, and 37). Includes unallocated data. When data for textiles, machinery, or chemicals are shown as not available, they are included in other manufacturing. Source: United Nations Industrial Development Organization, International Yearbook of Industrial Statistics.</t>
  </si>
  <si>
    <t>NV.MNF.MTRN.ZS.UN</t>
  </si>
  <si>
    <t>Machinery and transport equipment (% of value added in manufacturing)</t>
  </si>
  <si>
    <t>Value added in manufacturing is the sum of gross output less the value of intermediate inputs used in production for industries classified in ISIC major division D. Machinery and transport equipment correspond to ISIC divisions 29, 30, 32, 34, and 35. Source: United Nations Industrial Development Organization, International Yearbook of Industrial Statistics.</t>
  </si>
  <si>
    <t>NV.MNF.FBTO.ZS.UN</t>
  </si>
  <si>
    <t>Food, beverages and tobacco (% of value added in manufacturing)</t>
  </si>
  <si>
    <t>Value added in manufacturing is the sum of gross output less the value of intermediate inputs used in production for industries classified in ISIC major division D. Food, beverages, and tobacco correspond to ISIC divisions 15 and 16. Source: United Nations Industrial Development Organization, International Yearbook of Industrial Statistics.</t>
  </si>
  <si>
    <t>NV.MNF.CHEM.ZS.UN</t>
  </si>
  <si>
    <t>Chemicals (% of value added in manufacturing)</t>
  </si>
  <si>
    <t>Value added in manufacturing is the sum of gross output less the value of intermediate inputs used in production for industries classified in ISIC major division D. Chemicals correspond to ISIC division 24. Source: United Nations Industrial Development Organization, International Yearbook of Industrial Statistics.</t>
  </si>
  <si>
    <t>NV.IND.TOTL.ZS</t>
  </si>
  <si>
    <t>Industry (including construction), value added (% of GDP)</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</si>
  <si>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</si>
  <si>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NV.IND.TOTL.KN</t>
  </si>
  <si>
    <t>Industry (including construction), value added (constant LCU)</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</si>
  <si>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 Source: World Bank national accounts data, and OECD National Accounts data files.</t>
  </si>
  <si>
    <t>NV.IND.TOTL.KD.ZG</t>
  </si>
  <si>
    <t>Industry (including construction), value added (annual % growth)</t>
  </si>
  <si>
    <t>Annual growth rate for industrial value added based on constant local currency. Aggregates are based on constant 2010 U.S. dollars. 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Source: World Bank national accounts data, and OECD National Accounts data files.</t>
  </si>
  <si>
    <t>NV.IND.TOTL.KD</t>
  </si>
  <si>
    <t>Industry (including construction), value added (constant 2010 US$)</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</si>
  <si>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2010 U.S. dollars. Source: World Bank national accounts data, and OECD National Accounts data files.</t>
  </si>
  <si>
    <t>NV.IND.TOTL.CN</t>
  </si>
  <si>
    <t>Industry (including construction), value added (current LCU)</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</si>
  <si>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 Source: World Bank national accounts data, and OECD National Accounts data files.</t>
  </si>
  <si>
    <t>NV.IND.TOTL.CD</t>
  </si>
  <si>
    <t>Industry (including construction), value added (current US$)</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</si>
  <si>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 Source: World Bank national accounts data, and OECD National Accounts data files.</t>
  </si>
  <si>
    <t>NV.IND.MANF.ZS</t>
  </si>
  <si>
    <t>Manufacturing, value added (%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</si>
  <si>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</si>
  <si>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NV.IND.MANF.KN</t>
  </si>
  <si>
    <t>Manufacturing, value added (constant LCU)</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</si>
  <si>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 Source: World Bank national accounts data, and OECD National Accounts data files.</t>
  </si>
  <si>
    <t>NV.IND.MANF.KD.ZG</t>
  </si>
  <si>
    <t>Manufacturing, value added (annual % growth)</t>
  </si>
  <si>
    <t>Annual growth rate for manufacturing value added based on constant local currency. Aggregates are based on constant 2010 U.S. dollars. 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Source: World Bank national accounts data, and OECD National Accounts data files.</t>
  </si>
  <si>
    <t>NV.IND.MANF.KD</t>
  </si>
  <si>
    <t>Manufacturing, value added (constant 2010 US$)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</si>
  <si>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expressed constant 2010 U.S. dollars. Source: World Bank national accounts data, and OECD National Accounts data files.</t>
  </si>
  <si>
    <t>NV.IND.MANF.CN</t>
  </si>
  <si>
    <t>Manufacturing, value added (current LCU)</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</si>
  <si>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 Source: World Bank national accounts data, and OECD National Accounts data files.</t>
  </si>
  <si>
    <t>NV.IND.MANF.CD</t>
  </si>
  <si>
    <t>Manufacturing, value added (current US$)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</si>
  <si>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 Source: World Bank national accounts data, and OECD National Accounts data files.</t>
  </si>
  <si>
    <t>NV.FSM.TOTL.KN</t>
  </si>
  <si>
    <t>Financial intermediary services indirectly Measured (FISIM) (constant LCU)</t>
  </si>
  <si>
    <t>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 Source: World Bank national accounts data, and OECD National Accounts data files.</t>
  </si>
  <si>
    <t>NV.FSM.TOTL.CN</t>
  </si>
  <si>
    <t>Financial intermediary services indirectly Measured (FISIM) (current LCU)</t>
  </si>
  <si>
    <t>NV.AGR.TOTL.ZS</t>
  </si>
  <si>
    <t>Agriculture, forestry, and fishing, value added (% of GDP)</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</si>
  <si>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</si>
  <si>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NV.AGR.TOTL.KN</t>
  </si>
  <si>
    <t>Agriculture, forestry, and fishing, value added (constant LCU)</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</si>
  <si>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 Source: World Bank national accounts data, and OECD National Accounts data files.</t>
  </si>
  <si>
    <t>NV.AGR.TOTL.KD.ZG</t>
  </si>
  <si>
    <t>Agriculture, forestry, and fishing, value added (annual % growth)</t>
  </si>
  <si>
    <t>Annual growth rate for agricultural value added based on constant local currency. Aggregates are based on constant 2010 U.S. dollars. 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Source: World Bank national accounts data, and OECD National Accounts data files.</t>
  </si>
  <si>
    <t>NV.AGR.TOTL.KD</t>
  </si>
  <si>
    <t>Agriculture, forestry, and fishing, value added (constant 2010 US$)</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</si>
  <si>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2010 U.S. dollars. Source: World Bank national accounts data, and OECD National Accounts data files.</t>
  </si>
  <si>
    <t>NV.AGR.TOTL.CN</t>
  </si>
  <si>
    <t>Agriculture, forestry, and fishing, value added (current LCU)</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</si>
  <si>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 Source: World Bank national accounts data, and OECD National Accounts data files.</t>
  </si>
  <si>
    <t>NV.AGR.TOTL.CD</t>
  </si>
  <si>
    <t>Agriculture, forestry, and fishing, value added (current US$)</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</si>
  <si>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 Source: World Bank national accounts data, and OECD National Accounts data files.</t>
  </si>
  <si>
    <t>NE.TRD.GNFS.ZS</t>
  </si>
  <si>
    <t>Trade (% of GDP)</t>
  </si>
  <si>
    <t>Trade is the sum of exports and imports of goods and services measured as a share of gross domestic product. Source: World Bank national accounts data, and OECD National Accounts data files.</t>
  </si>
  <si>
    <t>NE.RSB.GNFS.ZS</t>
  </si>
  <si>
    <t>External balance on goods and services (% of GDP)</t>
  </si>
  <si>
    <t>External balance on goods and services (formerly resource balance) equals exports of goods and services minus imports of goods and services (previously nonfactor services). Source: World Bank national accounts data, and OECD National Accounts data files.</t>
  </si>
  <si>
    <t>NE.RSB.GNFS.KN</t>
  </si>
  <si>
    <t>External balance on goods and services (constant LCU)</t>
  </si>
  <si>
    <t>External balance on goods and services (formerly resource balance) equals exports of goods and services minus imports of goods and services (previously nonfactor services). Data are in constant local currency. Source: World Bank national accounts data, and OECD National Accounts data files.</t>
  </si>
  <si>
    <t>NE.RSB.GNFS.CN</t>
  </si>
  <si>
    <t>External balance on goods and services (current LCU)</t>
  </si>
  <si>
    <t>External balance on goods and services (formerly resource balance) equals exports of goods and services minus imports of goods and services (previously nonfactor services). Data are in current local currency. Source: World Bank national accounts data, and OECD National Accounts data files.</t>
  </si>
  <si>
    <t>NE.RSB.GNFS.CD</t>
  </si>
  <si>
    <t>External balance on goods and services (current US$)</t>
  </si>
  <si>
    <t>External balance on goods and services (formerly resource balance) equals exports of goods and services minus imports of goods and services (previously nonfactor services). Data are in current U.S. dollars. Source: World Bank national accounts data, and OECD National Accounts data files.</t>
  </si>
  <si>
    <t>NE.IMP.GNFS.ZS</t>
  </si>
  <si>
    <t>Imports of goods and services (% of GDP)</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</si>
  <si>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</si>
  <si>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NE.IMP.GNFS.KN</t>
  </si>
  <si>
    <t>Imports of goods and services (constant LCU)</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</si>
  <si>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 Source: World Bank national accounts data, and OECD National Accounts data files.</t>
  </si>
  <si>
    <t>NE.IMP.GNFS.KD.ZG</t>
  </si>
  <si>
    <t>Imports of goods and services (annual % growth)</t>
  </si>
  <si>
    <t>Annual growth rate of imports of goods and services based on constant local currency. Aggregates are based on constant 2010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</si>
  <si>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NE.IMP.GNFS.KD</t>
  </si>
  <si>
    <t>Imports of goods and services (constant 2010 US$)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</si>
  <si>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 Source: World Bank national accounts data, and OECD National Accounts data files.</t>
  </si>
  <si>
    <t>NE.IMP.GNFS.CN</t>
  </si>
  <si>
    <t>Imports of goods and services (current LCU)</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</si>
  <si>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 Source: World Bank national accounts data, and OECD National Accounts data files.</t>
  </si>
  <si>
    <t>NE.IMP.GNFS.CD</t>
  </si>
  <si>
    <t>Imports of goods and services (current US$)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</si>
  <si>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 Source: World Bank national accounts data, and OECD National Accounts data files.</t>
  </si>
  <si>
    <t>NE.GDI.TOTL.ZS</t>
  </si>
  <si>
    <t>Gross capital formation (% of GDP)</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</si>
  <si>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Source: World Bank national accounts data, and OECD National Accounts data files.</t>
  </si>
  <si>
    <t>NE.GDI.TOTL.KN</t>
  </si>
  <si>
    <t>Gross capital formation (constant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</si>
  <si>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local currency. Source: World Bank national accounts data, and OECD National Accounts data files.</t>
  </si>
  <si>
    <t>NE.GDI.TOTL.KD.ZG</t>
  </si>
  <si>
    <t>Gross capital formation (annual % growth)</t>
  </si>
  <si>
    <t>Annual growth rate of gross capital formation based on constant local currency. Aggregates are based on constant 2010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Source: World Bank national accounts data, and OECD National Accounts data files.</t>
  </si>
  <si>
    <t>NE.GDI.TOTL.KD</t>
  </si>
  <si>
    <t>Gross capital formation (constant 2010 US$)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</si>
  <si>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2010 U.S. dollars. Source: World Bank national accounts data, and OECD National Accounts data files.</t>
  </si>
  <si>
    <t>NE.GDI.TOTL.CN</t>
  </si>
  <si>
    <t>Gross capital formation (current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</si>
  <si>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local currency. Source: World Bank national accounts data, and OECD National Accounts data files.</t>
  </si>
  <si>
    <t>NE.GDI.TOTL.CD</t>
  </si>
  <si>
    <t>Gross capital formation (current US$)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</si>
  <si>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 Source: World Bank national accounts data, and OECD National Accounts data files.</t>
  </si>
  <si>
    <t>NE.GDI.STKB.KN</t>
  </si>
  <si>
    <t>Changes in inventories (constant LCU)</t>
  </si>
  <si>
    <t>Inventories are stocks of goods held by firms to meet temporary or unexpected fluctuations in production or sales, and work in progress. Data are in constant local currency. Source: World Bank national accounts data, and OECD National Accounts data files.</t>
  </si>
  <si>
    <t>NE.GDI.STKB.CN</t>
  </si>
  <si>
    <t>Changes in inventories (current LCU)</t>
  </si>
  <si>
    <t>Inventories are stocks of goods held by firms to meet temporary or unexpected fluctuations in production or sales, and work in progress. Data are in current local currency. Source: World Bank national accounts data, and OECD National Accounts data files.</t>
  </si>
  <si>
    <t>NE.GDI.STKB.CD</t>
  </si>
  <si>
    <t>Changes in inventories (current US$)</t>
  </si>
  <si>
    <t>Inventories are stocks of goods held by firms to meet temporary or unexpected fluctuations in production or sales, and work in progress. Data are in current U.S. dollars. Source: World Bank national accounts data, and OECD National Accounts data files.</t>
  </si>
  <si>
    <t>NE.GDI.FTOT.ZS</t>
  </si>
  <si>
    <t>Gross fixed capital formation (% of GDP)</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</si>
  <si>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Source: World Bank national accounts data, and OECD National Accounts data files.</t>
  </si>
  <si>
    <t>NE.GDI.FTOT.KN</t>
  </si>
  <si>
    <t>Gross fixed capital formation (constant LCU)</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</si>
  <si>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local currency. Source: World Bank national accounts data, and OECD National Accounts data files.</t>
  </si>
  <si>
    <t>NE.GDI.FTOT.KD.ZG</t>
  </si>
  <si>
    <t>Gross fixed capital formation (annual % growth)</t>
  </si>
  <si>
    <t>Average annual growth of gross fixed capital formation based on constant local currency. Aggregates are based on constant 2010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Source: World Bank national accounts data, and OECD National Accounts data files.</t>
  </si>
  <si>
    <t>NE.GDI.FTOT.KD</t>
  </si>
  <si>
    <t>Gross fixed capital formation (constant 2010 US$)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</si>
  <si>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2010 U.S. dollars. Source: World Bank national accounts data, and OECD National Accounts data files.</t>
  </si>
  <si>
    <t>NE.GDI.FTOT.CN</t>
  </si>
  <si>
    <t>Gross fixed capital formation (current LCU)</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</si>
  <si>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local currency. Source: World Bank national accounts data, and OECD National Accounts data files.</t>
  </si>
  <si>
    <t>NE.GDI.FTOT.CD</t>
  </si>
  <si>
    <t>Gross fixed capital formation (current US$)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</si>
  <si>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 Source: World Bank national accounts data, and OECD National Accounts data files.</t>
  </si>
  <si>
    <t>NE.GDI.FPRV.ZS</t>
  </si>
  <si>
    <t>Gross fixed capital formation, private sector (% of GDP)</t>
  </si>
  <si>
    <t>Private investment covers gross outlays by the private sector (including private nonprofit agencies) on additions to its fixed domestic assets. Source: World Bank national accounts data, and OECD National Accounts data files.</t>
  </si>
  <si>
    <t>NE.GDI.FPRV.CN</t>
  </si>
  <si>
    <t>Gross fixed capital formation, private sector (current LCU)</t>
  </si>
  <si>
    <t>NE.EXP.GNFS.ZS</t>
  </si>
  <si>
    <t>Exports of goods and services (% of GDP)</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</si>
  <si>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</si>
  <si>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NE.EXP.GNFS.KN</t>
  </si>
  <si>
    <t>Exports of goods and services (constant LCU)</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</si>
  <si>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 Source: World Bank national accounts data, and OECD National Accounts data files.</t>
  </si>
  <si>
    <t>NE.EXP.GNFS.KD.ZG</t>
  </si>
  <si>
    <t>Exports of goods and services (annual % growth)</t>
  </si>
  <si>
    <t>Annual growth rate of exports of goods and services based on constant local currency. Aggregates are based on constant 2010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</si>
  <si>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NE.EXP.GNFS.KD</t>
  </si>
  <si>
    <t>Exports of goods and services (constant 2010 US$)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</si>
  <si>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 Source: World Bank national accounts data, and OECD National Accounts data files.</t>
  </si>
  <si>
    <t>NE.EXP.GNFS.CN</t>
  </si>
  <si>
    <t>Exports of goods and services (current LCU)</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</si>
  <si>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 Source: World Bank national accounts data, and OECD National Accounts data files.</t>
  </si>
  <si>
    <t>NE.EXP.GNFS.CD</t>
  </si>
  <si>
    <t>Exports of goods and services (current US$)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</si>
  <si>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 Source: World Bank national accounts data, and OECD National Accounts data files.</t>
  </si>
  <si>
    <t>NE.DAB.TOTL.ZS</t>
  </si>
  <si>
    <t>Gross national expenditure (% of GDP)</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</si>
  <si>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Source: World Bank national accounts data, and OECD National Accounts data files.</t>
  </si>
  <si>
    <t>NE.DAB.TOTL.KN</t>
  </si>
  <si>
    <t>Gross national expenditure (constant LCU)</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</si>
  <si>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local currency. Source: World Bank national accounts data, and OECD National Accounts data files.</t>
  </si>
  <si>
    <t>NE.DAB.TOTL.KD</t>
  </si>
  <si>
    <t>Gross national expenditure (constant 2010 US$)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</si>
  <si>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2010 U.S. dollars. Source: World Bank national accounts data, and OECD National Accounts data files.</t>
  </si>
  <si>
    <t>NE.DAB.TOTL.CN</t>
  </si>
  <si>
    <t>Gross national expenditure (current LCU)</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</si>
  <si>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local currency. Source: World Bank national accounts data, and OECD National Accounts data files.</t>
  </si>
  <si>
    <t>NE.DAB.TOTL.CD</t>
  </si>
  <si>
    <t>Gross national expenditure (current US$)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</si>
  <si>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 Source: World Bank national accounts data, and OECD National Accounts data files.</t>
  </si>
  <si>
    <t>NE.DAB.DEFL.ZS</t>
  </si>
  <si>
    <t>Gross national expenditure deflator (base year varies by country)</t>
  </si>
  <si>
    <t>NE.CON.TOTL.ZS</t>
  </si>
  <si>
    <t>Final consumption expenditure (% of GDP)</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</si>
  <si>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 Source: World Bank national accounts data, and OECD National Accounts data files.</t>
  </si>
  <si>
    <t>NE.CON.TOTL.KN</t>
  </si>
  <si>
    <t>Final consumption expenditure (constant LCU)</t>
  </si>
  <si>
    <t>Final consumption expenditure (formerly total consumption) is the sum of household final consumption expenditure (formerly private consumption) and general government final consumption expenditure (formerly general government consumption). Data are in constant local currency. Source: World Bank national accounts data, and OECD National Accounts data files.</t>
  </si>
  <si>
    <t>NE.CON.TOTL.KD.ZG</t>
  </si>
  <si>
    <t>Final consumption expenditure (annual % growth)</t>
  </si>
  <si>
    <t>Average annual growth of final consumption expenditure based on constant local currency. Aggregates are based on constant 2010 U.S. dollars. 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 Source: World Bank national accounts data, and OECD National Accounts data files.</t>
  </si>
  <si>
    <t>NE.CON.TOTL.KD</t>
  </si>
  <si>
    <t>Final consumption expenditure (constant 2010 US$)</t>
  </si>
  <si>
    <t>Final consumption expenditure (formerly total consumption) is the sum of household final consumption expenditure (formerly private consumption) and general government final consumption expenditure (formerly general government consumption). Data are in constant 2010 U.S. dollars. Source: World Bank national accounts data, and OECD National Accounts data files.</t>
  </si>
  <si>
    <t>NE.CON.TOTL.CN</t>
  </si>
  <si>
    <t>Final consumption expenditure (current LCU)</t>
  </si>
  <si>
    <t>Final consumption expenditure (formerly total consumption) is the sum of household final consumption expenditure (private consumption) and general government final consumption expenditure (general government consumption). Data are in current local currency. Source: World Bank national accounts data, and OECD National Accounts data files.</t>
  </si>
  <si>
    <t>NE.CON.TOTL.CD</t>
  </si>
  <si>
    <t>Final consumption expenditure (current US$)</t>
  </si>
  <si>
    <t>Final consumption expenditure (formerly total consumption) is the sum of household final consumption expenditure (private consumption) and general government final consumption expenditure (general government consumption). Data are in current U.S. dollars. Source: World Bank national accounts data, and OECD National Accounts data files.</t>
  </si>
  <si>
    <t>NE.CON.PRVT.ZS</t>
  </si>
  <si>
    <t>Households and NPISHs final consumption expenditure (% of GDP)</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</si>
  <si>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 Source: World Bank national accounts data, and OECD National Accounts data files.</t>
  </si>
  <si>
    <t>NE.CON.PRVT.PP.KD</t>
  </si>
  <si>
    <t>Households and NPISHs Final consumption expenditure, PPP (constant 2017 international $)</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</si>
  <si>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constant 2017 international dollars using purchasing power parity rates. Source: International Comparison Program, World Bank ; World Development Indicators database, World Bank ; Eurostat-OECD PPP Programme.</t>
  </si>
  <si>
    <t>NE.CON.PRVT.PP.CD</t>
  </si>
  <si>
    <t>Households and NPISHs Final consumption expenditure, PPP (current international $)</t>
  </si>
  <si>
    <t>This indicator provides values for households and NPISHs final consumption expenditure expressed in current international dollars converted by purchasing power parity (PPP) conversion factor.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PPP conversion factor is a spatial price deflator and currency converter that eliminates the effects of the differences in price levels between countries.  From July 2020, âHouseholds and NPISHs final consumption expenditure: linked series (current LCU)â [NE.CON.PRVT.CN.AD] is used as underlying expenditure in local currency unit so that itâs in line with time series of PPP conversion factor, private consumption (LCU per international $), which are extrapolated with linked CPI. Source: International Comparison Program, World Bank ; World Development Indicators database, World Bank ; Eurostat-OECD PPP Programme.</t>
  </si>
  <si>
    <t>NE.CON.PRVT.PC.KD.ZG</t>
  </si>
  <si>
    <t>Households and NPISHs Final consumption expenditure per capita growth (annual %)</t>
  </si>
  <si>
    <t>Annual percentage growth of household final consumption expenditure per capita, which is calculated using household final consumption expenditure in constant 2010 prices and World Bank population estimates. Household final consumption expenditure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Source: World Bank national accounts data, and OECD National Accounts data files.</t>
  </si>
  <si>
    <t>NE.CON.PRVT.PC.KD</t>
  </si>
  <si>
    <t>Households and NPISHs Final consumption expenditure per capita (constant 2010 US$)</t>
  </si>
  <si>
    <t>Household final consumption expenditure per capita (private consumption per capita) is calculated using private consumption in constant 2010 prices and World Bank population estimates. Household final consumption expenditure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2010 U.S. dollars. Source: World Bank national accounts data, and OECD National Accounts data files.</t>
  </si>
  <si>
    <t>NE.CON.PRVT.KN</t>
  </si>
  <si>
    <t>Households and NPISHs Final consumption expenditure (constant LCU)</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</si>
  <si>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local currency. Source: World Bank national accounts data, and OECD National Accounts data files.</t>
  </si>
  <si>
    <t>NE.CON.PRVT.KD.ZG</t>
  </si>
  <si>
    <t>Households and NPISHs Final consumption expenditure (annual % growth)</t>
  </si>
  <si>
    <t>Annual percentage growth of household final consumption expenditure based on constant local currency. Aggregates are based on constant 2010 U.S. dollars.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Source: World Bank national accounts data, and OECD National Accounts data files.</t>
  </si>
  <si>
    <t>NE.CON.PRVT.KD</t>
  </si>
  <si>
    <t>Households and NPISHs Final consumption expenditure (constant 2010 US$)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</si>
  <si>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2010 U.S. dollars. Source: World Bank national accounts data, and OECD National Accounts data files.</t>
  </si>
  <si>
    <t>NE.CON.PRVT.CN</t>
  </si>
  <si>
    <t>Households and NPISHs Final consumption expenditure (current LCU)</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</si>
  <si>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local currency. Source: World Bank national accounts data, and OECD National Accounts data files.</t>
  </si>
  <si>
    <t>NE.CON.PRVT.CD</t>
  </si>
  <si>
    <t>Households and NPISHs Final consumption expenditure (current US$)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</si>
  <si>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U.S. dollars. Source: World Bank national accounts data, and OECD National Accounts data files.</t>
  </si>
  <si>
    <t>NE.CON.GOVT.ZS</t>
  </si>
  <si>
    <t>General government final consumption expenditure (% of GDP)</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</si>
  <si>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Source: World Bank national accounts data, and OECD National Accounts data files.</t>
  </si>
  <si>
    <t>NE.CON.GOVT.KN</t>
  </si>
  <si>
    <t>General government final consumption expenditure (constant LCU)</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</si>
  <si>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local currency. Source: World Bank national accounts data, and OECD National Accounts data files.</t>
  </si>
  <si>
    <t>NE.CON.GOVT.KD.ZG</t>
  </si>
  <si>
    <t>General government final consumption expenditure (annual % growth)</t>
  </si>
  <si>
    <t>Annual percentage growth of general government final consumption expenditure based on constant local currency. Aggregates are based on constant 2010 U.S. dollars. General government final consumption expenditure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Source: World Bank national accounts data, and OECD National Accounts data files.</t>
  </si>
  <si>
    <t>NE.CON.GOVT.KD</t>
  </si>
  <si>
    <t>General government final consumption expenditure (constant 2010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</si>
  <si>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2010 U.S. dollars. Source: World Bank national accounts data, and OECD National Accounts data files.</t>
  </si>
  <si>
    <t>NE.CON.GOVT.CN</t>
  </si>
  <si>
    <t>General government final consumption expenditure (current LCU)</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</si>
  <si>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local currency. Source: World Bank national accounts data, and OECD National Accounts data files.</t>
  </si>
  <si>
    <t>NE.CON.GOVT.CD</t>
  </si>
  <si>
    <t>General government final consumption expenditure (current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</si>
  <si>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 Source: World Bank national accounts data, and OECD National Accounts data files.</t>
  </si>
  <si>
    <t>MS.MIL.XPRT.KD</t>
  </si>
  <si>
    <t>Arms exports (SIPRI trend indicator values)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</si>
  <si>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at constant (1990) prices.  A '0' indicates that the value of deliveries is less than US$0.5m Source: Stockholm International Peace Research Institute (SIPRI), Arms Transfers Programme (http://portal.sipri.org/publications/pages/transfer/splash).</t>
  </si>
  <si>
    <t>MS.MIL.XPND.ZS</t>
  </si>
  <si>
    <t>Military expenditure (% of general government expenditure)</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</si>
  <si>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 Source: Stockholm International Peace Research Institute (SIPRI), Yearbook: Armaments, Disarmament and International Security.</t>
  </si>
  <si>
    <t>MS.MIL.XPND.GD.ZS</t>
  </si>
  <si>
    <t>Military expenditure (% of GDP)</t>
  </si>
  <si>
    <t>MS.MIL.XPND.CN</t>
  </si>
  <si>
    <t>Military expenditure (current LCU)</t>
  </si>
  <si>
    <t>MS.MIL.TOTL.TF.ZS</t>
  </si>
  <si>
    <t>Armed forces personnel (% of total labor force)</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</si>
  <si>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 Source: International Institute for Strategic Studies, The Military Balance.</t>
  </si>
  <si>
    <t>MS.MIL.TOTL.P1</t>
  </si>
  <si>
    <t>Armed forces personnel, total</t>
  </si>
  <si>
    <t>Armed forces personnel are active duty military personnel, including paramilitary forces if the training, organization, equipment, and control suggest they may be used to support or replace regular military forces. Source: International Institute for Strategic Studies, The Military Balance.</t>
  </si>
  <si>
    <t>MS.MIL.MPRT.KD</t>
  </si>
  <si>
    <t>Arms imports (SIPRI trend indicator values)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</si>
  <si>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at constant (1990) prices. A '0' indicates that the value of deliveries is less than US$0.5m. Source: Stockholm International Peace Research Institute (SIPRI), Arms Transfers Programme (http://portal.sipri.org/publications/pages/transfer/splash).</t>
  </si>
  <si>
    <t>LP.LPI.TRAC.XQ</t>
  </si>
  <si>
    <t>Logistics performance index: Ability to track and trace consignments (1=low to 5=high)</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</si>
  <si>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ability to track and trace consignments when shipping to the market, on a rating ranging from 1 (very low) to 5 (very high). Scores are averaged across all respondents. Source: 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</si>
  <si>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LP.LPI.TIME.XQ</t>
  </si>
  <si>
    <t>Logistics performance index: Frequency with which shipments reach consignee within scheduled or expected time (1=low to 5=high)</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</si>
  <si>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how often the shipments to assessed markets reach the consignee within the scheduled or expected delivery time, on a rating ranging from 1 (hardly ever) to 5 (nearly always). Scores are averaged across all respondents. Source: 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</si>
  <si>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LP.LPI.OVRL.XQ</t>
  </si>
  <si>
    <t>Logistics performance index: Overall (1=low to 5=high)</t>
  </si>
  <si>
    <t>Logistics Performance Index overall score reflects perceptions of a country's logistics based on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 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Scores for the six areas are averaged across all respondents and aggregated to a single score using principal components analysis. Details of the survey methodology and index construction methodology are in Arvis and others' Connecting to Compete 2010: Trade Logistics in the Global Economy (2010). Source: 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</si>
  <si>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LP.LPI.LOGS.XQ</t>
  </si>
  <si>
    <t>Logistics performance index: Competence and quality of logistics services (1=low to 5=high)</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</si>
  <si>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overall level of competence and quality of logistics services (e.g. transport operators, customs brokers), on a rating ranging from 1 (very low) to 5 (very high). Scores are averaged across all respondents. Source: 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</si>
  <si>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LP.LPI.ITRN.XQ</t>
  </si>
  <si>
    <t>Logistics performance index: Ease of arranging competitively priced shipments (1=low to 5=high)</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</si>
  <si>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the ease of arranging competitively priced shipments to markets, on a rating ranging from 1 (very difficult) to 5 (very easy). Scores are averaged across all respondents. Source: 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</si>
  <si>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LP.LPI.INFR.XQ</t>
  </si>
  <si>
    <t>Logistics performance index: Quality of trade and transport-related infrastructure (1=low to 5=high)</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</si>
  <si>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quality of trade and transport related infrastructure (e.g. ports, railroads, roads, information technology), on a rating ranging from 1 (very low) to 5 (very high). Scores are averaged across all respondents. Source: 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</si>
  <si>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LP.LPI.CUST.XQ</t>
  </si>
  <si>
    <t>Logistics performance index: Efficiency of customs clearance process (1=low to 5=high)</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</si>
  <si>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efficiency of customs clearance processes (i.e. speed, simplicity and predictability of formalities), on a rating ranging from 1 (very low) to 5 (very high). Scores are averaged across all respondents. Source: 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</si>
  <si>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LP.IMP.DURS.MD</t>
  </si>
  <si>
    <t>Lead time to import, median case (days)</t>
  </si>
  <si>
    <t>Lead time to import is the median time (the value for 50 percent of shipments) from port of discharge to arrival at the consignee.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 Source: 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</si>
  <si>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LP.EXP.DURS.MD</t>
  </si>
  <si>
    <t>Lead time to export, median case (days)</t>
  </si>
  <si>
    <t>Lead time to export is the median time (the value for 50 percent of shipments) from shipment point to port of loading.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 Source: 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</si>
  <si>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IT.NET.USER.ZS</t>
  </si>
  <si>
    <t>Individuals using the Internet (% of population)</t>
  </si>
  <si>
    <t>Internet users are individuals who have used the Internet (from any location) in the last 3 months. The Internet can be used via a computer, mobile phone, personal digital assistant, games machine, digital TV etc. Source: International Telecommunication Union (ITU) World Telecommunication/ICT Indicators Database</t>
  </si>
  <si>
    <t>IT.NET.SECR.P6</t>
  </si>
  <si>
    <t>Secure Internet servers (per 1 million people)</t>
  </si>
  <si>
    <t>The number of distinct, publicly-trusted TLS/SSL certificates found in the Netcraft Secure Server Survey. Source: Netcraft (http://www.netcraft.com/) and World Bank population estimates.</t>
  </si>
  <si>
    <t>IT.NET.SECR</t>
  </si>
  <si>
    <t>Secure Internet servers</t>
  </si>
  <si>
    <t>The number of distinct, publicly-trusted TLS/SSL certificates found in the Netcraft Secure Server Survey. Source: Netcraft (http://www.netcraft.com/)</t>
  </si>
  <si>
    <t>IT.NET.BBND.P2</t>
  </si>
  <si>
    <t>Fixed broadband subscriptions (per 100 people)</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</si>
  <si>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 Source: International Telecommunication Union (ITU) World Telecommunication/ICT Indicators Database</t>
  </si>
  <si>
    <t>IT.NET.BBND</t>
  </si>
  <si>
    <t>Fixed broadband subscriptions</t>
  </si>
  <si>
    <t>IT.MLT.MAIN.P2</t>
  </si>
  <si>
    <t>Fixed telephone subscriptions (per 100 people)</t>
  </si>
  <si>
    <t>Fixed telephone subscriptions refers to the sum of active number of analogue fixed telephone lines, voice-over-IP (VoIP) subscriptions, fixed wireless local loop (WLL) subscriptions, ISDN voice-channel equivalents and fixed public payphones. Source: International Telecommunication Union (ITU) World Telecommunication/ICT Indicators Database</t>
  </si>
  <si>
    <t>IT.MLT.MAIN</t>
  </si>
  <si>
    <t>Fixed telephone subscriptions</t>
  </si>
  <si>
    <t>IT.CEL.SETS.P2</t>
  </si>
  <si>
    <t>Mobile cellular subscriptions (per 100 people)</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</si>
  <si>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 Source: International Telecommunication Union (ITU) World Telecommunication/ICT Indicators Database</t>
  </si>
  <si>
    <t>IT.CEL.SETS</t>
  </si>
  <si>
    <t>Mobile cellular subscriptions</t>
  </si>
  <si>
    <t>IS.SHP.GOOD.TU</t>
  </si>
  <si>
    <t>Container port traffic (TEU: 20 foot equivalent units)</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</si>
  <si>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 Source: UNCTAD (http://unctad.org/en/Pages/statistics.aspx)</t>
  </si>
  <si>
    <t>IS.SHP.GCNW.XQ</t>
  </si>
  <si>
    <t>Liner shipping connectivity index (maximum value in 2004 = 100)</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</si>
  <si>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For each component a country's value is divided by the maximum value of each component in 2004, the five components are averaged for each country, and the average is divided by the maximum average for 2004 and multiplied by 100. The index generates a value of 100 for the country with the highest average index in 2004. . The underlying data come from Containerisation International Online. Source: United Nations Conference on Trade and Development, Review of Maritime Transport 2010.</t>
  </si>
  <si>
    <t>IS.RRS.TOTL.KM</t>
  </si>
  <si>
    <t>Rail lines (total route-km)</t>
  </si>
  <si>
    <t>Rail lines are the length of railway route available for train service, irrespective of the number of parallel tracks. Source: Internation Union of Railways (UIC)</t>
  </si>
  <si>
    <t>IS.RRS.PASG.KM</t>
  </si>
  <si>
    <t>Railways, passengers carried (million passenger-km)</t>
  </si>
  <si>
    <t>Passengers carried by railway are the number of passengers transported by rail times kilometers traveled. Source: Internation Union of Railways (UIC), OECD Statistics</t>
  </si>
  <si>
    <t>IS.RRS.GOOD.MT.K6</t>
  </si>
  <si>
    <t>Railways, goods transported (million ton-km)</t>
  </si>
  <si>
    <t>Goods transported by railway are the volume of goods transported by railway, measured in metric tons times kilometers traveled. Source: Internation Union of Railways (UIC), OECD Statistics</t>
  </si>
  <si>
    <t>IS.AIR.PSGR</t>
  </si>
  <si>
    <t>Air transport, passengers carried</t>
  </si>
  <si>
    <t>Air passengers carried include both domestic and international aircraft passengers of air carriers registered in the country. Source: International Civil Aviation Organization, Civil Aviation Statistics of the World and ICAO staff estimates.</t>
  </si>
  <si>
    <t>IS.AIR.GOOD.MT.K1</t>
  </si>
  <si>
    <t>Air transport, freight (million ton-km)</t>
  </si>
  <si>
    <t>Air freight is the volume of freight, express, and diplomatic bags carried on each flight stage (operation of an aircraft from takeoff to its next landing), measured in metric tons times kilometers traveled. Source: International Civil Aviation Organization, Civil Aviation Statistics of the World and ICAO staff estimates.</t>
  </si>
  <si>
    <t>IS.AIR.DPRT</t>
  </si>
  <si>
    <t>Air transport, registered carrier departures worldwide</t>
  </si>
  <si>
    <t>Registered carrier departures worldwide are domestic takeoffs and takeoffs abroad of air carriers registered in the country. Source: International Civil Aviation Organization, Civil Aviation Statistics of the World and ICAO staff estimates.</t>
  </si>
  <si>
    <t>IQ.WEF.PORT.XQ</t>
  </si>
  <si>
    <t>Quality of port infrastructure, WEF (1=extremely underdeveloped to 7=well developed and efficient by international standards)</t>
  </si>
  <si>
    <t>The Quality of Port Infrastructure measures business executives' perception of their country's port facilities. Data are from the World Economic Forum's Executive Opinion Survey, conducted for 30 years in collaboration with 150 partner institutes. The 2009 round included more than 13,000 respondents from 133 countries. Sampling follows a dual stratification based on company size and the sector of activity. Data are collected online or through in-person interviews. Responses are aggregated using sector-weighted averaging. The data for the latest year are combined with the data for the previous year to create a two-year moving average. Scores range from 1 (port infrastructure considered extremely underdeveloped) to 7 (port infrastructure considered efficient by international standards). Respondents in landlocked countries were asked how accessible are port facilities (1 = extremely inaccessible; 7 = extremely accessible). Source: World Economic Forum, Global Competiveness Report.</t>
  </si>
  <si>
    <t>IQ.WEF.CUST.XQ</t>
  </si>
  <si>
    <t>Burden of customs procedure, WEF (1=extremely inefficient to 7=extremely efficient)</t>
  </si>
  <si>
    <t>Burden of Customs Procedure measures business executives' perceptions of their country's efficiency of customs procedures. The rating ranges from 1 to 7, with a higher score indicating greater efficiency. Data are from the World Economic Forum's Executive Opinion Survey, conducted for 30 years in collaboration with 150 partner institutes. The 2009 round included more than 13,000 respondents from 133 countries. Sampling follows a dual stratification based on company size and the sector of activity. Data are collected online or through in-person interviews. Responses are aggregated using sector-weighted averaging. The data for the latest year are combined with the data for the previous year to create a two-year moving average. Respondents evaluated the efficiency of customs procedures in their country. The lowest score (1) rates the customs procedure as extremely inefficient, and the highest score (7) as extremely efficient. Source: World Economic Forum, Global Competiveness Report and data files.</t>
  </si>
  <si>
    <t>IQ.SCI.SRCE</t>
  </si>
  <si>
    <t>Source data assessment of statistical capacity (scale 0 - 100)</t>
  </si>
  <si>
    <t>The source data indicator reflects whether a country conducts data collection activities in line with internationally recommended periodicity, and whether data from administrative systems are available. The source data score is calculated as the weighted average of 5 underlying indicator scores. The final source data score contributes 1/3 of the overall Statistical Capacity Indicator score. Source: World Bank, Bulletin Board on Statistical Capacity (http://bbsc.worldbank.org).</t>
  </si>
  <si>
    <t>IQ.SCI.PRDC</t>
  </si>
  <si>
    <t>Periodicity and timeliness assessment of statistical capacity (scale 0 - 100)</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</si>
  <si>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 Source: World Bank, Bulletin Board on Statistical Capacity (http://bbsc.worldbank.org).</t>
  </si>
  <si>
    <t>IQ.SCI.OVRL</t>
  </si>
  <si>
    <t>Statistical Capacity score (Overall average)</t>
  </si>
  <si>
    <t>The Statistical Capacity Indicator is a composite score assessing the capacity of a countryâs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 Source: World Bank, Bulletin Board on Statistical Capacity (http://bbsc.worldbank.org).</t>
  </si>
  <si>
    <t>IQ.SCI.MTHD</t>
  </si>
  <si>
    <t>Methodology assessment of statistical capacity (scale 0 - 100)</t>
  </si>
  <si>
    <t>The methodology indicator measures a countryâs ability to adhere to internationally recommended standards and methods. The methodology score is calculated as the weighted average of 10 underlying indicator scores. The final methodology score contributes 1/3 of the overall Statistical Capacity Indicator score. Source: World Bank, Bulletin Board on Statistical Capacity (http://bbsc.worldbank.org).</t>
  </si>
  <si>
    <t>IQ.CPA.TRAN.XQ</t>
  </si>
  <si>
    <t>CPIA transparency, accountability, and corruption in the public sector rating (1=low to 6=high)</t>
  </si>
  <si>
    <t>Transparency, accountability, and corruption in the public sector assess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 The three main dimensions assessed here are the accountability of the executive to oversight institutions and of public employees for their performance, access of civil society to information on public affairs, and state capture by narrow vested interests. Source: World Bank Group, CPIA database (http://www.worldbank.org/ida).</t>
  </si>
  <si>
    <t>IQ.CPA.TRAD.XQ</t>
  </si>
  <si>
    <t>CPIA trade rating (1=low to 6=high)</t>
  </si>
  <si>
    <t>Trade assesses how the policy framework fosters trade in goods. Source: World Bank Group, CPIA database (http://www.worldbank.org/ida).</t>
  </si>
  <si>
    <t>IQ.CPA.STRC.XQ</t>
  </si>
  <si>
    <t>CPIA structural policies cluster average (1=low to 6=high)</t>
  </si>
  <si>
    <t>The structural policies cluster includes trade, financial sector, and business regulatory environment. Source: World Bank Group, CPIA database (http://www.worldbank.org/ida).</t>
  </si>
  <si>
    <t>IQ.CPA.SOCI.XQ</t>
  </si>
  <si>
    <t>CPIA policies for social inclusion/equity cluster average (1=low to 6=high)</t>
  </si>
  <si>
    <t>The policies for social inclusion and equity cluster includes gender equality, equity of public resource use, building human resources, social protection and labor, and policies and institutions for environmental sustainability. Source: World Bank Group, CPIA database (http://www.worldbank.org/ida).</t>
  </si>
  <si>
    <t>IQ.CPA.REVN.XQ</t>
  </si>
  <si>
    <t>CPIA efficiency of revenue mobilization rating (1=low to 6=high)</t>
  </si>
  <si>
    <t>Efficiency of revenue mobilization assesses the overall pattern of revenue mobilization--not only the de facto tax structure, but also revenue from all sources as actually collected. Source: World Bank Group, CPIA database (http://www.worldbank.org/ida).</t>
  </si>
  <si>
    <t>IQ.CPA.PUBS.XQ</t>
  </si>
  <si>
    <t>CPIA public sector management and institutions cluster average (1=low to 6=high)</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</si>
  <si>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 Source: World Bank Group, CPIA database (http://www.worldbank.org/ida).</t>
  </si>
  <si>
    <t>IQ.CPA.PROT.XQ</t>
  </si>
  <si>
    <t>CPIA social protection rating (1=low to 6=high)</t>
  </si>
  <si>
    <t>Social protection and labor assess government policies in social protection and labor market regulations that reduce the risk of becoming poor, assist those who are poor to better manage further risks, and ensure a minimal level of welfare to all people. Source: World Bank Group, CPIA database (http://www.worldbank.org/ida).</t>
  </si>
  <si>
    <t>IQ.CPA.PROP.XQ</t>
  </si>
  <si>
    <t>CPIA property rights and rule-based governance rating (1=low to 6=high)</t>
  </si>
  <si>
    <t>Property rights and rule-based governance assess the extent to which private economic activity is facilitated by an effective legal system and rule-based governance structure in which property and contract rights are reliably respected and enforced. Source: World Bank Group, CPIA database (http://www.worldbank.org/ida).</t>
  </si>
  <si>
    <t>IQ.CPA.PRES.XQ</t>
  </si>
  <si>
    <t>CPIA equity of public resource use rating (1=low to 6=high)</t>
  </si>
  <si>
    <t>Equity of public resource use assesses the extent to which the pattern of public expenditures and revenue collection affects the poor and is consistent with national poverty reduction priorities. Source: World Bank Group, CPIA database (http://www.worldbank.org/ida).</t>
  </si>
  <si>
    <t>IQ.CPA.PADM.XQ</t>
  </si>
  <si>
    <t>CPIA quality of public administration rating (1=low to 6=high)</t>
  </si>
  <si>
    <t>Quality of public administration assesses the extent to which civilian central government staff is structured to design and implement government policy and deliver services effectively. Source: World Bank Group, CPIA database (http://www.worldbank.org/ida).</t>
  </si>
  <si>
    <t>IQ.CPA.MACR.XQ</t>
  </si>
  <si>
    <t>CPIA macroeconomic management rating (1=low to 6=high)</t>
  </si>
  <si>
    <t>Macroeconomic management assesses the monetary, exchange rate, and aggregate demand policy framework. Source: World Bank Group, CPIA database (http://www.worldbank.org/ida).</t>
  </si>
  <si>
    <t>IQ.CPA.IRAI.XQ</t>
  </si>
  <si>
    <t>IDA resource allocation index (1=low to 6=high)</t>
  </si>
  <si>
    <t>IDA Resource Allocation Index is obtained by calculating the average score for each cluster and then by averaging those scores. For each of 16 criteria countries are rated on a scale of 1 (low) to 6 (high). Source: World Bank Group, CPIA database (http://www.worldbank.org/ida).</t>
  </si>
  <si>
    <t>IQ.CPA.HRES.XQ</t>
  </si>
  <si>
    <t>CPIA building human resources rating (1=low to 6=high)</t>
  </si>
  <si>
    <t>Building human resources assesses the national policies and public and private sector service delivery that affect the access to and quality of health and education services, including prevention and treatment of HIV/AIDS, tuberculosis, and malaria. Source: World Bank Group, CPIA database (http://www.worldbank.org/ida).</t>
  </si>
  <si>
    <t>IQ.CPA.GNDR.XQ</t>
  </si>
  <si>
    <t>CPIA gender equality rating (1=low to 6=high)</t>
  </si>
  <si>
    <t>Gender equality assesses the extent to which the country has installed institutions and programs to enforce laws and policies that promote equal access for men and women in education, health, the economy, and protection under law. Source: World Bank Group, CPIA database (http://www.worldbank.org/ida).</t>
  </si>
  <si>
    <t>IQ.CPA.FISP.XQ</t>
  </si>
  <si>
    <t>CPIA fiscal policy rating (1=low to 6=high)</t>
  </si>
  <si>
    <t>Fiscal policy assesses the short- and medium-term sustainability of fiscal policy (taking into account monetary and exchange rate policy and the sustainability of the public debt) and its impact on growth. Source: World Bank Group, CPIA database (http://www.worldbank.org/ida).</t>
  </si>
  <si>
    <t>IQ.CPA.FINS.XQ</t>
  </si>
  <si>
    <t>CPIA financial sector rating (1=low to 6=high)</t>
  </si>
  <si>
    <t>Financial sector assesses the structure of the financial sector and the policies and regulations that affect it. Source: World Bank Group, CPIA database (http://www.worldbank.org/ida).</t>
  </si>
  <si>
    <t>IQ.CPA.FINQ.XQ</t>
  </si>
  <si>
    <t>CPIA quality of budgetary and financial management rating (1=low to 6=high)</t>
  </si>
  <si>
    <t>Quality of budgetary and financial management assesses the extent to which there is a comprehensive and credible budget linked to policy priorities, effective financial management systems, and timely and accurate accounting and fiscal reporting, including timely and audited public accounts. Source: World Bank Group, CPIA database (http://www.worldbank.org/ida).</t>
  </si>
  <si>
    <t>IQ.CPA.ENVR.XQ</t>
  </si>
  <si>
    <t>CPIA policy and institutions for environmental sustainability rating (1=low to 6=high)</t>
  </si>
  <si>
    <t>Policy and institutions for environmental sustainability assess the extent to which environmental policies foster the protection and sustainable use of natural resources and the management of pollution. Source: World Bank Group, CPIA database (http://www.worldbank.org/ida).</t>
  </si>
  <si>
    <t>IQ.CPA.ECON.XQ</t>
  </si>
  <si>
    <t>CPIA economic management cluster average (1=low to 6=high)</t>
  </si>
  <si>
    <t>The economic management cluster includes macroeconomic management, fiscal policy, and debt policy. Source: World Bank Group, CPIA database (http://www.worldbank.org/ida).</t>
  </si>
  <si>
    <t>IQ.CPA.DEBT.XQ</t>
  </si>
  <si>
    <t>CPIA debt policy rating (1=low to 6=high)</t>
  </si>
  <si>
    <t>Debt policy assesses whether the debt management strategy is conducive to minimizing budgetary risks and ensuring long-term debt sustainability. Source: World Bank Group, CPIA database (http://www.worldbank.org/ida).</t>
  </si>
  <si>
    <t>IQ.CPA.BREG.XQ</t>
  </si>
  <si>
    <t>CPIA business regulatory environment rating (1=low to 6=high)</t>
  </si>
  <si>
    <t>Business regulatory environment assesses the extent to which the legal, regulatory, and policy environments help or hinder private businesses in investing, creating jobs, and becoming more productive. Source: World Bank Group, CPIA database (http://www.worldbank.org/ida).</t>
  </si>
  <si>
    <t>IP.TMK.TOTL</t>
  </si>
  <si>
    <t>Trademark applications, total</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</si>
  <si>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Source: World Intellectual Property Organization (WIPO), World Intellectual Property Indicators and www.wipo.int/econ_stat. The International Bureau of WIPO assumes no responsibility with respect to the transformation of these data.</t>
  </si>
  <si>
    <t>IP.TMK.RSCT</t>
  </si>
  <si>
    <t>Trademark applications, resident, by count</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</si>
  <si>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Resident application refers to an application filed with the IP office of or acting on behalf of the state or jurisdiction in which the first-named applicant in the application has residence. Class count is used to render application data for trademark applications across offices comparable, as some offices follow a single-class/single-design filing system while other have a multiple class/design filing system. Source: World Intellectual Property Organization (WIPO), Statistics Database at www.wipo.int/ipstats/. The International Bureau of WIPO assumes no responsibility with respect to the transformation of these data.</t>
  </si>
  <si>
    <t>IP.TMK.RESD</t>
  </si>
  <si>
    <t>Trademark applications, direct resident</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</si>
  <si>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resident trademark applications are those filed by domestic applicants directly at a given national IP office. Source: World Intellectual Property Organization (WIPO), WIPO Patent Report: Statistics on Worldwide Patent Activity. The International Bureau of WIPO assumes no responsibility with respect to the transformation of these data.</t>
  </si>
  <si>
    <t>IP.TMK.NRES</t>
  </si>
  <si>
    <t>Trademark applications, direct nonresident</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</si>
  <si>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nonresident trademark applications are those filed by applicants from abroad directly at a given national IP office. Source: World Intellectual Property Organization (WIPO), WIPO Patent Report: Statistics on Worldwide Patent Activity. The International Bureau of WIPO assumes no responsibility with respect to the transformation of these data.</t>
  </si>
  <si>
    <t>IP.TMK.NRCT</t>
  </si>
  <si>
    <t>Trademark applications, nonresident, by count</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</si>
  <si>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Non-resident application refers to an application filed with the IP office of or acting on behalf of a state or jurisdiction in which the first-named applicant in the application is not domiciled. Class count is used to render application data for trademark applications across offices comparable, as some offices follow a single-class/single-design filing system while other have a multiple class/design filing system. Source: World Intellectual Property Organization (WIPO), Statistics Database at www.wipo.int/ipstats/. The International Bureau of WIPO assumes no responsibility with respect to the transformation of these data.</t>
  </si>
  <si>
    <t>IP.PAT.RESD</t>
  </si>
  <si>
    <t>Patent applications, residents</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</si>
  <si>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 Source: World Intellectual Property Organization (WIPO), WIPO Patent Report: Statistics on Worldwide Patent Activity. The International Bureau of WIPO assumes no responsibility with respect to the transformation of these data.</t>
  </si>
  <si>
    <t>IP.PAT.NRES</t>
  </si>
  <si>
    <t>Patent applications, nonresidents</t>
  </si>
  <si>
    <t>IP.JRN.ARTC.SC</t>
  </si>
  <si>
    <t>Scientific and technical journal articles</t>
  </si>
  <si>
    <t>Scientific and technical journal articles refer to the number of scientific and engineering articles published in the following fields: physics, biology, chemistry, mathematics, clinical medicine, biomedical research, engineering and technology, and earth and space sciences. Source: National Science Foundation, Science and Engineering Indicators.</t>
  </si>
  <si>
    <t>IP.IDS.RSCT</t>
  </si>
  <si>
    <t>Industrial design applications, resident, by count</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</si>
  <si>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Resident application refers to an application filed with the IP office of or acting on behalf of the state or jurisdiction in which the first-named applicant in the application has residence. Design count is used to render application data for industrial applications across offices comparable, as some offices follow a single-class/single-design filing system while other have a multiple class/design filing system. Source: World Intellectual Property Organization (WIPO), Statistics Database at www.wipo.int/ipstats/. The International Bureau of WIPO assumes no responsibility with respect to the transformation of these data.</t>
  </si>
  <si>
    <t>IP.IDS.NRCT</t>
  </si>
  <si>
    <t>Industrial design applications, nonresident, by count</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</si>
  <si>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Non-resident application refers to an application filed with the IP office of or acting on behalf of a state or jurisdiction in which the first-named applicant in the application is not domiciled. Design count is used to render application data for industrial applications across offices comparable, as some offices follow a single-class/single-design filing system while other have a multiple class/design filing system. Source: World Intellectual Property Organization (WIPO), Statistics Database at www.wipo.int/ipstats/. The International Bureau of WIPO assumes no responsibility with respect to the transformation of these data.</t>
  </si>
  <si>
    <t>IE.PPN.WATR.CD</t>
  </si>
  <si>
    <t>Public private partnerships investment in water and sanitation (current US$)</t>
  </si>
  <si>
    <t>Public Private Partnerships in water and sanitation (current US$)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Source: World Bank, Private Participation in Infrastructure Project Database (http://ppi.worldbank.org).</t>
  </si>
  <si>
    <t>IE.PPN.TRAN.CD</t>
  </si>
  <si>
    <t>Public private partnerships investment in transport (current US$)</t>
  </si>
  <si>
    <t>Public Private Partnerships in transport (current US$)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Source: World Bank, Private Participation in Infrastructure Project Database (http://ppi.worldbank.org).</t>
  </si>
  <si>
    <t>IE.PPN.ENGY.CD</t>
  </si>
  <si>
    <t>Public private partnerships investment in energy (current US$)</t>
  </si>
  <si>
    <t>Public Private Partnerships in energy (current US$)  refers to commitments to  infrastructure projects in energy (electricity and natural gas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Source: World Bank, Private Participation in Infrastructure Project Database (http://ppi.worldbank.org).</t>
  </si>
  <si>
    <t>IE.PPI.WATR.CD</t>
  </si>
  <si>
    <t>Investment in water and sanitation with private participation (current US$)</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</si>
  <si>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Source: World Bank, Private Participation in Infrastructure Project Database (http://ppi.worldbank.org).</t>
  </si>
  <si>
    <t>IE.PPI.TRAN.CD</t>
  </si>
  <si>
    <t>Investment in transport with private participation (current US$)</t>
  </si>
  <si>
    <t>Investment  in transport projects with private participation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Source: World Bank, Private Participation in Infrastructure Project Database (http://ppi.worldbank.org).</t>
  </si>
  <si>
    <t>IE.PPI.ICTI.CD</t>
  </si>
  <si>
    <t>Investment in ICT with private participation (current US$)</t>
  </si>
  <si>
    <t>Investment in ICT projects with private participation refers to commitments to projects in ICT backbone infrastructure (including land based and submarine cables)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and available 2015 onwards only. Source: World Bank, Private Participation in Infrastructure Project Database (http://ppi.worldbank.org).</t>
  </si>
  <si>
    <t>IE.PPI.ENGY.CD</t>
  </si>
  <si>
    <t>Investment in energy with private participation (current US$)</t>
  </si>
  <si>
    <t>Investment in energy projects with private participation  refers to commitments to  infrastructure projects in energy (electricity and natural gas: generation,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Source: World Bank, Private Participation in Infrastructure Project Database (http://ppi.worldbank.org).</t>
  </si>
  <si>
    <t>IC.WRH.PROC</t>
  </si>
  <si>
    <t>Procedures to build a warehouse (number)</t>
  </si>
  <si>
    <t>Number of procedures to build a warehouse is the number of interactions of a company's employees or managers with external parties, including government agency staff, public inspectors, notaries, land registry and cadastre staff, and technical experts apart from architects and engineers. Source: World Bank, Doing Business project (http://www.doingbusiness.org/).</t>
  </si>
  <si>
    <t>IC.WRH.DURS</t>
  </si>
  <si>
    <t>Time required to build a warehouse (days)</t>
  </si>
  <si>
    <t>Time required to build a warehouse is the number of calendar days needed to complete the required procedures for building a warehouse. If a procedure can be speeded up at additional cost, the fastest procedure, independent of cost, is chosen. Source: World Bank, Doing Business project (http://www.doingbusiness.org/).</t>
  </si>
  <si>
    <t>IC.TAX.TOTL.CP.ZS</t>
  </si>
  <si>
    <t>Total tax and contribution rate (% of profit)</t>
  </si>
  <si>
    <t>Total tax rate measures the amount of taxes and mandatory contributions payable by businesses after accounting for allowable deductions and exemptions as a share of commercial profits. Taxes withheld (such as personal income tax) or collected and remitted to tax authorities (such as value added taxes, sales taxes or goods and service taxes) are excluded. Source: World Bank, Doing Business project (http://www.doingbusiness.org/).</t>
  </si>
  <si>
    <t>IC.TAX.PRFT.CP.ZS</t>
  </si>
  <si>
    <t>Profit tax (% of commercial profits)</t>
  </si>
  <si>
    <t>Profit tax is the amount of taxes on profits paid by the business. Source: World Bank, Doing Business project (http://www.doingbusiness.org/).</t>
  </si>
  <si>
    <t>IC.TAX.PAYM</t>
  </si>
  <si>
    <t>Tax payments (number)</t>
  </si>
  <si>
    <t>Tax payments by businesses are the total number of taxes paid by businesses, including electronic filing. The tax is counted as paid once a year even if payments are more frequent. Source: World Bank, Doing Business project (http://www.doingbusiness.org/).</t>
  </si>
  <si>
    <t>IC.TAX.OTHR.CP.ZS</t>
  </si>
  <si>
    <t>Other taxes payable by businesses (% of commercial profits)</t>
  </si>
  <si>
    <t>Other taxes payable by businesses include the amounts paid for property taxes, turnover taxes, and other small taxes such as municipal fees and vehicle and fuel taxes. Source: World Bank, Doing Business project (http://www.doingbusiness.org/).</t>
  </si>
  <si>
    <t>IC.TAX.METG</t>
  </si>
  <si>
    <t>Average number of visits or required meetings with tax officials (for affected firms)</t>
  </si>
  <si>
    <t>Average number of visits or required meetings with tax officials during the year. The value represents the average number of visits for all firms which reported being visited or required to meet with tax officials (please see indicator IC.FRM.METG.ZS). Source: World Bank, Enterprise Surveys (http://www.enterprisesurveys.org/).</t>
  </si>
  <si>
    <t>IC.TAX.LABR.CP.ZS</t>
  </si>
  <si>
    <t>Labor tax and contributions (% of commercial profits)</t>
  </si>
  <si>
    <t>Labor tax and contributions is the amount of taxes and mandatory contributions on labor paid by the business. Source: World Bank, Doing Business project (http://www.doingbusiness.org/).</t>
  </si>
  <si>
    <t>IC.TAX.GIFT.ZS</t>
  </si>
  <si>
    <t>Firms expected to give gifts in meetings with tax officials (% of firms)</t>
  </si>
  <si>
    <t>Firms expected to give gifts in meetings with tax officials is the percentage of firms that answered positively to the question was a gift or informal payment expected or requested during a meeting with tax officials? Source: World Bank, Enterprise Surveys (http://www.enterprisesurveys.org/).</t>
  </si>
  <si>
    <t>IC.TAX.DURS</t>
  </si>
  <si>
    <t>Time to prepare and pay taxes (hours)</t>
  </si>
  <si>
    <t>Time to prepare and pay taxes is the time, in hours per year, it takes to prepare, file, and pay (or withhold) three major types of taxes: the corporate income tax, the value added or sales tax, and labor taxes, including payroll taxes and social security contributions. Source: World Bank, Doing Business project (http://www.doingbusiness.org/).</t>
  </si>
  <si>
    <t>IC.REG.PROC.MA</t>
  </si>
  <si>
    <t>Start-up procedures to register a business, male (number)</t>
  </si>
  <si>
    <t>Start-up procedures are those required to start a business, including interactions to obtain necessary permits and licenses and to complete all inscriptions, verifications, and notifications to start operations. Data are for businesses with specific characteristics of ownership, size, and type of production. Source: World Bank, Doing Business project (http://www.doingbusiness.org/).</t>
  </si>
  <si>
    <t>IC.REG.PROC.FE</t>
  </si>
  <si>
    <t>Start-up procedures to register a business, female (number)</t>
  </si>
  <si>
    <t>IC.REG.PROC</t>
  </si>
  <si>
    <t>Start-up procedures to register a business (number)</t>
  </si>
  <si>
    <t>IC.REG.DURS.MA</t>
  </si>
  <si>
    <t>Time required to start a business, male (days)</t>
  </si>
  <si>
    <t>Time required to start a business is the number of calendar days needed to complete the procedures to legally operate a business. If a procedure can be speeded up at additional cost, the fastest procedure, independent of cost, is chosen. Source: World Bank, Doing Business project (http://www.doingbusiness.org/).</t>
  </si>
  <si>
    <t>IC.REG.DURS.FE</t>
  </si>
  <si>
    <t>Time required to start a business, female (days)</t>
  </si>
  <si>
    <t>IC.REG.DURS</t>
  </si>
  <si>
    <t>Time required to start a business (days)</t>
  </si>
  <si>
    <t>IC.REG.COST.PC.ZS</t>
  </si>
  <si>
    <t>Cost of business start-up procedures (% of GNI per capita)</t>
  </si>
  <si>
    <t>Cost to register a business is normalized by presenting it as a percentage of gross national income (GNI) per capita. Source: World Bank, Doing Business project (http://www.doingbusiness.org/).</t>
  </si>
  <si>
    <t>IC.REG.COST.PC.MA.ZS</t>
  </si>
  <si>
    <t>Cost of business start-up procedures, male (% of GNI per capita)</t>
  </si>
  <si>
    <t>IC.REG.COST.PC.FE.ZS</t>
  </si>
  <si>
    <t>Cost of business start-up procedures, female (% of GNI per capita)</t>
  </si>
  <si>
    <t>IC.PRP.PROC</t>
  </si>
  <si>
    <t>Procedures to register property (number)</t>
  </si>
  <si>
    <t>Number of procedures to register property is the number of procedures required for a businesses to secure rights to property. Source: World Bank, Doing Business project (http://www.doingbusiness.org/).</t>
  </si>
  <si>
    <t>IC.PRP.DURS</t>
  </si>
  <si>
    <t>Time required to register property (days)</t>
  </si>
  <si>
    <t>Time required to register property is the number of calendar days needed for businesses to secure rights to property. Source: World Bank, Doing Business project (http://www.doingbusiness.org/).</t>
  </si>
  <si>
    <t>IC.LGL.DURS</t>
  </si>
  <si>
    <t>Time required to enforce a contract (days)</t>
  </si>
  <si>
    <t>Time required to enforce a contract is the number of calendar days from the filing of the lawsuit in court until the final determination and, in appropriate cases, payment. Source: World Bank, Doing Business project (http://www.doingbusiness.org/).</t>
  </si>
  <si>
    <t>IC.LGL.CRED.XQ</t>
  </si>
  <si>
    <t>Strength of legal rights index (0=weak to 12=strong)</t>
  </si>
  <si>
    <t>Strength of legal rights index measures the degree to which collateral and bankruptcy laws protect the rights of borrowers and lenders and thus facilitate lending. The index ranges from 0 to 12, with higher scores indicating that these laws are better designed to expand access to credit. Source: World Bank, Doing Business project (http://www.doingbusiness.org/).</t>
  </si>
  <si>
    <t>IC.ISV.DURS</t>
  </si>
  <si>
    <t>Time to resolve insolvency (years)</t>
  </si>
  <si>
    <t>Time to resolve insolvency is the number of years from the filing for insolvency in court until the resolution of distressed assets. Source: World Bank, Doing Business project (http://www.doingbusiness.org/).</t>
  </si>
  <si>
    <t>IC.IMP.TMDC</t>
  </si>
  <si>
    <t>Time to import, documentary compliance (hours)</t>
  </si>
  <si>
    <t>Documentary compliance captures the time and cost associated with compliance with the documentary requirements of all government agencies of the origin economy, the destination economy and any transit economies. The aim is to measure the total burden of preparing the bundle of documents that will enable completion of the international trade for the product and partner pair assumed in the case study. Source: World Bank, Doing Business project (http://www.doingbusiness.org/).</t>
  </si>
  <si>
    <t>IC.IMP.TMBC</t>
  </si>
  <si>
    <t>Time to import, border compliance (hours)</t>
  </si>
  <si>
    <t>Border compliance captures the time and cost associated with compliance with the economyâs customs regulations and with regulations relating to other inspections that are mandatory in order for the shipment to cross the economyâs border, as well as the time and cost for handling that takes place at its port or border. The time and cost for this segment include time and cost for customs clearance and inspection procedures conducted by other government agencies. Source: World Bank, Doing Business project (http://www.doingbusiness.org/).</t>
  </si>
  <si>
    <t>IC.IMP.CSDC.CD</t>
  </si>
  <si>
    <t>Cost to import, documentary compliance (US$)</t>
  </si>
  <si>
    <t>IC.IMP.CSBC.CD</t>
  </si>
  <si>
    <t>Cost to import, border compliance (US$)</t>
  </si>
  <si>
    <t>IC.GOV.DURS.ZS</t>
  </si>
  <si>
    <t>Time spent dealing with the requirements of government regulations (% of senior management time)</t>
  </si>
  <si>
    <t>Time spent dealing with the requirements of government regulations is the proportion of senior management's time, in a typical week, that is spent dealing with the requirements imposed by government regulations (e.g., taxes, customs, labor regulations, licensing and registration, including dealings with officials, and completing forms). Source: World Bank, Enterprise Surveys (http://www.enterprisesurveys.org/).</t>
  </si>
  <si>
    <t>IC.FRM.TRNG.ZS</t>
  </si>
  <si>
    <t>Firms offering formal training (% of firms)</t>
  </si>
  <si>
    <t>Firms offering formal training are the percentage of firms offering formal training programs for their permanent, full-time employees. Source: World Bank, Enterprise Surveys (http://www.enterprisesurveys.org/).</t>
  </si>
  <si>
    <t>IC.FRM.OUTG.ZS</t>
  </si>
  <si>
    <t>Value lost due to electrical outages (% of sales for affected firms)</t>
  </si>
  <si>
    <t>Average losses due to electrical outages, as percentage of total annual sales. The value represents average losses for all firms which reported outages (please see indicator IC.ELC.OUTG.ZS). Source: World Bank, Enterprise Surveys (http://www.enterprisesurveys.org/).</t>
  </si>
  <si>
    <t>IC.FRM.INFM.ZS</t>
  </si>
  <si>
    <t>Firms that do not report all sales for tax purposes (% of firms)</t>
  </si>
  <si>
    <t>Firms that do not report all sales for tax purposes are the percentage of firms that expressed that a typical firm reports less than 100 percent of sales for tax purposes; such firms are termed informal firms. Source: World Bank, Enterprise Surveys (http://www.enterprisesurveys.org/).</t>
  </si>
  <si>
    <t>IC.FRM.FREG.ZS</t>
  </si>
  <si>
    <t>Firms formally registered when operations started (% of firms)</t>
  </si>
  <si>
    <t>Firms formally registered when operations started are the percentage of firms formally registered when they started operations in the country. Source: World Bank, Enterprise Surveys (http://www.enterprisesurveys.org/).</t>
  </si>
  <si>
    <t>IC.FRM.FEMO.ZS</t>
  </si>
  <si>
    <t>Firms with female participation in ownership (% of firms)</t>
  </si>
  <si>
    <t>Firms with female participation in ownership are the percentage of firms with a woman among the principal owners. Source: World Bank, Enterprise Surveys (http://www.enterprisesurveys.org/).</t>
  </si>
  <si>
    <t>IC.FRM.FEMM.ZS</t>
  </si>
  <si>
    <t>Firms with female top manager (% of firms)</t>
  </si>
  <si>
    <t>Firms with female top manager refers to the percentage of firms in the private sector who have females as top managers. Top manager refers to the highest ranking manager or CEO of the establishment. This person may be the owner if he/she works as the manager of the firm. The results are based on surveys of more than 100,000 private firms. Source: World Bank, Enterprise Surveys (http://www.enterprisesurveys.org/).</t>
  </si>
  <si>
    <t>IC.FRM.DURS</t>
  </si>
  <si>
    <t>Time required to obtain an operating license (days)</t>
  </si>
  <si>
    <t>Time required to obtain operating license is the average wait to obtain an operating license from the day the establishment applied for it to the day it was granted. Source: World Bank, Enterprise Surveys (http://www.enterprisesurveys.org/).</t>
  </si>
  <si>
    <t>IC.FRM.CRIM.ZS</t>
  </si>
  <si>
    <t>Losses due to theft and vandalism (% of annual sales of affected firms)</t>
  </si>
  <si>
    <t>Average losses as a result of theft, robbery, vandalism or arson that occurred on the establishmentâs premises calculated as a percentage of annual sales. The value represents the average losses for all firms which reported losses (please see indicator IC.FRM.THEV.ZS). Source: World Bank, Enterprise Surveys (http://www.enterprisesurveys.org/).</t>
  </si>
  <si>
    <t>IC.FRM.CORR.ZS</t>
  </si>
  <si>
    <t>Informal payments to public officials (% of firms)</t>
  </si>
  <si>
    <t>Informal payments to public officials are the percentage of firms expected to make informal payments to public officials to get things done with regard to customs, taxes, licenses, regulations, services, and the like. Source: World Bank, Enterprise Surveys (http://www.enterprisesurveys.org/).</t>
  </si>
  <si>
    <t>IC.FRM.CMPU.ZS</t>
  </si>
  <si>
    <t>Firms competing against unregistered firms (% of firms)</t>
  </si>
  <si>
    <t>Firms competing against unregistered firms are the percentage of firms competing against unregistered or informal firms. Source: World Bank, Enterprise Surveys (http://www.enterprisesurveys.org/).</t>
  </si>
  <si>
    <t>IC.FRM.BRIB.ZS</t>
  </si>
  <si>
    <t>Bribery incidence (% of firms experiencing at least one bribe payment request)</t>
  </si>
  <si>
    <t>Bribery incidence is the percentage of firms experiencing at least one bribe payment request across 6 public transactions dealing with utilities access, permits, licenses, and taxes. Source: World Bank, Enterprise Surveys (http://www.enterprisesurveys.org/).</t>
  </si>
  <si>
    <t>IC.FRM.BNKS.ZS</t>
  </si>
  <si>
    <t>Firms using banks to finance investment (% of firms)</t>
  </si>
  <si>
    <t>Firms using banks to finance investment are the percentage of firms using banks to finance investments. Source: World Bank, Enterprise Surveys (http://www.enterprisesurveys.org/).</t>
  </si>
  <si>
    <t>IC.FRM.BKWC.ZS</t>
  </si>
  <si>
    <t>Firms using banks to finance working capital (% of firms)</t>
  </si>
  <si>
    <t>Firms using banks to finance working capital are the percentage of firms using bank loans to finance working capital. Source: World Bank, Enterprise Surveys (http://www.enterprisesurveys.org/).</t>
  </si>
  <si>
    <t>IC.EXP.TMDC</t>
  </si>
  <si>
    <t>Time to export, documentary compliance (hours)</t>
  </si>
  <si>
    <t>IC.EXP.TMBC</t>
  </si>
  <si>
    <t>Time to export, border compliance (hours)</t>
  </si>
  <si>
    <t>IC.EXP.CSDC.CD</t>
  </si>
  <si>
    <t>Cost to export, documentary compliance (US$)</t>
  </si>
  <si>
    <t>IC.EXP.CSBC.CD</t>
  </si>
  <si>
    <t>Cost to export, border compliance (US$)</t>
  </si>
  <si>
    <t>IC.ELC.TIME</t>
  </si>
  <si>
    <t>Time required to get electricity (days)</t>
  </si>
  <si>
    <t>Time required to get electricity is the number of days to obtain a permanent electricity connection. The measure captures the median duration that the electricity utility and experts indicate is necessary in practice, rather than required by law, to complete a procedure. Source: World Bank, Doing Business project (http://www.doingbusiness.org/).</t>
  </si>
  <si>
    <t>IC.ELC.OUTG</t>
  </si>
  <si>
    <t>Power outages in firms in a typical month (number)</t>
  </si>
  <si>
    <t>Power outages are the average number of power outages that establishments experience in a typical month. Source: World Bank, Enterprise Surveys (http://www.enterprisesurveys.org/).</t>
  </si>
  <si>
    <t>IC.ELC.DURS</t>
  </si>
  <si>
    <t>Time to obtain an electrical connection (days)</t>
  </si>
  <si>
    <t>The average wait, in days, experienced to obtain an electrical connection from the day an establishment applies for it to the day it receives the service. Source: World Bank, Enterprise Surveys (http://www.enterprisesurveys.org/).</t>
  </si>
  <si>
    <t>IC.CUS.DURS.EX</t>
  </si>
  <si>
    <t>Average time to clear exports through customs (days)</t>
  </si>
  <si>
    <t>Average time to clear exports through customs is the average number of days to clear direct exports through customs. Source: World Bank, Enterprise Surveys (http://www.enterprisesurveys.org/).</t>
  </si>
  <si>
    <t>IC.CRD.PUBL.ZS</t>
  </si>
  <si>
    <t>Public credit registry coverage (% of adults)</t>
  </si>
  <si>
    <t>Public credit registry coverage reports the number of individuals and firms listed in a public credit registry with current information on repayment history, unpaid debts, or credit outstanding. The number is expressed as a percentage of the adult population. Source: World Bank, Doing Business project (http://www.doingbusiness.org/).</t>
  </si>
  <si>
    <t>IC.CRD.PRVT.ZS</t>
  </si>
  <si>
    <t>Private credit bureau coverage (% of adults)</t>
  </si>
  <si>
    <t>Private credit bureau coverage reports the number of individuals or firms listed by a private credit bureau with current information on repayment history, unpaid debts, or credit outstanding. The number is expressed as a percentage of the adult population. Source: World Bank, Doing Business project (http://www.doingbusiness.org/).</t>
  </si>
  <si>
    <t>IC.CRD.INFO.XQ</t>
  </si>
  <si>
    <t>Depth of credit information index (0=low to 8=high)</t>
  </si>
  <si>
    <t>Depth of credit information index measures rules affecting the scope, accessibility, and quality of credit information available through public or private credit registries. The index ranges from 0 to 8, with higher values indicating the availability of more credit information, from either a public registry or a private bureau, to facilitate lending decisions. Source: World Bank, Doing Business project (http://www.doingbusiness.org/).</t>
  </si>
  <si>
    <t>IC.BUS.NREG</t>
  </si>
  <si>
    <t>New businesses registered (number)</t>
  </si>
  <si>
    <t>New businesses registered are the number of new limited liability corporations registered in the calendar year. Source: World Bank's Entrepreneurship Survey and database (http://www.doingbusiness.org/data/exploretopics/entrepreneurship).</t>
  </si>
  <si>
    <t>IC.BUS.NDNS.ZS</t>
  </si>
  <si>
    <t>New business density (new registrations per 1,000 people ages 15-64)</t>
  </si>
  <si>
    <t>IC.BUS.EASE.XQ</t>
  </si>
  <si>
    <t>Ease of doing business index (1=most business-friendly regulations)</t>
  </si>
  <si>
    <t>Ease of doing business ranks economies from 1 to 190, with first place being the best. A high ranking (a low numerical rank) means that the regulatory environment is conducive to business operation. The index averages the country's percentile rankings on 10 topics covered in the World Bank's Doing Business. The ranking on each topic is the simple average of the percentile rankings on its component indicators. Source: World Bank, Doing Business project (http://www.doingbusiness.org/).</t>
  </si>
  <si>
    <t>IC.BUS.DISC.XQ</t>
  </si>
  <si>
    <t>Business extent of disclosure index (0=less disclosure to 10=more disclosure)</t>
  </si>
  <si>
    <t>Disclosure index measures the extent to which investors are protected through disclosure of ownership and financial information. The index ranges from 0 to 10, with higher values indicating more disclosure. Source: World Bank, Doing Business project (http://www.doingbusiness.org/).</t>
  </si>
  <si>
    <t>IC.BUS.DFRN.XQ</t>
  </si>
  <si>
    <t>Ease of doing business score (0 = lowest performance to 100 = best performance)</t>
  </si>
  <si>
    <t>Distance to frontier score illustrates the distance of an economy to the frontier, which represents the best performance observed on each Doing Business topic across all economies and years included since 2005. An economy's distance to frontier is indicated on a scale from 0 to 100, where 0 represents the lowest performance and 100 the frontier. For example, a score of 75 in 2012 means an economy was 25 percentage points away from the frontier constructed from the best performances across all economies and across time. A score of 80 in 2013 would indicate the economy is improving. Source: World Bank, Doing Business project (http://www.doingbusiness.org/).</t>
  </si>
  <si>
    <t>GC.XPN.TRFT.ZS</t>
  </si>
  <si>
    <t>Subsidies and other transfers (% of expense)</t>
  </si>
  <si>
    <t>Subsidies, grants, and other social benefits include all unrequited, nonrepayable transfers on current account to private and public enterprises; grants to foreign governments, international organizations, and other government units; and social security, social assistance benefits, and employer social benefits in cash and in kind. Source: International Monetary Fund, Government Finance Statistics Yearbook and data files.</t>
  </si>
  <si>
    <t>GC.XPN.TRFT.CN</t>
  </si>
  <si>
    <t>Subsidies and other transfers (current LCU)</t>
  </si>
  <si>
    <t>GC.XPN.TOTL.GD.ZS</t>
  </si>
  <si>
    <t>Expense (% of GDP)</t>
  </si>
  <si>
    <t>Expense is cash payments for operating activities of the government in providing goods and services. It includes compensation of employees (such as wages and salaries), interest and subsidies, grants, social benefits, and other expenses such as rent and dividends. Source: International Monetary Fund, Government Finance Statistics Yearbook and data files, and World Bank and OECD GDP estimates.</t>
  </si>
  <si>
    <t>GC.XPN.TOTL.CN</t>
  </si>
  <si>
    <t>Expense (current LCU)</t>
  </si>
  <si>
    <t>Expense is cash payments for operating activities of the government in providing goods and services. It includes compensation of employees (such as wages and salaries), interest and subsidies, grants, social benefits, and other expenses such as rent and dividends. Source: International Monetary Fund, Government Finance Statistics Yearbook and data files.</t>
  </si>
  <si>
    <t>GC.XPN.OTHR.ZS</t>
  </si>
  <si>
    <t>Other expense (% of expense)</t>
  </si>
  <si>
    <t>Other expense is spending on dividends, rent, and other miscellaneous expenses, including provision for consumption of fixed capital. Source: International Monetary Fund, Government Finance Statistics Yearbook and data files.</t>
  </si>
  <si>
    <t>GC.XPN.OTHR.CN</t>
  </si>
  <si>
    <t>Other expense (current LCU)</t>
  </si>
  <si>
    <t>GC.XPN.INTP.ZS</t>
  </si>
  <si>
    <t>Interest payments (% of expense)</t>
  </si>
  <si>
    <t>Interest payments include interest payments on government debt--including long-term bonds, long-term loans, and other debt instruments--to domestic and foreign residents. Source: International Monetary Fund, Government Finance Statistics Yearbook and data files.</t>
  </si>
  <si>
    <t>GC.XPN.INTP.RV.ZS</t>
  </si>
  <si>
    <t>Interest payments (% of revenue)</t>
  </si>
  <si>
    <t>GC.XPN.INTP.CN</t>
  </si>
  <si>
    <t>Interest payments (current LCU)</t>
  </si>
  <si>
    <t>GC.XPN.GSRV.ZS</t>
  </si>
  <si>
    <t>Goods and services expense (% of expense)</t>
  </si>
  <si>
    <t>Goods and services include all government payments in exchange for goods and services used for the production of market and nonmarket goods and services. Own-account capital formation is excluded. Source: International Monetary Fund, Government Finance Statistics Yearbook and data files.</t>
  </si>
  <si>
    <t>GC.XPN.GSRV.CN</t>
  </si>
  <si>
    <t>Goods and services expense (current LCU)</t>
  </si>
  <si>
    <t>GC.XPN.COMP.ZS</t>
  </si>
  <si>
    <t>Compensation of employees (% of expense)</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</si>
  <si>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 Source: International Monetary Fund, Government Finance Statistics Yearbook and data files.</t>
  </si>
  <si>
    <t>GC.XPN.COMP.CN</t>
  </si>
  <si>
    <t>Compensation of employees (current LCU)</t>
  </si>
  <si>
    <t>GC.TAX.YPKG.ZS</t>
  </si>
  <si>
    <t>Taxes on income, profits and capital gains (% of total taxes)</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</si>
  <si>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 Source: International Monetary Fund, Government Finance Statistics Yearbook and data files.</t>
  </si>
  <si>
    <t>GC.TAX.YPKG.RV.ZS</t>
  </si>
  <si>
    <t>Taxes on income, profits and capital gains (% of revenue)</t>
  </si>
  <si>
    <t>GC.TAX.YPKG.CN</t>
  </si>
  <si>
    <t>Taxes on income, profits and capital gains (current LCU)</t>
  </si>
  <si>
    <t>GC.TAX.TOTL.GD.ZS</t>
  </si>
  <si>
    <t>Tax revenue (% of GDP)</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</si>
  <si>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 Source: International Monetary Fund, Government Finance Statistics Yearbook and data files, and World Bank and OECD GDP estimates.</t>
  </si>
  <si>
    <t>GC.TAX.TOTL.CN</t>
  </si>
  <si>
    <t>Tax revenue (current LCU)</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</si>
  <si>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 Source: International Monetary Fund, Government Finance Statistics Yearbook and data files.</t>
  </si>
  <si>
    <t>GC.TAX.OTHR.RV.ZS</t>
  </si>
  <si>
    <t>Other taxes (% of revenue)</t>
  </si>
  <si>
    <t>Other taxes include employer payroll or labor taxes, taxes on property, and taxes not allocable to other categories, such as penalties for late payment or nonpayment of taxes. Source: International Monetary Fund, Government Finance Statistics Yearbook and data files.</t>
  </si>
  <si>
    <t>GC.TAX.OTHR.CN</t>
  </si>
  <si>
    <t>Other taxes (current LCU)</t>
  </si>
  <si>
    <t>GC.TAX.INTT.RV.ZS</t>
  </si>
  <si>
    <t>Taxes on international trade (% of revenue)</t>
  </si>
  <si>
    <t>Taxes on international trade include import duties, export duties, profits of export or import monopolies, exchange profits, and exchange taxes. Source: International Monetary Fund, Government Finance Statistics Yearbook and data files.</t>
  </si>
  <si>
    <t>GC.TAX.INTT.CN</t>
  </si>
  <si>
    <t>Taxes on international trade (current LCU)</t>
  </si>
  <si>
    <t>GC.TAX.IMPT.ZS</t>
  </si>
  <si>
    <t>Customs and other import duties (% of tax revenue)</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</si>
  <si>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 Source: International Monetary Fund, Government Finance Statistics Yearbook and data files.</t>
  </si>
  <si>
    <t>GC.TAX.IMPT.CN</t>
  </si>
  <si>
    <t>Customs and other import duties (current LCU)</t>
  </si>
  <si>
    <t>GC.TAX.GSRV.VA.ZS</t>
  </si>
  <si>
    <t>Taxes on goods and services (% value added of industry and services)</t>
  </si>
  <si>
    <t>Taxes on goods and services include general sales and turnover or value added taxes, selective excises on goods, selective taxes on services, taxes on the use of goods or property, taxes on extraction and production of minerals, and profits of fiscal monopolies. Source: International Monetary Fund, Government Finance Statistics Yearbook and data files, and World Bank and OECD value added estimates.</t>
  </si>
  <si>
    <t>GC.TAX.GSRV.RV.ZS</t>
  </si>
  <si>
    <t>Taxes on goods and services (% of revenue)</t>
  </si>
  <si>
    <t>Taxes on goods and services include general sales and turnover or value added taxes, selective excises on goods, selective taxes on services, taxes on the use of goods or property, taxes on extraction and production of minerals, and profits of fiscal monopolies. Source: International Monetary Fund, Government Finance Statistics Yearbook and data files.</t>
  </si>
  <si>
    <t>GC.TAX.GSRV.CN</t>
  </si>
  <si>
    <t>Taxes on goods and services (current LCU)</t>
  </si>
  <si>
    <t>GC.TAX.EXPT.ZS</t>
  </si>
  <si>
    <t>Taxes on exports (% of tax revenue)</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</si>
  <si>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 Source: International Monetary Fund, Government Finance Statistics Yearbook and data files.</t>
  </si>
  <si>
    <t>GC.TAX.EXPT.CN</t>
  </si>
  <si>
    <t>Taxes on exports (current LCU)</t>
  </si>
  <si>
    <t>GC.REV.XGRT.GD.ZS</t>
  </si>
  <si>
    <t>Revenue, excluding grants (% of GDP)</t>
  </si>
  <si>
    <t>Revenue is cash receipts from taxes, social contributions, and other revenues such as fines, fees, rent, and income from property or sales. Grants are also considered as revenue but are excluded here. Source: International Monetary Fund, Government Finance Statistics Yearbook and data files, and World Bank and OECD GDP estimates.</t>
  </si>
  <si>
    <t>GC.REV.XGRT.CN</t>
  </si>
  <si>
    <t>Revenue, excluding grants (current LCU)</t>
  </si>
  <si>
    <t>Revenue is cash receipts from taxes, social contributions, and other revenues such as fines, fees, rent, and income from property or sales. Grants are also considered as revenue but are excluded here. Source: International Monetary Fund, Government Finance Statistics Yearbook and data files.</t>
  </si>
  <si>
    <t>GC.REV.SOCL.ZS</t>
  </si>
  <si>
    <t>Social contributions (% of revenue)</t>
  </si>
  <si>
    <t>Social contributions include social security contributions by employees, employers, and self-employed individuals, and other contributions whose source cannot be determined. They also include actual or imputed contributions to social insurance schemes operated by governments. Source: International Monetary Fund, Government Finance Statistics Yearbook and data files.</t>
  </si>
  <si>
    <t>GC.REV.SOCL.CN</t>
  </si>
  <si>
    <t>Social contributions (current LCU)</t>
  </si>
  <si>
    <t>GC.REV.GOTR.ZS</t>
  </si>
  <si>
    <t>Grants and other revenue (% of revenue)</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</si>
  <si>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ownerÂ­ship of property); and voluntary, unrequited, nonrepayable receipts other than grants. Source: International Monetary Fund, Government Finance Statistics Yearbook and data files.</t>
  </si>
  <si>
    <t>GC.REV.GOTR.CN</t>
  </si>
  <si>
    <t>Grants and other revenue (current LCU)</t>
  </si>
  <si>
    <t>GC.NLD.TOTL.GD.ZS</t>
  </si>
  <si>
    <t>Net lending (+) / net borrowing (-) (% of GDP)</t>
  </si>
  <si>
    <t>Net lendingÂ (+) / net borrowingÂ (â)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 Source: International Monetary Fund, Government Finance Statistics Yearbook and data files.</t>
  </si>
  <si>
    <t>GC.NLD.TOTL.CN</t>
  </si>
  <si>
    <t>Net lending (+) / net borrowing (-) (current LCU)</t>
  </si>
  <si>
    <t>GC.NFN.TOTL.GD.ZS</t>
  </si>
  <si>
    <t>Net investment in nonfinancial assets (% of GDP)</t>
  </si>
  <si>
    <t>Net investment in government nonfinancial assets includes fixed assets, inventories, valuables, and nonproduced assets. Nonfinancial assets are stores of value and provide benefits either through their use in the production of goods and services or in the form of property income and holding gains. Net investment in nonfinancial assets also includes consumption of fixed capital. Source: International Monetary Fund, Government Finance Statistics Yearbook and data files.</t>
  </si>
  <si>
    <t>GC.NFN.TOTL.CN</t>
  </si>
  <si>
    <t>Net investment in nonfinancial assets (current LCU)</t>
  </si>
  <si>
    <t>GC.LBL.TOTL.GD.ZS</t>
  </si>
  <si>
    <t>Net incurrence of liabilities, total (% of GDP)</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</si>
  <si>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 Source: International Monetary Fund, Government Finance Statistics Yearbook and data files.</t>
  </si>
  <si>
    <t>GC.LBL.TOTL.CN</t>
  </si>
  <si>
    <t>Net incurrence of liabilities, total (current LCU)</t>
  </si>
  <si>
    <t>GC.DOD.TOTL.GD.ZS</t>
  </si>
  <si>
    <t>Central government debt, total (% of GDP)</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</si>
  <si>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 Source: International Monetary Fund, Government Finance Statistics Yearbook and data files, and World Bank and OECD GDP estimates.</t>
  </si>
  <si>
    <t>GC.DOD.TOTL.CN</t>
  </si>
  <si>
    <t>Central government debt, total (current LCU)</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</si>
  <si>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 Source: International Monetary Fund, Government Finance Statistics Yearbook and data files.</t>
  </si>
  <si>
    <t>GC.AST.TOTL.GD.ZS</t>
  </si>
  <si>
    <t>Net acquisition of financial assets (% of GDP)</t>
  </si>
  <si>
    <t>Net acquisition of government financial assets includes domestic and foreign financial claims, SDRs, and gold bullion held by monetary authorities as a reserve asset. The net acquisition of financial assets should be offset by the net incurrence of liabilities. Source: International Monetary Fund, Government Finance Statistics Yearbook and data files.</t>
  </si>
  <si>
    <t>GC.AST.TOTL.CN</t>
  </si>
  <si>
    <t>Net acquisition of financial assets (current LCU)</t>
  </si>
  <si>
    <t>GB.XPD.RSDV.GD.ZS</t>
  </si>
  <si>
    <t>Research and development expenditure (% of GDP)</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</si>
  <si>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 Source: UNESCO Institute for Statistics (http://uis.unesco.org/)</t>
  </si>
  <si>
    <t>FS.AST.PRVT.GD.ZS</t>
  </si>
  <si>
    <t>Domestic credit to private sector (% of GDP)</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</si>
  <si>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 Source: International Monetary Fund, International Financial Statistics and data files, and World Bank and OECD GDP estimates.</t>
  </si>
  <si>
    <t>FS.AST.DOMS.GD.ZS</t>
  </si>
  <si>
    <t>Domestic credit provided by financial sector (% of GDP)</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</si>
  <si>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 Source: International Monetary Fund, International Financial Statistics and data files, and World Bank and OECD GDP estimates.</t>
  </si>
  <si>
    <t>FS.AST.DOMO.GD.ZS</t>
  </si>
  <si>
    <t>Claims on other sectors of the domestic economy (% of GDP)</t>
  </si>
  <si>
    <t>Claims on other sectors of the domestic economy (IFS line 52S or 32S) include gross credit from the financial system to households, nonprofit institutions serving households, nonfinancial corporations, state and local governments, and social security funds. Source: International Monetary Fund, International Financial Statistics and data files, and World Bank and OECD GDP estimates.</t>
  </si>
  <si>
    <t>FS.AST.CGOV.GD.ZS</t>
  </si>
  <si>
    <t>Claims on central government, etc. (% GDP)</t>
  </si>
  <si>
    <t>Claims on central government (IFS line 52AN or 32AN) include loans to central government institutions net of deposits. Source: International Monetary Fund, International Financial Statistics and data files, and World Bank and OECD GDP estimates.</t>
  </si>
  <si>
    <t>FR.INR.RISK</t>
  </si>
  <si>
    <t>Risk premium on lending (lending rate minus treasury bill rate, %)</t>
  </si>
  <si>
    <t>Risk premium on lending is the interest rate charged by banks on loans to private sector customers minus the risk free treasury bill interest rate at which short-term government securities are issued or traded in the market. In some countries this spread may be negative, indicating that the market considers its best corporate clients to be lower risk than the government. The terms and conditions attached to lending rates differ by country, however, limiting their comparability. Source: International Monetary Fund, International Financial Statistics database.</t>
  </si>
  <si>
    <t>FR.INR.RINR</t>
  </si>
  <si>
    <t>Real interest rate (%)</t>
  </si>
  <si>
    <t>Real interest rate is the lending interest rate adjusted for inflation as measured by the GDP deflator. The terms and conditions attached to lending rates differ by country, however, limiting their comparability. Source: International Monetary Fund, International Financial Statistics and data files using World Bank data on the GDP deflator.</t>
  </si>
  <si>
    <t>FR.INR.LNDP</t>
  </si>
  <si>
    <t>Interest rate spread (lending rate minus deposit rate, %)</t>
  </si>
  <si>
    <t>Interest rate spread is the interest rate charged by banks on loans to private sector customers minus the interest rate paid by commercial or similar banks for demand, time, or savings deposits. The terms and conditions attached to these rates differ by country, however, limiting their comparability. Source: International Monetary Fund, International Financial Statistics and data files.</t>
  </si>
  <si>
    <t>FR.INR.LEND</t>
  </si>
  <si>
    <t>Lending interest rate (%)</t>
  </si>
  <si>
    <t>Lending rate is the bank rate that usually meets the short- and medium-term financing needs of the private sector. This rate is normally differentiated according to creditworthiness of borrowers and objectives of financing. The terms and conditions attached to these rates differ by country, however, limiting their comparability. Source: International Monetary Fund, International Financial Statistics and data files.</t>
  </si>
  <si>
    <t>FR.INR.DPST</t>
  </si>
  <si>
    <t>Deposit interest rate (%)</t>
  </si>
  <si>
    <t>Deposit interest rate is the rate paid by commercial or similar banks for demand, time, or savings deposits. The terms and conditions attached to these rates differ by country, however, limiting their comparability. Source: International Monetary Fund, International Financial Statistics and data files.</t>
  </si>
  <si>
    <t>FP.WPI.TOTL</t>
  </si>
  <si>
    <t>Wholesale price index (2010 = 100)</t>
  </si>
  <si>
    <t>Wholesale price index refers to a mix of agricultural and industrial goods at various stages of production and distribution, including import duties. The Laspeyres formula is generally used. Source: International Monetary Fund, International Financial Statistics and data files.</t>
  </si>
  <si>
    <t>FP.CPI.TOTL.ZG</t>
  </si>
  <si>
    <t>Inflation, consumer prices (annual %)</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</si>
  <si>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 Source: International Monetary Fund, International Financial Statistics and data files.</t>
  </si>
  <si>
    <t>FP.CPI.TOTL</t>
  </si>
  <si>
    <t>Consumer price index (2010 = 100)</t>
  </si>
  <si>
    <t>Consumer price index reflects changes in the cost to the average consumer of acquiring a basket of goods and services that may be fixed or changed at specified intervals, such as yearly. The Laspeyres formula is generally used. Data are period averages. Source: International Monetary Fund, International Financial Statistics and data files.</t>
  </si>
  <si>
    <t>FM.LBL.BMNY.ZG</t>
  </si>
  <si>
    <t>Broad money growth (annual %)</t>
  </si>
  <si>
    <t>Broad money (IFS line 35L..ZK) is the sum of currency outside banks; demand deposits other than those of the central government; the time, savings, and foreign currency deposits of resident sectors other than the central government; bank and travelerâs checks; and other securities such as certificates of deposit and commercial paper. Source: International Monetary Fund, International Financial Statistics and data files.</t>
  </si>
  <si>
    <t>FM.LBL.BMNY.IR.ZS</t>
  </si>
  <si>
    <t>Broad money to total reserves ratio</t>
  </si>
  <si>
    <t>FM.LBL.BMNY.GD.ZS</t>
  </si>
  <si>
    <t>Broad money (% of GDP)</t>
  </si>
  <si>
    <t>Broad money (IFS line 35L..ZK) is the sum of currency outside banks; demand deposits other than those of the central government; the time, savings, and foreign currency deposits of resident sectors other than the central government; bank and travelerâs checks; and other securities such as certificates of deposit and commercial paper. Source: International Monetary Fund, International Financial Statistics and data files, and World Bank and OECD GDP estimates.</t>
  </si>
  <si>
    <t>FM.LBL.BMNY.CN</t>
  </si>
  <si>
    <t>Broad money (current LCU)</t>
  </si>
  <si>
    <t>FM.AST.PRVT.ZG.M3</t>
  </si>
  <si>
    <t>Claims on private sector (annual growth as % of broad money)</t>
  </si>
  <si>
    <t>Claims on private sector (IFS line 32D..ZK or 32D..ZF) include gross credit from the financial system to individuals, enterprises, nonfinancial public entities not included under net domestic credit, and financial institutions not included elsewhere. Source: International Monetary Fund, International Financial Statistics and data files.</t>
  </si>
  <si>
    <t>FM.AST.NFRG.CN</t>
  </si>
  <si>
    <t>Net foreign assets (current LCU)</t>
  </si>
  <si>
    <t>Net foreign assets are the sum of foreign assets held by monetary authorities and deposit money banks, less their foreign liabilities. Data are in current local currency. Source: International Monetary Fund, International Financial Statistics and data files.</t>
  </si>
  <si>
    <t>FM.AST.DOMS.CN</t>
  </si>
  <si>
    <t>Net domestic credit (current LCU)</t>
  </si>
  <si>
    <t>Net domestic credit is the sum of net claims on the central government and claims on other sectors of the domestic economy (IFS line 32). Data are in current local currency. Source: International Monetary Fund, International Financial Statistics and data files.</t>
  </si>
  <si>
    <t>FM.AST.DOMO.ZG.M3</t>
  </si>
  <si>
    <t>Claims on other sectors of the domestic economy (annual growth as % of broad money)</t>
  </si>
  <si>
    <t>Claims on other sectors of the domestic economy (IFS line 32S..ZK) include gross credit from the financial system to households, nonprofit institutions serving households, nonfinancial corporations, state and local governments, and social security funds. Source: International Monetary Fund, International Financial Statistics and data files.</t>
  </si>
  <si>
    <t>FM.AST.CGOV.ZG.M3</t>
  </si>
  <si>
    <t>Claims on central government (annual growth as % of broad money)</t>
  </si>
  <si>
    <t>Claims on central government (IFS line 32AN..ZK) include loans to central government institutions net of deposits. Source: International Monetary Fund, International Financial Statistics and data files.</t>
  </si>
  <si>
    <t>FI.RES.XGLD.CD</t>
  </si>
  <si>
    <t>Total reserves minus gold (current US$)</t>
  </si>
  <si>
    <t>Total reserves minus gold comprise special drawing rights, reserves of IMF members held by the IMF, and holdings of foreign exchange under the control of monetary authorities. Gold holdings are excluded. Data are in current U.S. dollars. Source: International Monetary Fund, International Financial Statistics and data files.</t>
  </si>
  <si>
    <t>FI.RES.TOTL.MO</t>
  </si>
  <si>
    <t>Total reserves in months of imports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</si>
  <si>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This item shows reserves expressed in terms of the number of months of imports of goods and services they could pay for [Reserves/(Imports/12)]. Source: International Monetary Fund, International Financial Statistics and data files.</t>
  </si>
  <si>
    <t>FI.RES.TOTL.DT.ZS</t>
  </si>
  <si>
    <t>Total reserves (% of total external debt)</t>
  </si>
  <si>
    <t>International reserves to total external debt stocks. Source: World Bank, International Debt Statistics.</t>
  </si>
  <si>
    <t>FI.RES.TOTL.CD</t>
  </si>
  <si>
    <t>Total reserves (includes gold, current US$)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</si>
  <si>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 Source: International Monetary Fund, International Financial Statistics and data files.</t>
  </si>
  <si>
    <t>FD.RES.LIQU.AS.ZS</t>
  </si>
  <si>
    <t>Bank liquid reserves to bank assets ratio (%)</t>
  </si>
  <si>
    <t>Ratio of bank liquid reserves to bank assets is the ratio of domestic currency holdings and deposits with the monetary authorities to claims on other governments, nonfinancial public enterprises, the private sector, and other banking institutions. Source: International Monetary Fund, International Financial Statistics and data files.</t>
  </si>
  <si>
    <t>FD.AST.PRVT.GD.ZS</t>
  </si>
  <si>
    <t>Domestic credit to private sector by banks (% of GDP)</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</si>
  <si>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 Source: International Monetary Fund, International Financial Statistics and data files, and World Bank and OECD GDP estimates.</t>
  </si>
  <si>
    <t>FB.CBK.DPTR.P3</t>
  </si>
  <si>
    <t>Depositors with commercial banks (per 1,000 adults)</t>
  </si>
  <si>
    <t>Depositors with commercial banks are the reported number of deposit account holders at commercial banks and other resident banks functioning as commercial banks that are resident nonfinancial corporations (public and private) and households. For many countries data cover the total number of deposit accounts due to lack of information on account holders. The major types of deposits are checking accounts, savings accounts, and time deposits. Source: International Monetary Fund, Financial Access Survey.</t>
  </si>
  <si>
    <t>FB.CBK.BRWR.P3</t>
  </si>
  <si>
    <t>Borrowers from commercial banks (per 1,000 adults)</t>
  </si>
  <si>
    <t>Borrowers from commercial banks are the reported number of resident customers that are nonfinancial corporations (public and private) and households who obtained loans from commercial banks and other banks functioning as commercial banks. For many countries data cover the total number of loan accounts due to lack of information on loan account holders. Source: International Monetary Fund, Financial Access Survey.</t>
  </si>
  <si>
    <t>FB.CBK.BRCH.P5</t>
  </si>
  <si>
    <t>Commercial bank branches (per 100,000 adults)</t>
  </si>
  <si>
    <t>Commercial bank branches are retail locations of resident commercial banks and other resident banks that function as commercial banks that provide financial services to customers and are physically separated from the main office but not organized as legally separated subsidiaries. Source: International Monetary Fund, Financial Access Survey.</t>
  </si>
  <si>
    <t>FB.BNK.CAPA.ZS</t>
  </si>
  <si>
    <t>Bank capital to assets ratio (%)</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</si>
  <si>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 Source: International Monetary Fund, Financial Soundness Indicators.</t>
  </si>
  <si>
    <t>FB.ATM.TOTL.P5</t>
  </si>
  <si>
    <t>Automated teller machines (ATMs) (per 100,000 adults)</t>
  </si>
  <si>
    <t>Automated teller machines are computerized telecommunications devices that provide clients of a financial institution with access to financial transactions in a public place. Source: International Monetary Fund, Financial Access Survey.</t>
  </si>
  <si>
    <t>FB.AST.NPER.ZS</t>
  </si>
  <si>
    <t>Bank nonperforming loans to total gross loans (%)</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</si>
  <si>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 Source: International Monetary Fund, Financial Soundness Indicators.</t>
  </si>
  <si>
    <t>ER.PTD.TOTL.ZS</t>
  </si>
  <si>
    <t>Terrestrial and marine protected areas (% of total territorial area)</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</si>
  <si>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terrain--and overlying water and associated flora and fauna and historical and cultural features--that have been reserved by law or other effective means to protect part or all of the enclosed environment. Sites protected under local or provincial law are excluded. Source: 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</si>
  <si>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ER.MRN.PTMR.ZS</t>
  </si>
  <si>
    <t>Marine protected areas (% of territorial waters)</t>
  </si>
  <si>
    <t>Marine protected areas are areas of intertidal or subtidal terrain--and overlying water and associated flora and fauna and historical and cultural features--that have been reserved by law or other effective means to protect part or all of the enclosed environment. Source: 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</si>
  <si>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ER.LND.PTLD.ZS</t>
  </si>
  <si>
    <t>Terrestrial protected areas (% of total land area)</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</si>
  <si>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areas, unclassified areas, littoral (intertidal) areas, and sites protected under local or provincial law are excluded. Source: 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</si>
  <si>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ER.H2O.INTR.PC</t>
  </si>
  <si>
    <t>Renewable internal freshwater resources per capita (cubic meters)</t>
  </si>
  <si>
    <t>Renewable internal freshwater resources flows refer to internal renewable resources (internal river flows and groundwater from rainfall) in the country. Renewable internal freshwater resources per capita are calculated using the World Bank's population estimates. Source: Food and Agriculture Organization, AQUASTAT data.</t>
  </si>
  <si>
    <t>ER.H2O.INTR.K3</t>
  </si>
  <si>
    <t>Renewable internal freshwater resources, total (billion cubic meters)</t>
  </si>
  <si>
    <t>Renewable internal freshwater resources flows refer to internal renewable resources (internal river flows and groundwater from rainfall) in the country. Source: Food and Agriculture Organization, AQUASTAT data.</t>
  </si>
  <si>
    <t>ER.H2O.FWTL.ZS</t>
  </si>
  <si>
    <t>Annual freshwater withdrawals, total (% of internal resources)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</si>
  <si>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 Source: Food and Agriculture Organization, AQUASTAT data.</t>
  </si>
  <si>
    <t>ER.H2O.FWTL.K3</t>
  </si>
  <si>
    <t>Annual freshwater withdrawals, total (billion cubic meters)</t>
  </si>
  <si>
    <t>ER.H2O.FWIN.ZS</t>
  </si>
  <si>
    <t>Annual freshwater withdrawals, industry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</si>
  <si>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industry are total withdrawals for direct industrial use (including withdrawals for cooling thermoelectric plants). Data are for the most recent year available for 1987-2002. Source: Food and Agriculture Organization, AQUASTAT data.</t>
  </si>
  <si>
    <t>ER.H2O.FWDM.ZS</t>
  </si>
  <si>
    <t>Annual freshwater withdrawals, domestic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</si>
  <si>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domestic uses include drinking water, municipal use or supply, and use for public services, commercial establishments, and homes. Data are for the most recent year available for 1987-2002. Source: Food and Agriculture Organization, AQUASTAT data.</t>
  </si>
  <si>
    <t>ER.H2O.FWAG.ZS</t>
  </si>
  <si>
    <t>Annual freshwater withdrawals, agriculture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</si>
  <si>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are total withdrawals for irrigation and livestock production. Data are for the most recent year available for 1987-2002. Source: Food and Agriculture Organization, AQUASTAT data.</t>
  </si>
  <si>
    <t>ER.GDP.FWTL.M3.KD</t>
  </si>
  <si>
    <t>Water productivity, total (constant 2010 US$ GDP per cubic meter of total freshwater withdrawal)</t>
  </si>
  <si>
    <t>Water productivity is calculated as GDP in constant prices divided by annual total water withdrawal. Source: Food and Agriculture Organization, AQUASTAT data, and World Bank and OECD GDP estimates.</t>
  </si>
  <si>
    <t>ER.FSH.PROD.MT</t>
  </si>
  <si>
    <t>Total fisheries production (metric tons)</t>
  </si>
  <si>
    <t>Total fisheries production measures the volume of aquatic species caught by a country for all commercial, industrial, recreational and subsistence purposes. The harvest from mariculture, aquaculture and other kinds of fish farming is also included. Source: Food and Agriculture Organization.</t>
  </si>
  <si>
    <t>ER.FSH.CAPT.MT</t>
  </si>
  <si>
    <t>Capture fisheries production (metric tons)</t>
  </si>
  <si>
    <t>Capture fisheries production measures the volume of fish catches landed by a country for all commercial, industrial, recreational and subsistence purposes. Source: Food and Agriculture Organization.</t>
  </si>
  <si>
    <t>ER.FSH.AQUA.MT</t>
  </si>
  <si>
    <t>Aquaculture production (metric tons)</t>
  </si>
  <si>
    <t>Aquaculture is understood to mean the farming of aquatic organisms including fish, molluscs, crustaceans and aquatic plants. Aquaculture production specifically refers to output from aquaculture activities, which are designated for final harvest for consumption. Source: Food and Agriculture Organization.</t>
  </si>
  <si>
    <t>EP.PMP.SGAS.CD</t>
  </si>
  <si>
    <t>Pump price for gasoline (US$ per liter)</t>
  </si>
  <si>
    <t>Fuel prices refer to the pump prices of the most widely sold grade of gasoline. Prices have been converted from the local currency to U.S. dollars. Source: German Agency for International Cooperation (GIZ).</t>
  </si>
  <si>
    <t>EP.PMP.DESL.CD</t>
  </si>
  <si>
    <t>Pump price for diesel fuel (US$ per liter)</t>
  </si>
  <si>
    <t>Fuel prices refer to the pump prices of the most widely sold grade of diesel fuel. Prices have been converted from the local currency to U.S. dollars. Source: German Agency for International Cooperation (GIZ).</t>
  </si>
  <si>
    <t>EN.URB.MCTY.TL.ZS</t>
  </si>
  <si>
    <t>Population in urban agglomerations of more than 1 million (% of total population)</t>
  </si>
  <si>
    <t>Population in urban agglomerations of more than one million is the percentage of a country's population living in metropolitan areas that in 2018 had a population of more than one million people. Source: United Nations, World Urbanization Prospects.</t>
  </si>
  <si>
    <t>EN.URB.MCTY</t>
  </si>
  <si>
    <t>Population in urban agglomerations of more than 1 million</t>
  </si>
  <si>
    <t>Population in urban agglomerations of more than one million is the country's population living in metropolitan areas that in 2018 had a population of more than one million people. Source: United Nations, World Urbanization Prospects.</t>
  </si>
  <si>
    <t>EN.URB.LCTY.UR.ZS</t>
  </si>
  <si>
    <t>Population in the largest city (% of urban population)</t>
  </si>
  <si>
    <t>Population in largest city is the percentage of a country's urban population living in that country's largest metropolitan area. Source: United Nations, World Urbanization Prospects.</t>
  </si>
  <si>
    <t>EN.URB.LCTY</t>
  </si>
  <si>
    <t>Population in largest city</t>
  </si>
  <si>
    <t>Population in largest city is the urban population living in the country's largest metropolitan area. Source: United Nations, World Urbanization Prospects.</t>
  </si>
  <si>
    <t>EN.POP.SLUM.UR.ZS</t>
  </si>
  <si>
    <t>Population living in slums (% of urban population)</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</si>
  <si>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housing durability, and security of tenure, as adopted in the Millennium Development Goal Target 7.D. The successor, the Sustainable Development Goal 11.1.1, considers inadequate housing (housing affordability) to complement the above definition of slums/informal settlements. Source: United Nations Human Settlements Programme (UN-HABITAT)</t>
  </si>
  <si>
    <t>EN.POP.EL5M.ZS</t>
  </si>
  <si>
    <t>Population living in areas where elevation is below 5 meters (% of total population)</t>
  </si>
  <si>
    <t>Population below 5m is the percentage of the total population living in areas where the elevation is 5 meters or less. Source: 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</si>
  <si>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EN.POP.EL5M.UR.ZS</t>
  </si>
  <si>
    <t>Urban population living in areas where elevation is below 5 meters (% of total population)</t>
  </si>
  <si>
    <t>Urban population below 5m is the percentage of the total population, living in areas where the elevation is 5 meters or less. Source: 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</si>
  <si>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EN.POP.EL5M.RU.ZS</t>
  </si>
  <si>
    <t>Rural population living in areas where elevation is below 5 meters (% of total population)</t>
  </si>
  <si>
    <t>Rural population below 5m is the percentage of the total population, living in areas where the elevation is 5 meters or less. Source: 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</si>
  <si>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EN.POP.DNST</t>
  </si>
  <si>
    <t>Population density (people per sq. km of land area)</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</si>
  <si>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 Source: Food and Agriculture Organization and World Bank population estimates.</t>
  </si>
  <si>
    <t>EN.MAM.THRD.NO</t>
  </si>
  <si>
    <t>Mammal species, threatened</t>
  </si>
  <si>
    <t>Mammal species are mammals excluding whales and porpoises. Threatened species are the number of species classified by the IUCN as endangered, vulnerable, rare, indeterminate, out of danger, or insufficiently known. Source: United Nations Environmental Program and the World Conservation Monitoring Centre, and International Union for Conservation of Nature, Red List of Threatened Species.</t>
  </si>
  <si>
    <t>EN.HPT.THRD.NO</t>
  </si>
  <si>
    <t>Plant species (higher), threatened</t>
  </si>
  <si>
    <t>Higher plants are native vascular plant species. Threatened species are the number of species classified by the IUCN as endangered, vulnerable, rare, indeterminate, out of danger, or insufficiently known. Source: United Nations Environmental Program and the World Conservation Monitoring Centre, and International Union for Conservation of Nature, Red List of Threatened Species.</t>
  </si>
  <si>
    <t>EN.FSH.THRD.NO</t>
  </si>
  <si>
    <t>Fish species, threatened</t>
  </si>
  <si>
    <t>Fish species are based on Froese, R. and Pauly, D. (eds). 2008. Threatened species are the number of species classified by the IUCN as endangered, vulnerable, rare, indeterminate, out of danger, or insufficiently known. Source: Froese, R. and Pauly, D. (eds). 2008. FishBase database, www.fishbase.org.</t>
  </si>
  <si>
    <t>EN.CO2.TRAN.ZS</t>
  </si>
  <si>
    <t>CO2 emissions from transport (% of total fuel combustion)</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</si>
  <si>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 Source: IEA Statistics Â© OECD/IEA 2014 (http://www.iea.org/stats/index.asp), subject to https://www.iea.org/t&amp;c/termsandconditions/</t>
  </si>
  <si>
    <t>EN.CO2.OTHX.ZS</t>
  </si>
  <si>
    <t>CO2 emissions from other sectors, excluding residential buildings and commercial and public services (% of total fuel combustion)</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</si>
  <si>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 Source: IEA Statistics Â© OECD/IEA 2014 (http://www.iea.org/stats/index.asp), subject to https://www.iea.org/t&amp;c/termsandconditions/</t>
  </si>
  <si>
    <t>EN.CO2.MANF.ZS</t>
  </si>
  <si>
    <t>CO2 emissions from manufacturing industries and construction (% of total fuel combustion)</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</si>
  <si>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 Source: IEA Statistics Â© OECD/IEA 2014 (http://www.iea.org/stats/index.asp), subject to https://www.iea.org/t&amp;c/termsandconditions/</t>
  </si>
  <si>
    <t>EN.CO2.ETOT.ZS</t>
  </si>
  <si>
    <t>CO2 emissions from electricity and heat production, total (% of total fuel combustion)</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</si>
  <si>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 Source: IEA Statistics Â© OECD/IEA 2014 (http://www.iea.org/stats/index.asp), subject to https://www.iea.org/t&amp;c/termsandconditions/</t>
  </si>
  <si>
    <t>EN.CO2.BLDG.ZS</t>
  </si>
  <si>
    <t>CO2 emissions from residential buildings and commercial and public services (% of total fuel combustion)</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</si>
  <si>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 Source: IEA Statistics Â© OECD/IEA 2014 (http://www.iea.org/stats/index.asp), subject to https://www.iea.org/t&amp;c/termsandconditions/</t>
  </si>
  <si>
    <t>EN.CLC.MDAT.ZS</t>
  </si>
  <si>
    <t>Droughts, floods, extreme temperatures (% of population, average 1990-2009)</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</si>
  <si>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 Source: EM-DAT: The OFDA/CRED International Disaster Database: www.emdat.be, UniversitÃ© Catholique de Louvain, Brussels (Belgium), World Bank.</t>
  </si>
  <si>
    <t>EN.CLC.GHGR.MT.CE</t>
  </si>
  <si>
    <t>GHG net emissions/removals by LUCF (Mt of CO2 equivalent)</t>
  </si>
  <si>
    <t>GHG net emissions/removals by LUCF refers to changes in atmospheric levels of all greenhouse gases attributable to forest and land-use change activities, including but not limited to (1) emissions and removals of CO2 from decreases or increases in biomass stocks due to forest management, logging, fuelwood collection, etc.; (2) conversion of existing forests and natural grasslands to other land uses; (3) removal of CO2 from the abandonment of formerly managed lands (e.g. croplands and pastures); and (4) emissions and removals of CO2 in soil associated with land-use change and management. For Annex-I countries under the UNFCCC, these data are drawn from the annual GHG inventories submitted to the UNFCCC by each country; for non-Annex-I countries, data are drawn from the most recently submitted National Communication where available. Because of differences in reporting years and methodologies, these data are not generally considered comparable across countries. Data are in million metric tons. Source: United Nations Framework Convention on Climate Change.</t>
  </si>
  <si>
    <t>EN.CLC.DRSK.XQ</t>
  </si>
  <si>
    <t>Disaster risk reduction progress score (1-5 scale; 5=best)</t>
  </si>
  <si>
    <t>Disaster risk reduction progress score is an average of self-assessment scores, ranging from 1 to 5,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 Source: (UNISDR, 2009-2011 Progress Reports, http://www.preventionweb.net/english/hyogo).</t>
  </si>
  <si>
    <t>EN.BIR.THRD.NO</t>
  </si>
  <si>
    <t>Bird species, threatened</t>
  </si>
  <si>
    <t>Birds are listed for countries included within their breeding or wintering ranges. Threatened species are the number of species classified by the IUCN as endangered, vulnerable, rare, indeterminate, out of danger, or insufficiently known. Source: United Nations Environmental Program and the World Conservation Monitoring Centre, and International Union for Conservation of Nature, Red List of Threatened Species.</t>
  </si>
  <si>
    <t>EN.ATM.SF6G.KT.CE</t>
  </si>
  <si>
    <t>SF6 gas emissions (thousand metric tons of CO2 equivalent)</t>
  </si>
  <si>
    <t>Sulfur hexafluoride is used largely to insulate high-voltage electric power equipment. Source: European Commission, Joint Research Centre (JRC)/Netherlands Environmental Assessment Agency (PBL). Emission Database for Global Atmospheric Research (EDGAR): http://edgar.jrc.ec.europa.eu/</t>
  </si>
  <si>
    <t>EN.ATM.PM25.MC.ZS</t>
  </si>
  <si>
    <t>PM2.5 air pollution, population exposed to levels exceeding WHO guideline value (% of total)</t>
  </si>
  <si>
    <t>Percent of population exposed to ambient concentrations of PM2.5 that exceed the WHO guideline value is defined as the portion of a countryâs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 Source: Brauer, M. et al. 2017, for the Global Burden of Disease Study 2017.</t>
  </si>
  <si>
    <t>EN.ATM.PM25.MC.M3</t>
  </si>
  <si>
    <t>PM2.5 air pollution, mean annual exposure (micrograms per cubic meter)</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</si>
  <si>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 Source: Brauer, M. et al. 2017, for the Global Burden of Disease Study 2017.</t>
  </si>
  <si>
    <t>EN.ATM.PFCG.KT.CE</t>
  </si>
  <si>
    <t>PFC gas emissions (thousand metric tons of CO2 equivalent)</t>
  </si>
  <si>
    <t>Perfluorocarbons, used as a replacement for chlorofluorocarbons in manufacturing semiconductors, are a byproduct of aluminum smelting and uranium enrichment. Source: European Commission, Joint Research Centre (JRC)/Netherlands Environmental Assessment Agency (PBL). Emission Database for Global Atmospheric Research (EDGAR): http://edgar.jrc.ec.europa.eu/</t>
  </si>
  <si>
    <t>EN.ATM.NOXE.ZG</t>
  </si>
  <si>
    <t>Nitrous oxide emissions (% change from 1990)</t>
  </si>
  <si>
    <t>Nitrous oxide emissions are emissions from agricultural biomass burning, industrial activities, and livestock management. Each year of data shows the percentage change to that year from 1990. Source: World Bank staff estimates from original source: European Commission, Joint Research Centre (JRC)/Netherlands Environmental Assessment Agency (PBL). Emission Database for Global Atmospheric Research (EDGAR): http://edgar.jrc.ec.europa.eu/.</t>
  </si>
  <si>
    <t>EN.ATM.NOXE.KT.CE</t>
  </si>
  <si>
    <t>Nitrous oxide emissions (thousand metric tons of CO2 equivalent)</t>
  </si>
  <si>
    <t>Nitrous oxide emissions are emissions from agricultural biomass burning, industrial activities, and livestock management. Source: European Commission, Joint Research Centre (JRC)/Netherlands Environmental Assessment Agency (PBL). Emission Database for Global Atmospheric Research (EDGAR): http://edgar.jrc.ec.europa.eu/</t>
  </si>
  <si>
    <t>EN.ATM.NOXE.EG.ZS</t>
  </si>
  <si>
    <t>Nitrous oxide emissions in energy sector (% of total)</t>
  </si>
  <si>
    <t>Nitrous oxide emissions from energy processes are emissions produced by the combustion of fossil fuels and biofuels. Source: World Bank staff estimates from original source: European Commission, Joint Research Centre (JRC)/Netherlands Environmental Assessment Agency (PBL). Emission Database for Global Atmospheric Research (EDGAR): http://edgar.jrc.ec.europa.eu/.</t>
  </si>
  <si>
    <t>EN.ATM.NOXE.EG.KT.CE</t>
  </si>
  <si>
    <t>Nitrous oxide emissions in energy sector (thousand metric tons of CO2 equivalent)</t>
  </si>
  <si>
    <t>Nitrous oxide emissions from energy processes are emissions produced by the combustion of fossil fuels and biofuels. Source: European Commission, Joint Research Centre (JRC)/Netherlands Environmental Assessment Agency (PBL). Emission Database for Global Atmospheric Research (EDGAR): http://edgar.jrc.ec.europa.eu/</t>
  </si>
  <si>
    <t>EN.ATM.NOXE.AG.ZS</t>
  </si>
  <si>
    <t>Agricultural nitrous oxide emissions (% of total)</t>
  </si>
  <si>
    <t>Agricultural nitrous oxide emissions are emissions produced through fertilizer use (synthetic and animal manure), animal waste management, agricultural waste burning (nonenergy, on-site), and savanna burning. Source: World Bank staff estimates from original source: European Commission, Joint Research Centre (JRC)/Netherlands Environmental Assessment Agency (PBL). Emission Database for Global Atmospheric Research (EDGAR): http://edgar.jrc.ec.europa.eu/.</t>
  </si>
  <si>
    <t>EN.ATM.NOXE.AG.KT.CE</t>
  </si>
  <si>
    <t>Agricultural nitrous oxide emissions (thousand metric tons of CO2 equivalent)</t>
  </si>
  <si>
    <t>Agricultural nitrous oxide emissions are emissions produced through fertilizer use (synthetic and animal manure), animal waste management, agricultural waste burning (nonenergy, on-site), and savanna burning. Source: European Commission, Joint Research Centre (JRC)/Netherlands Environmental Assessment Agency (PBL). Emission Database for Global Atmospheric Research (EDGAR): http://edgar.jrc.ec.europa.eu/</t>
  </si>
  <si>
    <t>EN.ATM.METH.ZG</t>
  </si>
  <si>
    <t>Methane emissions (% change from 1990)</t>
  </si>
  <si>
    <t>Methane emissions are those stemming from human activities such as agriculture and from industrial methane production. Each year of data shows the percentage change to that year from 1990. Source: World Bank staff estimates from original source: European Commission, Joint Research Centre (JRC)/Netherlands Environmental Assessment Agency (PBL). Emission Database for Global Atmospheric Research (EDGAR): http://edgar.jrc.ec.europa.eu/.</t>
  </si>
  <si>
    <t>EN.ATM.METH.KT.CE</t>
  </si>
  <si>
    <t>Methane emissions (kt of CO2 equivalent)</t>
  </si>
  <si>
    <t>Methane emissions are those stemming from human activities such as agriculture and from industrial methane production. Source: European Commission, Joint Research Centre (JRC)/Netherlands Environmental Assessment Agency (PBL). Emission Database for Global Atmospheric Research (EDGAR): http://edgar.jrc.ec.europa.eu/</t>
  </si>
  <si>
    <t>EN.ATM.METH.EG.ZS</t>
  </si>
  <si>
    <t>Energy related methane emissions (% of total)</t>
  </si>
  <si>
    <t>Methane emissions from energy processes are emissions from the production, handling, transmission, and combustion of fossil fuels and biofuels. Source: World Bank staff estimates from original source: European Commission, Joint Research Centre (JRC)/Netherlands Environmental Assessment Agency (PBL). Emission Database for Global Atmospheric Research (EDGAR): http://edgar.jrc.ec.europa.eu/.</t>
  </si>
  <si>
    <t>EN.ATM.METH.EG.KT.CE</t>
  </si>
  <si>
    <t>Methane emissions in energy sector (thousand metric tons of CO2 equivalent)</t>
  </si>
  <si>
    <t>Methane emissions from energy processes are emissions from the production, handling, transmission, and combustion of fossil fuels and biofuels. Source: European Commission, Joint Research Centre (JRC)/Netherlands Environmental Assessment Agency (PBL). Emission Database for Global Atmospheric Research (EDGAR): http://edgar.jrc.ec.europa.eu/</t>
  </si>
  <si>
    <t>EN.ATM.METH.AG.ZS</t>
  </si>
  <si>
    <t>Agricultural methane emissions (% of total)</t>
  </si>
  <si>
    <t>Agricultural methane emissions are emissions from animals, animal waste, rice production, agricultural waste burning (nonenergy, on-site), and savanna burning. Source: World Bank staff estimates from original source: European Commission, Joint Research Centre (JRC)/Netherlands Environmental Assessment Agency (PBL). Emission Database for Global Atmospheric Research (EDGAR): http://edgar.jrc.ec.europa.eu/.</t>
  </si>
  <si>
    <t>EN.ATM.METH.AG.KT.CE</t>
  </si>
  <si>
    <t>Agricultural methane emissions (thousand metric tons of CO2 equivalent)</t>
  </si>
  <si>
    <t>Agricultural methane emissions are emissions from animals, animal waste, rice production, agricultural waste burning (nonenergy, on-site), and savanna burning. Source: European Commission, Joint Research Centre (JRC)/Netherlands Environmental Assessment Agency (PBL). Emission Database for Global Atmospheric Research (EDGAR): http://edgar.jrc.ec.europa.eu/</t>
  </si>
  <si>
    <t>EN.ATM.HFCG.KT.CE</t>
  </si>
  <si>
    <t>HFC gas emissions (thousand metric tons of CO2 equivalent)</t>
  </si>
  <si>
    <t>Hydrofluorocarbons, used as a replacement for chlorofluorocarbons, are used mainly in refrigeration and semiconductor manufacturing. Source: European Commission, Joint Research Centre (JRC)/Netherlands Environmental Assessment Agency (PBL). Emission Database for Global Atmospheric Research (EDGAR): http://edgar.jrc.ec.europa.eu/</t>
  </si>
  <si>
    <t>EN.ATM.GHGT.ZG</t>
  </si>
  <si>
    <t>Total greenhouse gas emissions (% change from 1990)</t>
  </si>
  <si>
    <t>Total greenhouse gas emissions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 Each year of data shows the percentage change to that year from 1990. Source: World Bank staff estimates from original source: European Commission, Joint Research Centre (JRC)/Netherlands Environmental Assessment Agency (PBL). Emission Database for Global Atmospheric Research (EDGAR): http://edgar.jrc.ec.europa.eu/.</t>
  </si>
  <si>
    <t>EN.ATM.GHGT.KT.CE</t>
  </si>
  <si>
    <t>Total greenhouse gas emissions (kt of CO2 equivalent)</t>
  </si>
  <si>
    <t>Total greenhouse gas emissions in kt of CO2 equivalent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 Source: European Commission, Joint Research Centre (JRC)/Netherlands Environmental Assessment Agency (PBL). Emission Database for Global Atmospheric Research (EDGAR), EDGARv4.2 FT2012: http://edgar.jrc.ec.europa.eu/</t>
  </si>
  <si>
    <t>EN.ATM.GHGO.ZG</t>
  </si>
  <si>
    <t>Other greenhouse gas emissions (% change from 1990)</t>
  </si>
  <si>
    <t>Other greenhouse gas emissions are by-product emissions of hydrofluorocarbons, perfluorocarbons, and sulfur hexafluoride. Each year of data shows the percentage change to that year from 1990. Source: World Bank staff estimates from original source: European Commission, Joint Research Centre (JRC)/Netherlands Environmental Assessment Agency (PBL). Emission Database for Global Atmospheric Research (EDGAR): http://edgar.jrc.ec.europa.eu/.</t>
  </si>
  <si>
    <t>EN.ATM.GHGO.KT.CE</t>
  </si>
  <si>
    <t>Other greenhouse gas emissions, HFC, PFC and SF6 (thousand metric tons of CO2 equivalent)</t>
  </si>
  <si>
    <t>Other greenhouse gas emissions are by-product emissions of hydrofluorocarbons, perfluorocarbons, and sulfur hexafluoride. Source: World Bank staff estimates from original source: European Commission, Joint Research Centre (JRC)/Netherlands Environmental Assessment Agency (PBL). Emission Database for Global Atmospheric Research (EDGAR): http://edgar.jrc.ec.europa.eu/.</t>
  </si>
  <si>
    <t>EN.ATM.CO2E.SF.ZS</t>
  </si>
  <si>
    <t>CO2 emissions from solid fuel consumption (% of total)</t>
  </si>
  <si>
    <t>Carbon dioxide emissions from solid fuel consumption refer mainly to emissions from use of coal as an energy source. Source: Carbon Dioxide Information Analysis Center, Environmental Sciences Division, Oak Ridge National Laboratory, Tennessee, United States.</t>
  </si>
  <si>
    <t>EN.ATM.CO2E.SF.KT</t>
  </si>
  <si>
    <t>CO2 emissions from solid fuel consumption (kt)</t>
  </si>
  <si>
    <t>EN.ATM.CO2E.PP.GD.KD</t>
  </si>
  <si>
    <t>CO2 emissions (kg per 2017 PPP $ of GDP)</t>
  </si>
  <si>
    <t>Carbon dioxide emissions are those stemming from the burning of fossil fuels and the manufacture of cement. They include carbon dioxide produced during consumption of solid, liquid, and gas fuels and gas flaring. Source: Carbon Dioxide Information Analysis Center, Environmental Sciences Division, Oak Ridge National Laboratory, Tennessee, United States.</t>
  </si>
  <si>
    <t>EN.ATM.CO2E.PP.GD</t>
  </si>
  <si>
    <t>CO2 emissions (kg per PPP $ of GDP)</t>
  </si>
  <si>
    <t>EN.ATM.CO2E.PC</t>
  </si>
  <si>
    <t>CO2 emissions (metric tons per capita)</t>
  </si>
  <si>
    <t>EN.ATM.CO2E.LF.ZS</t>
  </si>
  <si>
    <t>CO2 emissions from liquid fuel consumption (% of total)</t>
  </si>
  <si>
    <t>Carbon dioxide emissions from liquid fuel consumption refer mainly to emissions from use of petroleum-derived fuels as an energy source. Source: Carbon Dioxide Information Analysis Center, Environmental Sciences Division, Oak Ridge National Laboratory, Tennessee, United States.</t>
  </si>
  <si>
    <t>EN.ATM.CO2E.LF.KT</t>
  </si>
  <si>
    <t>CO2 emissions from liquid fuel consumption (kt)</t>
  </si>
  <si>
    <t>EN.ATM.CO2E.KT</t>
  </si>
  <si>
    <t>CO2 emissions (kt)</t>
  </si>
  <si>
    <t>EN.ATM.CO2E.KD.GD</t>
  </si>
  <si>
    <t>CO2 emissions (kg per 2010 US$ of GDP)</t>
  </si>
  <si>
    <t>EN.ATM.CO2E.GF.ZS</t>
  </si>
  <si>
    <t>CO2 emissions from gaseous fuel consumption (% of total)</t>
  </si>
  <si>
    <t>Carbon dioxide emissions from liquid fuel consumption refer mainly to emissions from use of natural gas as an energy source. Source: Carbon Dioxide Information Analysis Center, Environmental Sciences Division, Oak Ridge National Laboratory, Tennessee, United States.</t>
  </si>
  <si>
    <t>EN.ATM.CO2E.GF.KT</t>
  </si>
  <si>
    <t>CO2 emissions from gaseous fuel consumption (kt)</t>
  </si>
  <si>
    <t>EN.ATM.CO2E.EG.ZS</t>
  </si>
  <si>
    <t>CO2 intensity (kg per kg of oil equivalent energy use)</t>
  </si>
  <si>
    <t>EG.USE.PCAP.KG.OE</t>
  </si>
  <si>
    <t>Energy use (kg of oil equivalent per capita)</t>
  </si>
  <si>
    <t>Energy use refers to use of primary energy before transformation to other end-use fuels, which is equal to indigenous production plus imports and stock changes, minus exports and fuels supplied to ships and aircraft engaged in international transport. Source: IEA Statistics Â© OECD/IEA 2014 (http://www.iea.org/stats/index.asp), subject to https://www.iea.org/t&amp;c/termsandconditions/</t>
  </si>
  <si>
    <t>EG.USE.ELEC.KH.PC</t>
  </si>
  <si>
    <t>Electric power consumption (kWh per capita)</t>
  </si>
  <si>
    <t>Electric power consumption measures the production of power plants and combined heat and power plants less transmission, distribution, and transformation losses and own use by heat and power plants. Source: IEA Statistics Â© OECD/IEA 2014 (http://www.iea.org/stats/index.asp), subject to https://www.iea.org/t&amp;c/termsandconditions/</t>
  </si>
  <si>
    <t>EG.USE.CRNW.ZS</t>
  </si>
  <si>
    <t>Combustible renewables and waste (% of total energy)</t>
  </si>
  <si>
    <t>Combustible renewables and waste comprise solid biomass, liquid biomass, biogas, industrial waste, and municipal waste, measured as a percentage of total energy use. Source: IEA Statistics Â© OECD/IEA 2014 (http://www.iea.org/stats/index.asp), subject to https://www.iea.org/t&amp;c/termsandconditions/</t>
  </si>
  <si>
    <t>EG.USE.COMM.GD.PP.KD</t>
  </si>
  <si>
    <t>Energy use (kg of oil equivalent) per $1,000 GDP (constant 2017 PPP)</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</si>
  <si>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2017 constant international dollars using purchasing power parity rates. An international dollar has the same purchasing power over GDP as a U.S. dollar has in the United States. Source: IEA Statistics Â© OECD/IEA 2014 (http://www.iea.org/stats/index.asp), subject to https://www.iea.org/t&amp;c/termsandconditions/</t>
  </si>
  <si>
    <t>EG.USE.COMM.FO.ZS</t>
  </si>
  <si>
    <t>Fossil fuel energy consumption (% of total)</t>
  </si>
  <si>
    <t>Fossil fuel comprises coal, oil, petroleum, and natural gas products. Source: IEA Statistics Â© OECD/IEA 2014 (http://www.iea.org/stats/index.asp), subject to https://www.iea.org/t&amp;c/termsandconditions/</t>
  </si>
  <si>
    <t>EG.USE.COMM.CL.ZS</t>
  </si>
  <si>
    <t>Alternative and nuclear energy (% of total energy use)</t>
  </si>
  <si>
    <t>Clean energy is noncarbohydrate energy that does not produce carbon dioxide when generated. It includes hydropower and nuclear, geothermal, and solar power, among others. Source: IEA Statistics Â© OECD/IEA 2014 (http://www.iea.org/stats/index.asp), subject to https://www.iea.org/t&amp;c/termsandconditions/</t>
  </si>
  <si>
    <t>EG.IMP.CONS.ZS</t>
  </si>
  <si>
    <t>Energy imports, net (% of energy use)</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</si>
  <si>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 Source: IEA Statistics Â© OECD/IEA 2014 (http://www.iea.org/stats/index.asp), subject to https://www.iea.org/t&amp;c/termsandconditions/</t>
  </si>
  <si>
    <t>EG.GDP.PUSE.KO.PP.KD</t>
  </si>
  <si>
    <t>GDP per unit of energy use (constant 2017 PPP $ per kg of oil equivalent)</t>
  </si>
  <si>
    <t>GDP per unit of energy use is the PPP GDP per kilogram of oil equivalent of energy use. PPP GDP is gross domestic product converted to 2017 constant international dollars using purchasing power parity rates. An international dollar has the same purchasing power over GDP as a U.S. dollar has in the United States. Source: IEA Statistics Â© OECD/IEA 2014 (http://www.iea.org/stats/index.asp), subject to https://www.iea.org/t&amp;c/termsandconditions/</t>
  </si>
  <si>
    <t>EG.GDP.PUSE.KO.PP</t>
  </si>
  <si>
    <t>GDP per unit of energy use (PPP $ per kg of oil equivalent)</t>
  </si>
  <si>
    <t>GDP per unit of energy use is the PPP GDP per kilogram of oil equivalent of energy use. PPP GDP is gross domestic product converted to current international dollars using purchasing power parity rates based on the 2017 ICP round. An international dollar has the same purchasing power over GDP as a U.S. dollar has in the United States. Source: IEA Statistics Â© OECD/IEA 2014 (http://www.iea.org/stats/index.asp), subject to https://www.iea.org/t&amp;c/termsandconditions/</t>
  </si>
  <si>
    <t>EG.FEC.RNEW.ZS</t>
  </si>
  <si>
    <t>Renewable energy consumption (% of total final energy consumption)</t>
  </si>
  <si>
    <t>Renewable energy consumption is the share of renewables energy in total final energy consumption. Source: World Bank, Sustainable Energy for All (SE4ALL) database from the SE4ALL Global Tracking Framework led jointly by the World Bank, International Energy Agency, and the Energy Sector Management Assistance Program.</t>
  </si>
  <si>
    <t>EG.ELC.RNWX.ZS</t>
  </si>
  <si>
    <t>Electricity production from renewable sources, excluding hydroelectric (% of total)</t>
  </si>
  <si>
    <t>Electricity production from renewable sources, excluding hydroelectric, includes geothermal, solar, tides, wind, biomass, and biofuels. Source: IEA Statistics Â© OECD/IEA 2014 (http://www.iea.org/stats/index.asp), subject to https://www.iea.org/t&amp;c/termsandconditions/</t>
  </si>
  <si>
    <t>EG.ELC.RNWX.KH</t>
  </si>
  <si>
    <t>Electricity production from renewable sources, excluding hydroelectric (kWh)</t>
  </si>
  <si>
    <t>EG.ELC.RNEW.ZS</t>
  </si>
  <si>
    <t>Renewable electricity output (% of total electricity output)</t>
  </si>
  <si>
    <t>Renewable electricity is the share of electrity generated by renewable power plants in total electricity generated by all types of plants. Source: IEA Statistics Â© OECD/IEA 2018 (http://www.iea.org/stats/index.asp), subject to https://www.iea.org/t&amp;c/termsandconditions/</t>
  </si>
  <si>
    <t>EG.ELC.PETR.ZS</t>
  </si>
  <si>
    <t>Electricity production from oil sources (% of total)</t>
  </si>
  <si>
    <t>Sources of electricity refer to the inputs used to generate electricity. Oil refers to crude oil and petroleum products. Source: IEA Statistics Â© OECD/IEA 2014 (http://www.iea.org/stats/index.asp), subject to https://www.iea.org/t&amp;c/termsandconditions/</t>
  </si>
  <si>
    <t>EG.ELC.NUCL.ZS</t>
  </si>
  <si>
    <t>Electricity production from nuclear sources (% of total)</t>
  </si>
  <si>
    <t>Sources of electricity refer to the inputs used to generate electricity. Nuclear power refers to electricity produced by nuclear power plants. Source: IEA Statistics Â© OECD/IEA 2014 (http://www.iea.org/stats/index.asp), subject to https://www.iea.org/t&amp;c/termsandconditions/</t>
  </si>
  <si>
    <t>EG.ELC.NGAS.ZS</t>
  </si>
  <si>
    <t>Electricity production from natural gas sources (% of total)</t>
  </si>
  <si>
    <t>Sources of electricity refer to the inputs used to generate electricity. Gas refers to natural gas but excludes natural gas liquids. Source: IEA Statistics Â© OECD/IEA 2014 (http://www.iea.org/stats/index.asp), subject to https://www.iea.org/t&amp;c/termsandconditions/</t>
  </si>
  <si>
    <t>EG.ELC.LOSS.ZS</t>
  </si>
  <si>
    <t>Electric power transmission and distribution losses (% of output)</t>
  </si>
  <si>
    <t>Electric power transmission and distribution losses include losses in transmission between sources of supply and points of distribution and in the distribution to consumers, including pilferage. Source: IEA Statistics Â© OECD/IEA 2018 (http://www.iea.org/stats/index.asp), subject to https://www.iea.org/t&amp;c/termsandconditions/</t>
  </si>
  <si>
    <t>EG.ELC.HYRO.ZS</t>
  </si>
  <si>
    <t>Electricity production from hydroelectric sources (% of total)</t>
  </si>
  <si>
    <t>Sources of electricity refer to the inputs used to generate electricity. Hydropower refers to electricity produced by hydroelectric power plants. Source: IEA Statistics Â© OECD/IEA 2014 (http://www.iea.org/stats/index.asp), subject to https://www.iea.org/t&amp;c/termsandconditions/</t>
  </si>
  <si>
    <t>EG.ELC.FOSL.ZS</t>
  </si>
  <si>
    <t>Electricity production from oil, gas and coal sources (% of total)</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</si>
  <si>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 Source: IEA Statistics Â© OECD/IEA 2014 (http://www.iea.org/stats/index.asp), subject to https://www.iea.org/t&amp;c/termsandconditions/</t>
  </si>
  <si>
    <t>EG.ELC.COAL.ZS</t>
  </si>
  <si>
    <t>Electricity production from coal sources (% of total)</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</si>
  <si>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 Source: IEA Statistics Â© OECD/IEA 2014 (http://www.iea.org/stats/index.asp), subject to https://www.iea.org/t&amp;c/termsandconditions/</t>
  </si>
  <si>
    <t>EG.ELC.ACCS.ZS</t>
  </si>
  <si>
    <t>Access to electricity (% of population)</t>
  </si>
  <si>
    <t>Access to electricity is the percentage of population with access to electricity. Electrification data are collected from industry, national surveys and international sources. Source: World Bank, Sustainable Energy for All (SE4ALL) database from the SE4ALL Global Tracking Framework led jointly by the World Bank, International Energy Agency, and the Energy Sector Management Assistance Program.</t>
  </si>
  <si>
    <t>EG.ELC.ACCS.UR.ZS</t>
  </si>
  <si>
    <t>Access to electricity, urban (% of urban population)</t>
  </si>
  <si>
    <t>Access to electricity, urban is the percentage of urban population with access to electricity. Source: World Bank, Sustainable Energy for All (SE4ALL) database from the SE4ALL Global Tracking Framework led jointly by the World Bank, International Energy Agency, and the Energy Sector Management Assistance Program.</t>
  </si>
  <si>
    <t>EG.ELC.ACCS.RU.ZS</t>
  </si>
  <si>
    <t>Access to electricity, rural (% of rural population)</t>
  </si>
  <si>
    <t>Access to electricity, rural is the percentage of rural population with access to electricity. Source: World Bank, Sustainable Energy for All (SE4ALL) database from the SE4ALL Global Tracking Framework led jointly by the World Bank, International Energy Agency, and the Energy Sector Management Assistance Program.</t>
  </si>
  <si>
    <t>EG.EGY.PRIM.PP.KD</t>
  </si>
  <si>
    <t>Energy intensity level of primary energy (MJ/$2011 PPP GDP)</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</si>
  <si>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 Source: World Bank, Sustainable Energy for All (SE4ALL) database from the SE4ALL Global Tracking Framework led jointly by the World Bank, International Energy Agency, and the Energy Sector Management Assistance Program.</t>
  </si>
  <si>
    <t>EG.CFT.ACCS.ZS</t>
  </si>
  <si>
    <t>Access to clean fuels and technologies for cooking (% of population)</t>
  </si>
  <si>
    <t>Access to clean fuels and technologies for cooking is the proportion of total population primarily using clean cooking fuels and technologies for cooking. Under WHO guidelines, kerosene is excluded from clean cooking fuels. Source: World Bank, Sustainable Energy for All (SE4ALL) database from WHO Global Household Energy database.</t>
  </si>
  <si>
    <t>DT.TDS.MLAT.PG.ZS</t>
  </si>
  <si>
    <t>Multilateral debt service (% of public and publicly guaranteed debt service)</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</si>
  <si>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 Source: World Bank, International Debt Statistics.</t>
  </si>
  <si>
    <t>DT.TDS.MLAT.CD</t>
  </si>
  <si>
    <t>Multilateral debt service (TDS,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</si>
  <si>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Debt service payments are the sum of principal repayments and interest payments actually made in the year specified. Data are in current U.S. dollars. Source: World Bank, International Debt Statistics.</t>
  </si>
  <si>
    <t>DT.TDS.DPPG.XP.ZS</t>
  </si>
  <si>
    <t>Public and publicly guaranteed debt service (% of exports of goods, services and primary income)</t>
  </si>
  <si>
    <t>Public and publicly guaranteed debt service is the sum of principal repayments and interest actually paid in currency, goods, or services on long-term obligations of public debtors and long-term private obligations guaranteed by a public entity. Exports refer to exports of goods, services, and income. Source: World Bank.</t>
  </si>
  <si>
    <t>DT.TDS.DPPG.GN.ZS</t>
  </si>
  <si>
    <t>Public and publicly guaranteed debt service (% of GNI)</t>
  </si>
  <si>
    <t>Public and publicly guaranteed debt service is the sum of principal repayments and interest actually paid in currency, goods, or services on long-term obligations of public debtors and long-term private obligations guaranteed by a public entity. Source: World Bank, International Debt Statistics.</t>
  </si>
  <si>
    <t>DT.TDS.DPPG.CD</t>
  </si>
  <si>
    <t>Debt service on external debt, public and publicly guaranteed (PPG) (TDS, current US$)</t>
  </si>
  <si>
    <t>Public and publicly guaranteed debt service is the sum of principal repayments and interest actually paid in currency, goods, or services on long-term obligations of public debtors and long-term private obligations guaranteed by a public entity. Data are in current U.S. dollars. Source: World Bank, International Debt Statistics.</t>
  </si>
  <si>
    <t>DT.TDS.DPPF.XP.ZS</t>
  </si>
  <si>
    <t>Debt service (PPG and IMF only, % of exports of goods, services and primary income)</t>
  </si>
  <si>
    <t>Debt service (PPG and IMF only, % of exports of goods, services and primary income) Source: Debt service is the sum of principle repayments and interest actually paid in currency, goods, or services. This series differs from the standard debt to exports series. It covers only long-term public and publicly guaranteed debt and repayments (repurchases and charges) to the IMF. Exports of goods and services include primary income, but do not include workers' remittances.</t>
  </si>
  <si>
    <t>DT.TDS.DIMF.CD</t>
  </si>
  <si>
    <t>IMF repurchases and charges (TDS, current US$)</t>
  </si>
  <si>
    <t>IMF repurchases are total repayments of outstanding drawings from the General Resources Account during the year specified, excluding repayments due in the reserve tranche. IMF charges cover interest payments with respect to all uses of IMF resources, excluding those resulting from drawings in the reserve tranche. Data are in current U.S. dollars. Source: World Bank, International Debt Statistics.</t>
  </si>
  <si>
    <t>DT.TDS.DECT.GN.ZS</t>
  </si>
  <si>
    <t>Total debt service (% of GNI)</t>
  </si>
  <si>
    <t>Total debt service is the sum of principal repayments and interest actually paid in currency, goods, or services on long-term debt, interest paid on short-term debt, and repayments (repurchases and charges) to the IMF. Source: World Bank, International Debt Statistics.</t>
  </si>
  <si>
    <t>DT.TDS.DECT.EX.ZS</t>
  </si>
  <si>
    <t>Total debt service (% of exports of goods, services and primary income)</t>
  </si>
  <si>
    <t>Total debt service to exports of goods, services and primary income. Total debt service is the sum of principal repayments and interest actually paid in currency, goods, or services on long-term debt, interest paid on short-term debt, and repayments (repurchases and charges) to the IMF. Source: World Bank, International Debt Statistics.</t>
  </si>
  <si>
    <t>DT.TDS.DECT.CD</t>
  </si>
  <si>
    <t>Debt service on external debt, total (TDS, current US$)</t>
  </si>
  <si>
    <t>Total debt service is the sum of principal repayments and interest actually paid in currency, goods, or services on long-term debt, interest paid on short-term debt, and repayments (repurchases and charges) to the IMF. Data are in current U.S. dollars. Source: World Bank, International Debt Statistics.</t>
  </si>
  <si>
    <t>DT.ODA.ODAT.XP.ZS</t>
  </si>
  <si>
    <t>Net ODA received (% of central government expense)</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</si>
  <si>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IMF central government expense estimates are used for the denominator.</t>
  </si>
  <si>
    <t>DT.ODA.ODAT.PC.ZS</t>
  </si>
  <si>
    <t>Net ODA received per capita (current US$)</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</si>
  <si>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population estimates are used for the denominator.</t>
  </si>
  <si>
    <t>DT.ODA.ODAT.MP.ZS</t>
  </si>
  <si>
    <t>Net ODA received (% of imports of goods, services and primary income)</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</si>
  <si>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imports of good and services estimates are used for the denominator.</t>
  </si>
  <si>
    <t>DT.ODA.ODAT.KD</t>
  </si>
  <si>
    <t>Net official development assistance received (constant 2018 US$)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</si>
  <si>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constant 2018 U.S. dollars.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</si>
  <si>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DT.ODA.ODAT.GN.ZS</t>
  </si>
  <si>
    <t>Net ODA received (% of GNI)</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</si>
  <si>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GNI estimates are used for the denominator.</t>
  </si>
  <si>
    <t>DT.ODA.ODAT.GI.ZS</t>
  </si>
  <si>
    <t>Net ODA received (% of gross capital formation)</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</si>
  <si>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gross capital formation estimates are used for the denominator.</t>
  </si>
  <si>
    <t>DT.ODA.ODAT.CD</t>
  </si>
  <si>
    <t>Net official development assistance received (current US$)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</si>
  <si>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</si>
  <si>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DT.ODA.OATL.KD</t>
  </si>
  <si>
    <t>Net official aid received (constant 2018 US$)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</si>
  <si>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2018 U.S. dollars.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</si>
  <si>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DT.ODA.OATL.CD</t>
  </si>
  <si>
    <t>Net official aid received (current US$)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</si>
  <si>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</si>
  <si>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DT.ODA.ALLD.KD</t>
  </si>
  <si>
    <t>Net official development assistance and official aid received (constant 2018 US$)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</si>
  <si>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2018 U.S. dollars.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</si>
  <si>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DT.ODA.ALLD.CD</t>
  </si>
  <si>
    <t>Net official development assistance and official aid received (current US$)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</si>
  <si>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</si>
  <si>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DT.NFL.WHOL.CD</t>
  </si>
  <si>
    <t>Net official flows from UN agencies, WHO (current US$)</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</si>
  <si>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Childrenâs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United Nations Peacebuilding Fund (UNPBF), International Atomic Energy Agency (IAEA), World Health Organization (WHO), United Nations Economic Commission for Europe (UNECE), Food and Agriculture Organization of the United Nations (FAO), International Labour Organization (ILO), United Nations Environment Programme (UNEP), World Tourism Organization (UNWTO) and United Nations Institute for Disarmament Research (UNIDIR). Data are in current U.S. dollars.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</si>
  <si>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DT.NFL.WFPG.CD</t>
  </si>
  <si>
    <t>Net official flows from UN agencies, WFP (current US$)</t>
  </si>
  <si>
    <t>DT.NFL.UNTA.CD</t>
  </si>
  <si>
    <t>Net official flows from UN agencies, UNTA (current US$)</t>
  </si>
  <si>
    <t>DT.NFL.UNRW.CD</t>
  </si>
  <si>
    <t>Net official flows from UN agencies, UNRWA (current US$)</t>
  </si>
  <si>
    <t>DT.NFL.UNPB.CD</t>
  </si>
  <si>
    <t>Net official flows from UN agencies, UNPBF (current US$)</t>
  </si>
  <si>
    <t>DT.NFL.UNFP.CD</t>
  </si>
  <si>
    <t>Net official flows from UN agencies, UNFPA (current US$)</t>
  </si>
  <si>
    <t>DT.NFL.UNEC.CD</t>
  </si>
  <si>
    <t>Net official flows from UN agencies, UNECE (current US$)</t>
  </si>
  <si>
    <t>DT.NFL.UNDP.CD</t>
  </si>
  <si>
    <t>Net official flows from UN agencies, UNDP (current US$)</t>
  </si>
  <si>
    <t>DT.NFL.UNCR.CD</t>
  </si>
  <si>
    <t>Net official flows from UN agencies, UNHCR (current US$)</t>
  </si>
  <si>
    <t>DT.NFL.UNCF.CD</t>
  </si>
  <si>
    <t>Net official flows from UN agencies, UNICEF (current US$)</t>
  </si>
  <si>
    <t>DT.NFL.UNAI.CD</t>
  </si>
  <si>
    <t>Net official flows from UN agencies, UNAIDS (current US$)</t>
  </si>
  <si>
    <t>DT.NFL.RDBN.CD</t>
  </si>
  <si>
    <t>Net financial flows, RDB nonconcessional (NFL, current US$)</t>
  </si>
  <si>
    <t>Net financial flows received by the borrower during the year are disbursements of loans and credits less repayments of principal. Nonconcessional financial flows cover all disbursements except those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 Source: World Bank, International Debt Statistics.</t>
  </si>
  <si>
    <t>DT.NFL.RDBC.CD</t>
  </si>
  <si>
    <t>Net financial flows, RDB concessional (NFL, current US$)</t>
  </si>
  <si>
    <t>Net financial flows received by the borrower during the year are disbursements of loans and credits less repayments of principal. Concessional financial flows cover disbursements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 Source: World Bank, International Debt Statistics.</t>
  </si>
  <si>
    <t>DT.NFL.PRVT.CD</t>
  </si>
  <si>
    <t>PPG, private creditors (NFL, current US$)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</si>
  <si>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 Source: World Bank, International Debt Statistics.</t>
  </si>
  <si>
    <t>DT.NFL.PROP.CD</t>
  </si>
  <si>
    <t>PPG, other private creditors (NFL, current US$)</t>
  </si>
  <si>
    <t>Public and publicly guaranteed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 Source: World Bank, International Debt Statistics.</t>
  </si>
  <si>
    <t>DT.NFL.PNGC.CD</t>
  </si>
  <si>
    <t>PNG, commercial banks and other creditors (NFL, current US$)</t>
  </si>
  <si>
    <t>Nonguaranteed long-term commercial bank loans from private banks and other private financial institutions. Net flows (or net lending or net disbursements) received by the borrower during the year are disbursements minus principal repayments. Data are in current U.S. dollars. Source: World Bank, International Debt Statistics.</t>
  </si>
  <si>
    <t>DT.NFL.PNGB.CD</t>
  </si>
  <si>
    <t>PNG, bonds (NFL, current US$)</t>
  </si>
  <si>
    <t>Nonguaranteed long-term debt from bonds that are privately placed. Net flows (or net lending or net disbursements) received by the borrower during the year are disbursements minus principal repayments. Data are in current U.S. dollars. Source: World Bank, International Debt Statistics.</t>
  </si>
  <si>
    <t>DT.NFL.PCBO.CD</t>
  </si>
  <si>
    <t>Commercial banks and other lending (PPG + PNG) (NFL, current US$)</t>
  </si>
  <si>
    <t>Commercial bank and other lending includes net commercial bank lending (public and publicly guaranteed and private nonguaranteed) and other private credits. Data are in current U.S. dollars. Source: World Bank, International Debt Statistics.</t>
  </si>
  <si>
    <t>DT.NFL.PCBK.CD</t>
  </si>
  <si>
    <t>PPG, commercial banks (NFL, current US$)</t>
  </si>
  <si>
    <t>Public and publicly guaranteed commercial bank loans from private banks and other private financial institutions. Net flows (or net lending or net disbursements) received by the borrower during the year are disbursements minus principal repayments. Data are in current U.S. dollars. Source: World Bank, International Debt Statistics.</t>
  </si>
  <si>
    <t>DT.NFL.PBND.CD</t>
  </si>
  <si>
    <t>PPG, bonds (NFL, current US$)</t>
  </si>
  <si>
    <t>Public and publicly guaranteed debt from bonds that are either publicly issued or privately placed. Net flows (or net lending or net disbursements) received by the borrower during the year are disbursements minus principal repayments. Data are in current U.S. dollars. Source: World Bank, International Debt Statistics.</t>
  </si>
  <si>
    <t>DT.NFL.OFFT.CD</t>
  </si>
  <si>
    <t>PPG, official creditors (NFL, current US$)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</si>
  <si>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 Source: World Bank, International Debt Statistics.</t>
  </si>
  <si>
    <t>DT.NFL.NIFC.CD</t>
  </si>
  <si>
    <t>IFC, private nonguaranteed (NFL, current US$)</t>
  </si>
  <si>
    <t>Nonguaranteed long-term debt privately placed from the International Finance Corporation (IFC). Net flows (or net lending or net disbursements) received by the borrower during the year are disbursements minus principal repayments. Data are in current U.S. dollars. Source: World Bank, International Debt Statistics.</t>
  </si>
  <si>
    <t>DT.NFL.MOTH.CD</t>
  </si>
  <si>
    <t>Net financial flows, others (NFL, current US$)</t>
  </si>
  <si>
    <t>Net financial flows received by the borrower during the year are disbursements of loans and credits less repayments of principal. Others is a residual category in the World Bank's Debtor Reporting System. It includes such institutions as the Caribbean Development Fund, Council of Europe, European Development Fund, Islamic Development Bank, Nordic Development Fund, and the like. Data are in current U.S. dollars. Source: World Bank, International Debt Statistics.</t>
  </si>
  <si>
    <t>DT.NFL.MLAT.CD</t>
  </si>
  <si>
    <t>Net financial flows, multilateral (NFL,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</si>
  <si>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flows (or net lending or net disbursements) received by the borrower during the year are disbursements minus principal repayments. Data are in current U.S. dollars. Source: World Bank, International Debt Statistics.</t>
  </si>
  <si>
    <t>DT.NFL.MIDA.CD</t>
  </si>
  <si>
    <t>Net financial flows, IDA (NFL, current US$)</t>
  </si>
  <si>
    <t>Net financial flows received by the borrower during the year are disbursements of loans and credits less repayments of principal. IDA is the International Development Association, the concessional loan window of the World Bank Group. Data are in current U.S. dollars. Source: World Bank, International Debt Statistics.</t>
  </si>
  <si>
    <t>DT.NFL.MIBR.CD</t>
  </si>
  <si>
    <t>Net financial flows, IBRD (NFL, current US$)</t>
  </si>
  <si>
    <t>Net financial flows received by the borrower during the year are disbursements of loans and credits less repayments of principal. IBRD is the International Bank for Reconstruction and Development, the founding and largest member of the World Bank Group. Data are in current U.S. dollars. Source: World Bank, International Debt Statistics.</t>
  </si>
  <si>
    <t>DT.NFL.IMFN.CD</t>
  </si>
  <si>
    <t>Net financial flows, IMF nonconcessional (NFL, current US$)</t>
  </si>
  <si>
    <t>Net financial flows received by the borrower during the year are disbursements of loans and credits less repayments of principal. IMF is the International Monetary Fund, which provides nonconcessional lending through the credit it provides to its members, mainly to meet balance of payments needs. Data are in current U.S. dollars. Source: World Bank, International Debt Statistics.</t>
  </si>
  <si>
    <t>DT.NFL.IMFC.CD</t>
  </si>
  <si>
    <t>Net financial flows, IMF concessional (NFL, current US$)</t>
  </si>
  <si>
    <t>Net financial flows received by the borrower during the year are disbursements of loans and credits less repayments of principal. IMF is the International Monetary Fund, which provides concessional lending through the Poverty Reduction and Growth Facility and the IMF Trust Fund. Data are in current U.S. dollars. Source: World Bank, International Debt Statistics.</t>
  </si>
  <si>
    <t>DT.NFL.ILOG.CD</t>
  </si>
  <si>
    <t>Net official flows from UN agencies, ILO (current US$)</t>
  </si>
  <si>
    <t>DT.NFL.IFAD.CD</t>
  </si>
  <si>
    <t>Net official flows from UN agencies, IFAD (current US$)</t>
  </si>
  <si>
    <t>DT.NFL.IAEA.CD</t>
  </si>
  <si>
    <t>Net official flows from UN agencies, IAEA (current US$)</t>
  </si>
  <si>
    <t>DT.NFL.FAOG.CD</t>
  </si>
  <si>
    <t>Net official flows from UN agencies, FAO (current US$)</t>
  </si>
  <si>
    <t>DT.NFL.DPNG.CD</t>
  </si>
  <si>
    <t>Net flows on external debt, private nonguaranteed (PNG) (NFL, current US$)</t>
  </si>
  <si>
    <t>Private nonguaranteed external debt is an external obligation of a private debtor that is not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 Source: World Bank, International Debt Statistics.</t>
  </si>
  <si>
    <t>DT.NFL.BOND.CD</t>
  </si>
  <si>
    <t>Portfolio investment, bonds (PPG + PNG) (NFL, current US$)</t>
  </si>
  <si>
    <t>Bonds are securities issued with a fixed rate of interest for a period of more than one year. They include net flows through cross-border public and publicly guaranteed and private nonguaranteed bond issues. Data are in current U.S. dollars. Source: World Bank, International Debt Statistics.</t>
  </si>
  <si>
    <t>DT.NFL.BLAT.CD</t>
  </si>
  <si>
    <t>Net financial flows, bilateral (NFL, current US$)</t>
  </si>
  <si>
    <t>Bilateral debt includes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 Source: World Bank, International Debt Statistics.</t>
  </si>
  <si>
    <t>DT.DOD.PVLX.GN.ZS</t>
  </si>
  <si>
    <t>Present value of external debt (% of GNI)</t>
  </si>
  <si>
    <t>Present value of debt is the sum of short-term external debt plus the discounted sum of total debt service payments due on public, publicly guaranteed, and private nonguaranteed long-term external debt over the life of existing loans. The GNI denominator is a three-year average. Source: World Bank, International Debt Statistics.</t>
  </si>
  <si>
    <t>DT.DOD.PVLX.EX.ZS</t>
  </si>
  <si>
    <t>Present value of external debt (% of exports of goods, services and primary income)</t>
  </si>
  <si>
    <t>Present value of debt is the sum of short-term external debt plus the discounted sum of total debt service payments due on public, publicly guaranteed, and private nonguaranteed long-term external debt over the life of existing loans. The exports denominator is a three-year average. Source: World Bank, International Debt Statistics.</t>
  </si>
  <si>
    <t>DT.DOD.PVLX.CD</t>
  </si>
  <si>
    <t>Present value of external debt (current US$)</t>
  </si>
  <si>
    <t>Present value of debt is the sum of short-term external debt plus the discounted sum of total debt service payments due on public, publicly guaranteed, and private nonguaranteed long-term external debt over the life of existing loans. Data are in current U.S. dollars. Source: World Bank, International Debt Statistics.</t>
  </si>
  <si>
    <t>DT.DOD.MWBG.CD</t>
  </si>
  <si>
    <t>IBRD loans and IDA credits (DOD, current US$)</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</si>
  <si>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 Source: World Bank, International Debt Statistics.</t>
  </si>
  <si>
    <t>DT.DOD.MIDA.CD</t>
  </si>
  <si>
    <t>PPG, IDA (DOD, current US$)</t>
  </si>
  <si>
    <t>Public and publicly guaranteed debt outstanding from the International Development Association (IDA) is concessional.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 Source: World Bank, International Debt Statistics.</t>
  </si>
  <si>
    <t>DT.DOD.MIBR.CD</t>
  </si>
  <si>
    <t>PPG, IBRD (DOD, current US$)</t>
  </si>
  <si>
    <t>Public and publicly guaranteed debt outstanding from the International Bank for Reconstruction and Development (IBRD) is nonconcessional. Nonconcessional debt excludes loans with an original grant element of 35 percent or more. Data are in current U.S. dollars. Source: World Bank, International Debt Statistics.</t>
  </si>
  <si>
    <t>DT.DOD.DSTC.ZS</t>
  </si>
  <si>
    <t>Short-term debt (% of total external debt)</t>
  </si>
  <si>
    <t>Short-term debt includes all debt having an original maturity of one year or less and interest in arrears on long-term debt. Total external debt is debt owed to nonresidents repayable in currency, goods, or services. Total external debt is the sum of public, publicly guaranteed, and private nonguaranteed long-term debt, use of IMF credit, and short-term debt. Source: World Bank, International Debt Statistics.</t>
  </si>
  <si>
    <t>DT.DOD.DSTC.XP.ZS</t>
  </si>
  <si>
    <t>Short-term debt (% of exports of goods, services and primary income)</t>
  </si>
  <si>
    <t>Short-term external debt is defined as debt that has an original maturity of one year or less. Available data permit no distinction between public and private nonguaranteed short-term debt. Source: World Bank, International Debt Statistics.</t>
  </si>
  <si>
    <t>DT.DOD.DSTC.IR.ZS</t>
  </si>
  <si>
    <t>Short-term debt (% of total reserves)</t>
  </si>
  <si>
    <t>Short-term debt includes all debt having an original maturity of one year or less and interest in arrears on long-term debt. Total reserves includes gold. Source: World Bank, International Debt Statistics.</t>
  </si>
  <si>
    <t>DT.DOD.DSTC.CD</t>
  </si>
  <si>
    <t>External debt stocks, short-term (DOD, current US$)</t>
  </si>
  <si>
    <t>Short-term external debt is defined as debt that has an original maturity of one year or less. Available data permit no distinction between public and private nonguaranteed short-term debt. Data are in current U.S. dollars. Source: World Bank, International Debt Statistics.</t>
  </si>
  <si>
    <t>DT.DOD.DPPG.CD</t>
  </si>
  <si>
    <t>External debt stocks, public and publicly guaranteed (PPG) (DOD, current US$)</t>
  </si>
  <si>
    <t>Public and publicly guaranteed debt comprises long-term external obligations of public debtors, including the national government,  Public Corporations, State Owned Enterprises, Development Banks and Other Mixed Enterprises, political subdivisions (or an agency of either), autonomous public bodies, and external obligations of private debtors that are guaranteed for repayment by a public entity. Data are in current U.S. dollars. Source: World Bank, International Debt Statistics.</t>
  </si>
  <si>
    <t>DT.DOD.DPNG.CD</t>
  </si>
  <si>
    <t>External debt stocks, private nonguaranteed (PNG) (DOD, current US$)</t>
  </si>
  <si>
    <t>Private nonguaranteed external debt comprises long-term external obligations of private debtors that are not guaranteed for repayment by a public entity. Data are in current U.S. dollars. Source: World Bank, International Debt Statistics.</t>
  </si>
  <si>
    <t>DT.DOD.DLXF.CD</t>
  </si>
  <si>
    <t>External debt stocks, long-term (DOD, current US$)</t>
  </si>
  <si>
    <t>Long-term debt is debt that has an original or extended maturity of more than one year. It has three components: public, publicly guaranteed, and private nonguaranteed debt. Data are in current U.S. dollars. Source: World Bank, International Debt Statistics.</t>
  </si>
  <si>
    <t>DT.DOD.DIMF.CD</t>
  </si>
  <si>
    <t>Use of IMF credit (DOD, current US$)</t>
  </si>
  <si>
    <t>Use of IMF Credit: Data related to the operations of the IMF are provided by the IMF Treasurerâs Department. They are converted from special drawing rights into dollars using end-of-period exchange rates for stocks and average-over-the-period exchange rates for flows. IMF trust fund operations under the Enhanced Structural Adjustment Facility, Extended Fund Facility, Poverty Reduction and Growth Facility, and Structural Adjustment Facility (Enhanced Structural Adjustment Facility in 1999) are presented together with all of the IMFâs special facilities (buffer stock, supplemental reserve, compensatory and contingency facilities, oil facilities, and other facilities). SDR allocations are also included in this category. According to the BPM6, SDR allocations are recorded as the incurrence of a debt liability of the member receiving them (because of a requirement to repay the allocation in certain circumstances, and also because interest accrues). This debt item is introduced for the first time this year with historical data starting in 1999. Source: World Bank, International Debt Statistics.</t>
  </si>
  <si>
    <t>DT.DOD.DECT.GN.ZS</t>
  </si>
  <si>
    <t>External debt stocks (% of GNI)</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</si>
  <si>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 Source: World Bank, International Debt Statistics.</t>
  </si>
  <si>
    <t>DT.DOD.DECT.CD</t>
  </si>
  <si>
    <t>External debt stocks, total (DOD, current US$)</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</si>
  <si>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 Source: World Bank, International Debt Statistics.</t>
  </si>
  <si>
    <t>DC.DAC.USAL.CD</t>
  </si>
  <si>
    <t>Net bilateral aid flows from DAC donors, United States (current US$)</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</si>
  <si>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Czech Republic, Denmark, Finland, France, Germany, Greece, Hungary, Iceland, Ireland, Italy, Japan, Korea, Luxembourg, The Netherlands, New Zealand, Norway, Poland, Portugal, Slovak Republic, Slovienia, Spain, Sweden, Switzerland, United Kingdom, United States, and European Union Institutions. Regional aggregates include data for economies not specified elsewhere. World and income group totals include aid not allocated by country or region. Data are in current U.S. dollars.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</si>
  <si>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DC.DAC.TOTL.CD</t>
  </si>
  <si>
    <t>Net bilateral aid flows from DAC donors, Total (current US$)</t>
  </si>
  <si>
    <t>DC.DAC.SWEL.CD</t>
  </si>
  <si>
    <t>Net bilateral aid flows from DAC donors, Sweden (current US$)</t>
  </si>
  <si>
    <t>DC.DAC.SVNL.CD</t>
  </si>
  <si>
    <t>Net bilateral aid flows from DAC donors, Slovenia (current US$)</t>
  </si>
  <si>
    <t>DC.DAC.SVKL.CD</t>
  </si>
  <si>
    <t>Net bilateral aid flows from DAC donors, Slovak Republic (current US$)</t>
  </si>
  <si>
    <t>DC.DAC.PRTL.CD</t>
  </si>
  <si>
    <t>Net bilateral aid flows from DAC donors, Portugal (current US$)</t>
  </si>
  <si>
    <t>DC.DAC.POLL.CD</t>
  </si>
  <si>
    <t>Net bilateral aid flows from DAC donors, Poland (current US$)</t>
  </si>
  <si>
    <t>DC.DAC.NZLL.CD</t>
  </si>
  <si>
    <t>Net bilateral aid flows from DAC donors, New Zealand (current US$)</t>
  </si>
  <si>
    <t>DC.DAC.NORL.CD</t>
  </si>
  <si>
    <t>Net bilateral aid flows from DAC donors, Norway (current US$)</t>
  </si>
  <si>
    <t>DC.DAC.NLDL.CD</t>
  </si>
  <si>
    <t>Net bilateral aid flows from DAC donors, Netherlands (current US$)</t>
  </si>
  <si>
    <t>DC.DAC.LUXL.CD</t>
  </si>
  <si>
    <t>Net bilateral aid flows from DAC donors, Luxembourg (current US$)</t>
  </si>
  <si>
    <t>DC.DAC.KORL.CD</t>
  </si>
  <si>
    <t>Net bilateral aid flows from DAC donors, Korea, Rep. (current US$)</t>
  </si>
  <si>
    <t>DC.DAC.JPNL.CD</t>
  </si>
  <si>
    <t>Net bilateral aid flows from DAC donors, Japan (current US$)</t>
  </si>
  <si>
    <t>DC.DAC.ITAL.CD</t>
  </si>
  <si>
    <t>Net bilateral aid flows from DAC donors, Italy (current US$)</t>
  </si>
  <si>
    <t>DC.DAC.ISLL.CD</t>
  </si>
  <si>
    <t>Net bilateral aid flows from DAC donors, Iceland (current US$)</t>
  </si>
  <si>
    <t>DC.DAC.IRLL.CD</t>
  </si>
  <si>
    <t>Net bilateral aid flows from DAC donors, Ireland (current US$)</t>
  </si>
  <si>
    <t>DC.DAC.GRCL.CD</t>
  </si>
  <si>
    <t>Net bilateral aid flows from DAC donors, Greece (current US$)</t>
  </si>
  <si>
    <t>DC.DAC.GBRL.CD</t>
  </si>
  <si>
    <t>Net bilateral aid flows from DAC donors, United Kingdom (current US$)</t>
  </si>
  <si>
    <t>DC.DAC.FRAL.CD</t>
  </si>
  <si>
    <t>Net bilateral aid flows from DAC donors, France (current US$)</t>
  </si>
  <si>
    <t>DC.DAC.FINL.CD</t>
  </si>
  <si>
    <t>Net bilateral aid flows from DAC donors, Finland (current US$)</t>
  </si>
  <si>
    <t>DC.DAC.ESPL.CD</t>
  </si>
  <si>
    <t>Net bilateral aid flows from DAC donors, Spain (current US$)</t>
  </si>
  <si>
    <t>DC.DAC.DNKL.CD</t>
  </si>
  <si>
    <t>Net bilateral aid flows from DAC donors, Denmark (current US$)</t>
  </si>
  <si>
    <t>DC.DAC.DEUL.CD</t>
  </si>
  <si>
    <t>Net bilateral aid flows from DAC donors, Germany (current US$)</t>
  </si>
  <si>
    <t>DC.DAC.CZEL.CD</t>
  </si>
  <si>
    <t>Net bilateral aid flows from DAC donors, Czech Republic (current US$)</t>
  </si>
  <si>
    <t>DC.DAC.CHEL.CD</t>
  </si>
  <si>
    <t>Net bilateral aid flows from DAC donors, Switzerland (current US$)</t>
  </si>
  <si>
    <t>DC.DAC.CECL.CD</t>
  </si>
  <si>
    <t>Net bilateral aid flows from DAC donors, European Union institutions (current US$)</t>
  </si>
  <si>
    <t>DC.DAC.CANL.CD</t>
  </si>
  <si>
    <t>Net bilateral aid flows from DAC donors, Canada (current US$)</t>
  </si>
  <si>
    <t>DC.DAC.BELL.CD</t>
  </si>
  <si>
    <t>Net bilateral aid flows from DAC donors, Belgium (current US$)</t>
  </si>
  <si>
    <t>DC.DAC.AUTL.CD</t>
  </si>
  <si>
    <t>Net bilateral aid flows from DAC donors, Austria (current US$)</t>
  </si>
  <si>
    <t>DC.DAC.AUSL.CD</t>
  </si>
  <si>
    <t>Net bilateral aid flows from DAC donors, Australia (current US$)</t>
  </si>
  <si>
    <t>CM.MKT.TRNR</t>
  </si>
  <si>
    <t>Stocks traded, turnover ratio of domestic shares (%)</t>
  </si>
  <si>
    <t>Turnover ratio is the value of domestic shares traded divided by their market capitalization. The value is annualized by multiplying the monthly average by 12. Source: World Federation of Exchanges database.</t>
  </si>
  <si>
    <t>CM.MKT.TRAD.GD.ZS</t>
  </si>
  <si>
    <t>Stocks traded, total value (% of GDP)</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</si>
  <si>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Source: World Federation of Exchanges database.</t>
  </si>
  <si>
    <t>CM.MKT.TRAD.CD</t>
  </si>
  <si>
    <t>Stocks traded, total value (current US$)</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</si>
  <si>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converted to U.S. dollars using corresponding year-end foreign exchange rates. Source: World Federation of Exchanges database.</t>
  </si>
  <si>
    <t>CM.MKT.LDOM.NO</t>
  </si>
  <si>
    <t>Listed domestic companies, total</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</si>
  <si>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 Source: World Federation of Exchanges database.</t>
  </si>
  <si>
    <t>CM.MKT.LCAP.GD.ZS</t>
  </si>
  <si>
    <t>Market capitalization of listed domestic companies (% of GDP)</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</si>
  <si>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Source: World Federation of Exchanges database.</t>
  </si>
  <si>
    <t>CM.MKT.LCAP.CD</t>
  </si>
  <si>
    <t>Market capitalization of listed domestic companies (current US$)</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</si>
  <si>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 Source: World Federation of Exchanges database.</t>
  </si>
  <si>
    <t>CM.MKT.INDX.ZG</t>
  </si>
  <si>
    <t>S&amp;P Global Equity Indices (annual % change)</t>
  </si>
  <si>
    <t>S&amp;P Global Equity Indices measure the U.S. dollar price change in the stock markets covered by the S&amp;P/IFCI and S&amp;P/Frontier BMI country indices. Source: Standard &amp; Poor's, Global Stock Markets Factbook and supplemental S&amp;P data.</t>
  </si>
  <si>
    <t>BX.TRF.PWKR.DT.GD.ZS</t>
  </si>
  <si>
    <t>Personal remittances, received (% of GDP)</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</si>
  <si>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Source: World Bank staff estimates based on IMF balance of payments data, and World Bank and OECD GDP estimates.</t>
  </si>
  <si>
    <t>BX.TRF.PWKR.CD.DT</t>
  </si>
  <si>
    <t>Personal remittances, received (current US$)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</si>
  <si>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 Source: World Bank staff estimates based on IMF balance of payments data.</t>
  </si>
  <si>
    <t>BX.TRF.PWKR.CD</t>
  </si>
  <si>
    <t>Personal transfers, receipts (BoP, current US$)</t>
  </si>
  <si>
    <t>Personal transfers consist of all current transfers in cash or in kind made or received by resident households to or from nonresident households. Personal transfers thus include all current transfers between resident and nonresident individuals. Data are in current U.S. dollars. Source: International Monetary Fund, Balance of Payments Statistics Yearbook and data files.</t>
  </si>
  <si>
    <t>BX.TRF.CURR.CD</t>
  </si>
  <si>
    <t>Secondary income receipts (BoP, current US$)</t>
  </si>
  <si>
    <t>Secondary income refers to transfers recorded in the balance of payments whenever an economy provides or receives goods, services, income, or financial items without a quid pro quo. All transfers not considered to be capital are current. Data are in current U.S. dollars. Source: International Monetary Fund, Balance of Payments Statistics Yearbook and data files.</t>
  </si>
  <si>
    <t>BX.PEF.TOTL.CD.WD</t>
  </si>
  <si>
    <t>Portfolio equity, net inflows (BoP, current US$)</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</si>
  <si>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 Source: International Monetary Fund, Balance of Payments database, and World Bank, International Debt Statistics.</t>
  </si>
  <si>
    <t>BX.KLT.DINV.WD.GD.ZS</t>
  </si>
  <si>
    <t>Foreign direct investment, net inflows (% of GDP)</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</si>
  <si>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 Source: International Monetary Fund, International Financial Statistics and Balance of Payments databases, World Bank, International Debt Statistics, and World Bank and OECD GDP estimates.</t>
  </si>
  <si>
    <t>BX.KLT.DINV.CD.WD</t>
  </si>
  <si>
    <t>Foreign direct investment, net inflows (BoP, current US$)</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</si>
  <si>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 Source: International Monetary Fund, Balance of Payments database, supplemented by data from the United Nations Conference on Trade and Development and official national sources.</t>
  </si>
  <si>
    <t>BX.GSR.TRVL.ZS</t>
  </si>
  <si>
    <t>Travel services (% of service exports, BoP)</t>
  </si>
  <si>
    <t>Travel covers goods and services acquired from an economy by travelers for their own use during visits of less than one year in that economy for either business or personal purposes. Travel includes local transport (i.e., transport within the economy being visited and provided by a resident of that economy), but excludes international transport (which is included in passenger transport. Travel also excludes goods for resale, which are included in general merchandise. Source: International Monetary Fund, Balance of Payments Statistics Yearbook and data files.</t>
  </si>
  <si>
    <t>BX.GSR.TRAN.ZS</t>
  </si>
  <si>
    <t>Transport services (% of service exports, BoP)</t>
  </si>
  <si>
    <t>Transport covers all transport services (sea, air, land, internal waterway, pipeline, space and electricity transmission) performed by residents of one economy for those of another and involving the carriage of passengers, the movement of goods (freight), rental of carriers with crew, and related support and auxiliary services. Also included are postal and courier services. Excluded are freight insurance (included in insurance services); goods procured in ports by nonresident carriers (included in goods); maintenance and repairs on transport equipment (included in maintenance and repair services n.i.e.); and repairs of railway facilities, harbors, and airfield facilities (included in construction). Source: International Monetary Fund, Balance of Payments Statistics Yearbook and data files.</t>
  </si>
  <si>
    <t>BX.GSR.TOTL.CD</t>
  </si>
  <si>
    <t>Exports of goods, services and primary income (BoP, current US$)</t>
  </si>
  <si>
    <t>Exports of goods, services and primary income is the sum of goods exports, service exports and primary income receipts. Data are in current U.S. dollars. Source: International Monetary Fund, Balance of Payments Statistics Yearbook and data files.</t>
  </si>
  <si>
    <t>BX.GSR.ROYL.CD</t>
  </si>
  <si>
    <t>Charges for the use of intellectual property, receipts (BoP, current US$)</t>
  </si>
  <si>
    <t>Charges for the use of intellectual property are payments and receipts between residents and nonresidents for the authorized use of proprietary rights (such as patents, trademarks, copyrights, industrial processes and designs including trade secrets, and franchises) and for the use, through licensing agreements, of produced originals or prototypes (such as copyrights on books and manuscripts, computer software, cinematographic works, and sound recordings) and related rights (such as for live performances and television, cable, or satellite broadcast). Data are in current U.S. dollars. Source: International Monetary Fund, Balance of Payments Statistics Yearbook and data files.</t>
  </si>
  <si>
    <t>BX.GSR.NFSV.CD</t>
  </si>
  <si>
    <t>Service exports (BoP, current US$)</t>
  </si>
  <si>
    <t>Services refer to economic output of intangible commodities that may be produced, transferred, and consumed at the same time. Data are in current U.S. dollars. Source: International Monetary Fund, Balance of Payments Statistics Yearbook and data files.</t>
  </si>
  <si>
    <t>BX.GSR.MRCH.CD</t>
  </si>
  <si>
    <t>Goods exports (BoP, current US$)</t>
  </si>
  <si>
    <t>Goods exports refer to all movable goods (including nonmonetary gold and net exports of goods under merchanting) involved in a change of ownership from residents to nonresidents. Data are in current U.S. dollars. Source: International Monetary Fund, Balance of Payments Statistics Yearbook and data files.</t>
  </si>
  <si>
    <t>BX.GSR.INSF.ZS</t>
  </si>
  <si>
    <t>Insurance and financial services (% of service exports, BoP)</t>
  </si>
  <si>
    <t>Insurance and financial services cover various types of insurance provided to nonresidents by resident insurance enterprises and vice versa, and financial intermediary and auxiliary services (except those of insurance enterprises and pension funds) exchanged between residents and nonresidents. Source: International Monetary Fund, Balance of Payments Statistics Yearbook and data files.</t>
  </si>
  <si>
    <t>BX.GSR.GNFS.CD</t>
  </si>
  <si>
    <t>Exports of goods and services (BoP, current US$)</t>
  </si>
  <si>
    <t>Exports of goods and services comprise all transactions between residents of a country and the rest of the world involving a change of ownership from residents to nonresidents of general merchandise, net exports of goods under merchanting, nonmonetary gold, and services. Data are in current U.S. dollars. Source: International Monetary Fund, Balance of Payments Statistics Yearbook and data files.</t>
  </si>
  <si>
    <t>BX.GSR.FCTY.CD</t>
  </si>
  <si>
    <t>Primary income receipts (BoP, current US$)</t>
  </si>
  <si>
    <t>Primary income receipts refer to employee compensation paid to resident workers working abroad and investment income (receipts on direct investment, portfolio investment, other investments, and receipts on reserve assets). Data are in current U.S. dollars. Source: International Monetary Fund, Balance of Payments Statistics Yearbook and data files.</t>
  </si>
  <si>
    <t>BX.GSR.CMCP.ZS</t>
  </si>
  <si>
    <t>Communications, computer, etc. (% of service exports, BoP)</t>
  </si>
  <si>
    <t>Communications, computer, information, and other services cover international telecommunications; computer data; news-related service transactions between residents and nonresidents; construction services; royalties and license fees; miscellaneous business, professional, and technical services; personal, cultural, and recreational services; manufacturing services on physical inputs owned by others; and maintenance and repair services and government services not included elsewhere. Source: International Monetary Fund, Balance of Payments Statistics Yearbook and data files.</t>
  </si>
  <si>
    <t>BX.GSR.CCIS.ZS</t>
  </si>
  <si>
    <t>ICT service exports (% of service exports, BoP)</t>
  </si>
  <si>
    <t>Information and communication technology service exports include computer and communications services (telecommunications and postal and courier services) and information services (computer data and news-related service transactions). Source: International Monetary Fund, Balance of Payments Statistics Yearbook and data files.</t>
  </si>
  <si>
    <t>BX.GSR.CCIS.CD</t>
  </si>
  <si>
    <t>ICT service exports (BoP, current US$)</t>
  </si>
  <si>
    <t>Information and communication technology service exports include computer and communications services (telecommunications and postal and courier services) and information services (computer data and news-related service transactions). Data are in current U.S. dollars. Source: International Monetary Fund, Balance of Payments Statistics Yearbook and data files.</t>
  </si>
  <si>
    <t>BX.GRT.TECH.CD.WD</t>
  </si>
  <si>
    <t>Technical cooperation grants (BoP, current US$)</t>
  </si>
  <si>
    <t>Technical cooperation grants include free-standing technical cooperation grants, which are intended to finance the transfer of technical and managerial skills or of technology for the purpose of building up general national capacity without reference to any specific investment projects; and investment-related technical cooperation grants, which are provided to strengthen the capacity to execute specific investment projects. Data are in current U.S. dollars. Source: World Bank, International Debt Statistics, and OECD.</t>
  </si>
  <si>
    <t>BX.GRT.EXTA.CD.WD</t>
  </si>
  <si>
    <t>Grants, excluding technical cooperation (BoP, current US$)</t>
  </si>
  <si>
    <t>Grants are defined as legally binding commitments that obligate a specific value of funds available for disbursement for which there is no repayment requirement. Data are in current U.S. dollars. Source: World Bank, International Debt Statistics, and OECD.</t>
  </si>
  <si>
    <t>BN.TRF.KOGT.CD</t>
  </si>
  <si>
    <t>Net capital account (BoP, current US$)</t>
  </si>
  <si>
    <t>Net capital account records acquisitions and disposals of nonproduced nonfinancial assets, such as land sold to embassies and sales of leases and licenses, as well as capital transfers, including government debt forgiveness. The use of the term capital account in this context is designed to be consistent with the System of National Accounts, which distinguishes between capital transactions and financial transactions. Data are in current U.S. dollars. Source: International Monetary Fund, Balance of Payments Statistics Yearbook and data files.</t>
  </si>
  <si>
    <t>BN.TRF.CURR.CD</t>
  </si>
  <si>
    <t>Net secondary income (BoP, current US$)</t>
  </si>
  <si>
    <t>BN.RES.INCL.CD</t>
  </si>
  <si>
    <t>Reserves and related items (BoP, current US$)</t>
  </si>
  <si>
    <t>Reserves and related items is the net change in a country's holdings of international reserves resulting from transactions on the current, capital, and financial accounts. Reserve assets are those external assets that are readily available to and controlled by monetary authorities for meeting balance of payments financing needs, and include holdings of monetary gold, special drawing rights (SDRs), reserve position in the International Monetary Fund (IMF), and other reserve assets. Also included are net credit and loans from the IMF (excluding reserve position) and total exceptional financing. Data are in current U.S. dollars. Source: International Monetary Fund, Balance of Payments Statistics Yearbook and data files.</t>
  </si>
  <si>
    <t>BN.KLT.PTXL.CD</t>
  </si>
  <si>
    <t>Portfolio investment, net (BoP, current US$)</t>
  </si>
  <si>
    <t>Portfolio investment covers transactions in equity securities and debt securities. Data are in current U.S. dollars. Source: International Monetary Fund, Balance of Payments Statistics Yearbook and data files.</t>
  </si>
  <si>
    <t>BN.KLT.DINV.CD</t>
  </si>
  <si>
    <t>Foreign direct investment, net (BoP, current US$)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</si>
  <si>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 Source: International Monetary Fund, Balance of Payments Statistics Yearbook and data files.</t>
  </si>
  <si>
    <t>BN.KAC.EOMS.CD</t>
  </si>
  <si>
    <t>Net errors and omissions (BoP, current US$)</t>
  </si>
  <si>
    <t>Net errors and omissions constitute a residual category needed to ensure that accounts in the balance of payments statement sum to zero. Net errors and omissions are derived as the balance on the financial account minus the balances on the current and capital accounts. Data are in current U.S. dollars. Source: International Monetary Fund, Balance of Payments Statistics Yearbook and data files.</t>
  </si>
  <si>
    <t>BN.GSR.MRCH.CD</t>
  </si>
  <si>
    <t>Net trade in goods (BoP, current US$)</t>
  </si>
  <si>
    <t>Net trade in goods is the difference between exports and imports of goods. Trade in services is not included. Data are in current U.S. dollars. Source: International Monetary Fund, Balance of Payments Statistics Yearbook and data files.</t>
  </si>
  <si>
    <t>BN.GSR.GNFS.CD</t>
  </si>
  <si>
    <t>Net trade in goods and services (BoP, current US$)</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</si>
  <si>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 Source: International Monetary Fund, Balance of Payments Statistics Yearbook and data files.</t>
  </si>
  <si>
    <t>BN.GSR.FCTY.CD</t>
  </si>
  <si>
    <t>Net primary income (BoP, current US$)</t>
  </si>
  <si>
    <t>Net primary income refers to receipts and payments of employee compensation paid to nonresident workers and investment income (receipts and payments on direct investment, portfolio investment, other investments, and receipts on reserve assets). Data are in current U.S. dollars. Source: International Monetary Fund, Balance of Payments Statistics Yearbook and data files.</t>
  </si>
  <si>
    <t>BN.FIN.TOTL.CD</t>
  </si>
  <si>
    <t>Net financial account (BoP, current US$)</t>
  </si>
  <si>
    <t>The net financial account shows net acquisition and disposal of financial assets and liabilities. It measures how net lending to or borrowing from nonresidents is financed, and is conceptually equal to the sum of the balances on the current and capital accounts. Data are in current U.S. dollars. Source: International Monetary Fund, Balance of Payments Statistics Yearbook and data files.</t>
  </si>
  <si>
    <t>BN.CAB.XOKA.GD.ZS</t>
  </si>
  <si>
    <t>Current account balance (% of GDP)</t>
  </si>
  <si>
    <t>Current account balance is the sum of net exports of goods and services, net primary income, and net secondary income. Source: International Monetary Fund, Balance of Payments Statistics Yearbook and data files, and World Bank and OECD GDP estimates.</t>
  </si>
  <si>
    <t>BN.CAB.XOKA.CD</t>
  </si>
  <si>
    <t>Current account balance (BoP, current US$)</t>
  </si>
  <si>
    <t>Current account balance is the sum of net exports of goods and services, net primary income, and net secondary income. Data are in current U.S. dollars. Source: International Monetary Fund, Balance of Payments Statistics Yearbook and data files.</t>
  </si>
  <si>
    <t>BM.TRF.PWKR.CD.DT</t>
  </si>
  <si>
    <t>Personal remittances, paid (current US$)</t>
  </si>
  <si>
    <t>BM.TRF.PRVT.CD</t>
  </si>
  <si>
    <t>Secondary income, other sectors, payments (BoP, current US$)</t>
  </si>
  <si>
    <t>BM.KLT.DINV.WD.GD.ZS</t>
  </si>
  <si>
    <t>Foreign direct investment, net outflows (% of GDP)</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</si>
  <si>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 Source: International Monetary Fund, Balance of Payments database, supplemented by data from the United Nations Conference on Trade and Development and official national sources.</t>
  </si>
  <si>
    <t>BM.KLT.DINV.CD.WD</t>
  </si>
  <si>
    <t>Foreign direct investment, net outflows (BoP, current US$)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</si>
  <si>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Data are in current U.S. dollars. Source: International Monetary Fund, Balance of Payments database, supplemented by data from the United Nations Conference on Trade and Development and official national sources.</t>
  </si>
  <si>
    <t>BM.GSR.TRVL.ZS</t>
  </si>
  <si>
    <t>Travel services (% of service imports, BoP)</t>
  </si>
  <si>
    <t>BM.GSR.TRAN.ZS</t>
  </si>
  <si>
    <t>Transport services (% of service imports, BoP)</t>
  </si>
  <si>
    <t>BM.GSR.TOTL.CD</t>
  </si>
  <si>
    <t>Imports of goods, services and primary income (BoP, current US$)</t>
  </si>
  <si>
    <t>Imports of goods, services and primary income is the sum of goods imports, service imports and primary income payments. Data are in current U.S. dollars. Source: International Monetary Fund, Balance of Payments Statistics Yearbook and data files.</t>
  </si>
  <si>
    <t>BM.GSR.ROYL.CD</t>
  </si>
  <si>
    <t>Charges for the use of intellectual property, payments (BoP, current US$)</t>
  </si>
  <si>
    <t>BM.GSR.NFSV.CD</t>
  </si>
  <si>
    <t>Service imports (BoP, current US$)</t>
  </si>
  <si>
    <t>BM.GSR.MRCH.CD</t>
  </si>
  <si>
    <t>Goods imports (BoP, current US$)</t>
  </si>
  <si>
    <t>Goods imports refer to all movable goods (including nonmonetary gold) involved in a change of ownership from nonresidents to residents. Data are in current U.S. dollars. Source: International Monetary Fund, Balance of Payments Statistics Yearbook and data files.</t>
  </si>
  <si>
    <t>BM.GSR.INSF.ZS</t>
  </si>
  <si>
    <t>Insurance and financial services (% of service imports, BoP)</t>
  </si>
  <si>
    <t>BM.GSR.GNFS.CD</t>
  </si>
  <si>
    <t>Imports of goods and services (BoP, current US$)</t>
  </si>
  <si>
    <t>Imports of goods and services comprise all transactions between residents of a country and the rest of the world involving a change of ownership from nonresidents to residents of general merchandise, nonmonetary gold, and services. Data are in current U.S. dollars. Source: International Monetary Fund, Balance of Payments Statistics Yearbook and data files.</t>
  </si>
  <si>
    <t>BM.GSR.FCTY.CD</t>
  </si>
  <si>
    <t>Primary income payments (BoP, current US$)</t>
  </si>
  <si>
    <t>Primary income payments refer to employee compensation paid to nonresident workers and investment income (payments on direct investment, portfolio investment, other investments). Data are in current U.S. dollars. Source: International Monetary Fund, Balance of Payments Statistics Yearbook and data files.</t>
  </si>
  <si>
    <t>BM.GSR.CMCP.ZS</t>
  </si>
  <si>
    <t>Communications, computer, etc. (% of service imports, BoP)</t>
  </si>
  <si>
    <t>BG.GSR.NFSV.GD.ZS</t>
  </si>
  <si>
    <t>Trade in services (% of GDP)</t>
  </si>
  <si>
    <t>Trade in services is the sum of service exports and imports divided by the value of GDP, all in current U.S. dollars. Source: International Monetary Fund, Balance of Payments Statistics Yearbook and data files, and World Bank and OECD GDP estimates.</t>
  </si>
  <si>
    <t>AG.YLD.CREL.KG</t>
  </si>
  <si>
    <t>Cereal yield (kg per hectare)</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</si>
  <si>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 Source: Food and Agriculture Organization, electronic files and web site.</t>
  </si>
  <si>
    <t>AG.SRF.TOTL.K2</t>
  </si>
  <si>
    <t>Surface area (sq. km)</t>
  </si>
  <si>
    <t>Surface area is a country's total area, including areas under inland bodies of water and some coastal waterways. Source: Food and Agriculture Organization, electronic files and web site.</t>
  </si>
  <si>
    <t>AG.PRD.LVSK.XD</t>
  </si>
  <si>
    <t>Livestock production index (2004-2006 = 100)</t>
  </si>
  <si>
    <t>Livestock production index includes meat and milk from all sources, dairy products such as cheese, and eggs, honey, raw silk, wool, and hides and skins. Source: Food and Agriculture Organization, electronic files and web site.</t>
  </si>
  <si>
    <t>AG.PRD.FOOD.XD</t>
  </si>
  <si>
    <t>Food production index (2004-2006 = 100)</t>
  </si>
  <si>
    <t>Food production index covers food crops that are considered edible and that contain nutrients. Coffee and tea are excluded because, although edible, they have no nutritive value. Source: Food and Agriculture Organization, electronic files and web site.</t>
  </si>
  <si>
    <t>AG.PRD.CROP.XD</t>
  </si>
  <si>
    <t>Crop production index (2004-2006 = 100)</t>
  </si>
  <si>
    <t>Crop production index shows agricultural production for each year relative to the base period 2004-2006. It includes all crops except fodder crops. Regional and income group aggregates for the FAO's production indexes are calculated from the underlying values in international dollars, normalized to the base period 2004-2006. Source: Food and Agriculture Organization, electronic files and web site.</t>
  </si>
  <si>
    <t>AG.PRD.CREL.MT</t>
  </si>
  <si>
    <t>Cereal production (metric tons)</t>
  </si>
  <si>
    <t>Production data on cereals relate to crops harvested for dry grain only. Cereal crops harvested for hay or harvested green for food, feed, or silage and those used for grazing are excluded. Source: Food and Agriculture Organization, electronic files and web site.</t>
  </si>
  <si>
    <t>AG.LND.TRAC.ZS</t>
  </si>
  <si>
    <t>Agricultural machinery, tractors per 100 sq. km of arable land</t>
  </si>
  <si>
    <t>Agricultural machinery refers to the number of wheel and crawler tractors (excluding garden tractors) in use in agriculture at the end of the calendar year specified or during the first quarter of the following year.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Source: Food and Agriculture Organization, electronic files and web site.</t>
  </si>
  <si>
    <t>AG.LND.TOTL.UR.K2</t>
  </si>
  <si>
    <t>Urban land area (sq. km)</t>
  </si>
  <si>
    <t>Urban land area in square kilometers,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 Source: 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</si>
  <si>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AG.LND.TOTL.RU.K2</t>
  </si>
  <si>
    <t>Rural land area (sq. km)</t>
  </si>
  <si>
    <t>Rural land area in square kilometers, derived from urban extent grids which distinguish urban and rural areas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 Source: 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</si>
  <si>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AG.LND.TOTL.K2</t>
  </si>
  <si>
    <t>Land area (sq. km)</t>
  </si>
  <si>
    <t>Land area is a country's total area, excluding area under inland water bodies, national claims to continental shelf, and exclusive economic zones. In most cases the definition of inland water bodies includes major rivers and lakes. Source: Food and Agriculture Organization, electronic files and web site.</t>
  </si>
  <si>
    <t>AG.LND.PRCP.MM</t>
  </si>
  <si>
    <t>Average precipitation in depth (mm per year)</t>
  </si>
  <si>
    <t>Average precipitation is the long-term average in depth (over space and time) of annual precipitation in the country. Precipitation is defined as any kind of water that falls from clouds as a liquid or a solid. Source: Food and Agriculture Organization, electronic files and web site.</t>
  </si>
  <si>
    <t>AG.LND.IRIG.AG.ZS</t>
  </si>
  <si>
    <t>Agricultural irrigated land (% of total agricultural land)</t>
  </si>
  <si>
    <t>Agricultural irrigated land refers to agricultural areas purposely provided with water, including land irrigated by controlled flooding. Source: Food and Agriculture Organization, electronic files and web site.</t>
  </si>
  <si>
    <t>AG.LND.FRST.ZS</t>
  </si>
  <si>
    <t>Forest area (% of land area)</t>
  </si>
  <si>
    <t>Forest area is land under natural or planted stands of trees of at least 5 meters in situ, whether productive or not, and excludes tree stands in agricultural production systems (for example, in fruit plantations and agroforestry systems) and trees in urban parks and gardens. Source: Food and Agriculture Organization, electronic files and web site.</t>
  </si>
  <si>
    <t>AG.LND.FRST.K2</t>
  </si>
  <si>
    <t>Forest area (sq. km)</t>
  </si>
  <si>
    <t>AG.LND.EL5M.ZS</t>
  </si>
  <si>
    <t>Land area where elevation is below 5 meters (% of total land area)</t>
  </si>
  <si>
    <t>Land area below 5m is the percentage of total land where the elevation is 5 meters or less. Source: 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</si>
  <si>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AG.LND.EL5M.UR.ZS</t>
  </si>
  <si>
    <t>Urban land area where elevation is below 5 meters (% of total land area)</t>
  </si>
  <si>
    <t>Urban land area below 5m is the percentage of total land where the urban land elevation is 5 meters or less. Source: 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</si>
  <si>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AG.LND.EL5M.UR.K2</t>
  </si>
  <si>
    <t>Urban land area where elevation is below 5 meters (sq. km)</t>
  </si>
  <si>
    <t>Urban land area below 5m is the total urban land area in square kilometers where the elevation is 5 meters or less. Source: 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</si>
  <si>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AG.LND.EL5M.RU.ZS</t>
  </si>
  <si>
    <t>Rural land area where elevation is below 5 meters (% of total land area)</t>
  </si>
  <si>
    <t>Rural land area below 5m is the percentage of total land where the rural land elevation is 5 meters or less. Source: 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</si>
  <si>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AG.LND.EL5M.RU.K2</t>
  </si>
  <si>
    <t>Rural land area where elevation is below 5 meters (sq. km)</t>
  </si>
  <si>
    <t>Rural land area below 5m is the total rural land area in square kilometers where the elevation is 5 meters or less. Source: 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</si>
  <si>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AG.LND.CROP.ZS</t>
  </si>
  <si>
    <t>Permanent cropland (% of land area)</t>
  </si>
  <si>
    <t>Permanent cropland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Source: Food and Agriculture Organization, electronic files and web site.</t>
  </si>
  <si>
    <t>AG.LND.CREL.HA</t>
  </si>
  <si>
    <t>Land under cereal production (hectares)</t>
  </si>
  <si>
    <t>Land under cereal production refers to harvested area, although some countries report only sown or cultivated area. Cereals include wheat, rice, maize, barley, oats, rye, millet, sorghum, buckwheat, and mixed grains. Production data on cereals relate to crops harvested for dry grain only. Cereal crops harvested for hay or harvested green for food, feed, or silage and those used for grazing are excluded. Source: Food and Agriculture Organization, electronic files and web site.</t>
  </si>
  <si>
    <t>AG.LND.ARBL.ZS</t>
  </si>
  <si>
    <t>Arable land (% of land area)</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</si>
  <si>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Source: Food and Agriculture Organization, electronic files and web site.</t>
  </si>
  <si>
    <t>AG.LND.ARBL.HA.PC</t>
  </si>
  <si>
    <t>Arable land (hectares per person)</t>
  </si>
  <si>
    <t>Arable land (hectares per person) includes land defined by the FAO as land under temporary crops (double-cropped areas are counted once), temporary meadows for mowing or for pasture, land under market or kitchen gardens, and land temporarily fallow. Land abandoned as a result of shifting cultivation is excluded. Source: Food and Agriculture Organization, electronic files and web site.</t>
  </si>
  <si>
    <t>AG.LND.ARBL.HA</t>
  </si>
  <si>
    <t>Arable land (hectares)</t>
  </si>
  <si>
    <t>Arable land (in hectares) includes land defined by the FAO as land under temporary crops (double-cropped areas are counted once), temporary meadows for mowing or for pasture, land under market or kitchen gardens, and land temporarily fallow. Land abandoned as a result of shifting cultivation is excluded. Source: Food and Agriculture Organization, electronic files and web site.</t>
  </si>
  <si>
    <t>AG.LND.AGRI.ZS</t>
  </si>
  <si>
    <t>Agricultural land (% of land area)</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</si>
  <si>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 Source: Food and Agriculture Organization, electronic files and web site.</t>
  </si>
  <si>
    <t>AG.LND.AGRI.K2</t>
  </si>
  <si>
    <t>Agricultural land (sq. km)</t>
  </si>
  <si>
    <t>AG.CON.FERT.ZS</t>
  </si>
  <si>
    <t>Fertilizer consumption (kilograms per hectare of arable land)</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</si>
  <si>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Source: Food and Agriculture Organization, electronic files and web site.</t>
  </si>
  <si>
    <t>AG.CON.FERT.PT.ZS</t>
  </si>
  <si>
    <t>Fertilizer consumption (% of fertilizer production)</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</si>
  <si>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Source: Food and Agriculture Organization, electronic files and web site.</t>
  </si>
  <si>
    <t>AG.AGR.TRAC.NO</t>
  </si>
  <si>
    <t>Agricultural machinery, tractors</t>
  </si>
  <si>
    <t>Agricultural machinery refers to the number of wheel and crawler tractors (excluding garden tractors) in use in agriculture at the end of the calendar year specified or during the first quarter of the following year. Source: Food and Agriculture Organization, electronic files and web site.</t>
  </si>
  <si>
    <t>Use of IMF Credit: Data related to the operations of the IMF are provided by the IMF TreasurerÃ¢Â€Â™s Department. They are converted from special drawing rights into dollars using end-of-period exchange rates for stocks and average-over-the-period exchange rates for flows. IMF trust fund operations under the Enhanced Structural Adjustment Facility, Extended Fund Facility, Poverty Reduction and Growth Facility, and Structural Adjustment Facility (Enhanced Structural Adjustment Facility in 1999) are presented together with all of the IMFÃ¢Â€Â™s special facilities (buffer stock, supplemental reserve, compensatory and contingency facilities, oil facilities, and other facilities). SDR allocations are also included in this category. According to the BPM6, SDR allocations are recorded as the incurrence of a debt liability of the member receiving them (because of a requirement to repay the allocation in certain circumstances, and also because interest accrues). This debt item is introduced for the first time this year with historical data starting in 1999. Source: World Bank, International Debt Statistics.</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</si>
  <si>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ChildrenÃ¢Â€Â™s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United Nations Peacebuilding Fund (UNPBF), International Atomic Energy Agency (IAEA), World Health Organization (WHO), United Nations Economic Commission for Europe (UNECE), Food and Agriculture Organization of the United Nations (FAO), International Labour Organization (ILO), United Nations Environment Programme (UNEP), World Tourism Organization (UNWTO) and United Nations Institute for Disarmament Research (UNIDIR). Data are in current U.S. dollars.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</si>
  <si>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 Source: IEA Statistics Ã‚Â© OECD/IEA 2014 (http://www.iea.org/stats/index.asp), subject to https://www.iea.org/t&amp;c/termsandconditions/</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</si>
  <si>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 Source: IEA Statistics Ã‚Â© OECD/IEA 2014 (http://www.iea.org/stats/index.asp), subject to https://www.iea.org/t&amp;c/termsandconditions/</t>
  </si>
  <si>
    <t>Sources of electricity refer to the inputs used to generate electricity. Hydropower refers to electricity produced by hydroelectric power plants. Source: IEA Statistics Ã‚Â© OECD/IEA 2014 (http://www.iea.org/stats/index.asp), subject to https://www.iea.org/t&amp;c/termsandconditions/</t>
  </si>
  <si>
    <t>Electric power transmission and distribution losses include losses in transmission between sources of supply and points of distribution and in the distribution to consumers, including pilferage. Source: IEA Statistics Ã‚Â© OECD/IEA 2018 (http://www.iea.org/stats/index.asp), subject to https://www.iea.org/t&amp;c/termsandconditions/</t>
  </si>
  <si>
    <t>Sources of electricity refer to the inputs used to generate electricity. Gas refers to natural gas but excludes natural gas liquids. Source: IEA Statistics Ã‚Â© OECD/IEA 2014 (http://www.iea.org/stats/index.asp), subject to https://www.iea.org/t&amp;c/termsandconditions/</t>
  </si>
  <si>
    <t>Sources of electricity refer to the inputs used to generate electricity. Nuclear power refers to electricity produced by nuclear power plants. Source: IEA Statistics Ã‚Â© OECD/IEA 2014 (http://www.iea.org/stats/index.asp), subject to https://www.iea.org/t&amp;c/termsandconditions/</t>
  </si>
  <si>
    <t>Sources of electricity refer to the inputs used to generate electricity. Oil refers to crude oil and petroleum products. Source: IEA Statistics Ã‚Â© OECD/IEA 2014 (http://www.iea.org/stats/index.asp), subject to https://www.iea.org/t&amp;c/termsandconditions/</t>
  </si>
  <si>
    <t>Renewable electricity is the share of electrity generated by renewable power plants in total electricity generated by all types of plants. Source: IEA Statistics Ã‚Â© OECD/IEA 2018 (http://www.iea.org/stats/index.asp), subject to https://www.iea.org/t&amp;c/termsandconditions/</t>
  </si>
  <si>
    <t>Electricity production from renewable sources, excluding hydroelectric, includes geothermal, solar, tides, wind, biomass, and biofuels. Source: IEA Statistics Ã‚Â© OECD/IEA 2014 (http://www.iea.org/stats/index.asp), subject to https://www.iea.org/t&amp;c/termsandconditions/</t>
  </si>
  <si>
    <t>GDP per unit of energy use is the PPP GDP per kilogram of oil equivalent of energy use. PPP GDP is gross domestic product converted to current international dollars using purchasing power parity rates based on the 2017 ICP round. An international dollar has the same purchasing power over GDP as a U.S. dollar has in the United States. Source: IEA Statistics Ã‚Â© OECD/IEA 2014 (http://www.iea.org/stats/index.asp), subject to https://www.iea.org/t&amp;c/termsandconditions/</t>
  </si>
  <si>
    <t>GDP per unit of energy use is the PPP GDP per kilogram of oil equivalent of energy use. PPP GDP is gross domestic product converted to 2017 constant international dollars using purchasing power parity rates. An international dollar has the same purchasing power over GDP as a U.S. dollar has in the United States. Source: IEA Statistics Ã‚Â© OECD/IEA 2014 (http://www.iea.org/stats/index.asp), subject to https://www.iea.org/t&amp;c/termsandconditions/</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</si>
  <si>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 Source: IEA Statistics Ã‚Â© OECD/IEA 2014 (http://www.iea.org/stats/index.asp), subject to https://www.iea.org/t&amp;c/termsandconditions/</t>
  </si>
  <si>
    <t>Clean energy is noncarbohydrate energy that does not produce carbon dioxide when generated. It includes hydropower and nuclear, geothermal, and solar power, among others. Source: IEA Statistics Ã‚Â© OECD/IEA 2014 (http://www.iea.org/stats/index.asp), subject to https://www.iea.org/t&amp;c/termsandconditions/</t>
  </si>
  <si>
    <t>Fossil fuel comprises coal, oil, petroleum, and natural gas products. Source: IEA Statistics Ã‚Â© OECD/IEA 2014 (http://www.iea.org/stats/index.asp), subject to https://www.iea.org/t&amp;c/termsandconditions/</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</si>
  <si>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2017 constant international dollars using purchasing power parity rates. An international dollar has the same purchasing power over GDP as a U.S. dollar has in the United States. Source: IEA Statistics Ã‚Â© OECD/IEA 2014 (http://www.iea.org/stats/index.asp), subject to https://www.iea.org/t&amp;c/termsandconditions/</t>
  </si>
  <si>
    <t>Combustible renewables and waste comprise solid biomass, liquid biomass, biogas, industrial waste, and municipal waste, measured as a percentage of total energy use. Source: IEA Statistics Ã‚Â© OECD/IEA 2014 (http://www.iea.org/stats/index.asp), subject to https://www.iea.org/t&amp;c/termsandconditions/</t>
  </si>
  <si>
    <t>Electric power consumption measures the production of power plants and combined heat and power plants less transmission, distribution, and transformation losses and own use by heat and power plants. Source: IEA Statistics Ã‚Â© OECD/IEA 2014 (http://www.iea.org/stats/index.asp), subject to https://www.iea.org/t&amp;c/termsandconditions/</t>
  </si>
  <si>
    <t>Energy use refers to use of primary energy before transformation to other end-use fuels, which is equal to indigenous production plus imports and stock changes, minus exports and fuels supplied to ships and aircraft engaged in international transport. Source: IEA Statistics Ã‚Â© OECD/IEA 2014 (http://www.iea.org/stats/index.asp), subject to https://www.iea.org/t&amp;c/termsandconditions/</t>
  </si>
  <si>
    <t>Percent of population exposed to ambient concentrations of PM2.5 that exceed the WHO guideline value is defined as the portion of a countryÃ¢Â€Â™s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 Source: Brauer, M. et al. 2017, for the Global Burden of Disease Study 2017.</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</si>
  <si>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 Source: EM-DAT: The OFDA/CRED International Disaster Database: www.emdat.be, UniversitÃƒÂ© Catholique de Louvain, Brussels (Belgium), World Bank.</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</si>
  <si>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 Source: IEA Statistics Ã‚Â© OECD/IEA 2014 (http://www.iea.org/stats/index.asp), subject to https://www.iea.org/t&amp;c/termsandconditions/</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</si>
  <si>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 Source: IEA Statistics Ã‚Â© OECD/IEA 2014 (http://www.iea.org/stats/index.asp), subject to https://www.iea.org/t&amp;c/termsandconditions/</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</si>
  <si>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 Source: IEA Statistics Ã‚Â© OECD/IEA 2014 (http://www.iea.org/stats/index.asp), subject to https://www.iea.org/t&amp;c/termsandconditions/</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</si>
  <si>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 Source: IEA Statistics Ã‚Â© OECD/IEA 2014 (http://www.iea.org/stats/index.asp), subject to https://www.iea.org/t&amp;c/termsandconditions/</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</si>
  <si>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 Source: IEA Statistics Ã‚Â© OECD/IEA 2014 (http://www.iea.org/stats/index.asp), subject to https://www.iea.org/t&amp;c/termsandconditions/</t>
  </si>
  <si>
    <t>Broad money (IFS line 35L..ZK) is the sum of currency outside banks; demand deposits other than those of the central government; the time, savings, and foreign currency deposits of resident sectors other than the central government; bank and travelerÃ¢Â€Â™s checks; and other securities such as certificates of deposit and commercial paper. Source: International Monetary Fund, International Financial Statistics and data files.</t>
  </si>
  <si>
    <t>Broad money (IFS line 35L..ZK) is the sum of currency outside banks; demand deposits other than those of the central government; the time, savings, and foreign currency deposits of resident sectors other than the central government; bank and travelerÃ¢Â€Â™s checks; and other securities such as certificates of deposit and commercial paper. Source: International Monetary Fund, International Financial Statistics and data files, and World Bank and OECD GDP estimates.</t>
  </si>
  <si>
    <t>Net lendingÃ‚Â (+) / net borrowingÃ‚Â (Ã¢Â€Â“)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 Source: International Monetary Fund, Government Finance Statistics Yearbook and data files.</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</si>
  <si>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ownerÃ‚Â­ship of property); and voluntary, unrequited, nonrepayable receipts other than grants. Source: International Monetary Fund, Government Finance Statistics Yearbook and data files.</t>
  </si>
  <si>
    <t>Border compliance captures the time and cost associated with compliance with the economyÃ¢Â€Â™s customs regulations and with regulations relating to other inspections that are mandatory in order for the shipment to cross the economyÃ¢Â€Â™s border, as well as the time and cost for handling that takes place at its port or border. The time and cost for this segment include time and cost for customs clearance and inspection procedures conducted by other government agencies. Source: World Bank, Doing Business project (http://www.doingbusiness.org/).</t>
  </si>
  <si>
    <t>Average losses as a result of theft, robbery, vandalism or arson that occurred on the establishmentÃ¢Â€Â™s premises calculated as a percentage of annual sales. The value represents the average losses for all firms which reported losses (please see indicator IC.FRM.THEV.ZS). Source: World Bank, Enterprise Surveys (http://www.enterprisesurveys.org/).</t>
  </si>
  <si>
    <t>The methodology indicator measures a countryÃ¢Â€Â™s ability to adhere to internationally recommended standards and methods. The methodology score is calculated as the weighted average of 10 underlying indicator scores. The final methodology score contributes 1/3 of the overall Statistical Capacity Indicator score. Source: World Bank, Bulletin Board on Statistical Capacity (http://bbsc.worldbank.org).</t>
  </si>
  <si>
    <t>The Statistical Capacity Indicator is a composite score assessing the capacity of a countryÃ¢Â€Â™s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 Source: World Bank, Bulletin Board on Statistical Capacity (http://bbsc.worldbank.org).</t>
  </si>
  <si>
    <t>This indicator provides values for households and NPISHs final consumption expenditure expressed in current international dollars converted by purchasing power parity (PPP) conversion factor.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PPP conversion factor is a spatial price deflator and currency converter that eliminates the effects of the differences in price levels between countries.  From July 2020, Ã¢Â€ÂœHouseholds and NPISHs final consumption expenditure: linked series (current LCU)Ã¢Â€Â [NE.CON.PRVT.CN.AD] is used as underlying expenditure in local currency unit so that itÃ¢Â€Â™s in line with time series of PPP conversion factor, private consumption (LCU per international $), which are extrapolated with linked CPI. Source: International Comparison Program, World Bank ; World Development Indicators database, World Bank ; Eurostat-OECD PPP Programme.</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</si>
  <si>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PPP conversion factor is a spatial price deflator and currency converter that eliminates the effects of the differences in price levels between countries.  From April 2020, Ã¢Â€ÂœGDP: linked series (current LCU)Ã¢Â€Â [NY.GDP.MKTP.CN.AD] is used as underlying GDP in local currency unit so that itÃ¢Â€Â™s in line with time series of PPP conversion factors for GDP, which are extrapolated with linked GDP deflators. Source: International Comparison Program, World Bank ; World Development Indicators database, World Bank ; Eurostat-OECD PPP Programme.</t>
  </si>
  <si>
    <t>This indicator provides values for gross national income (GNI. Formerly GNP) expressed in current international dollars converted by purchasing power parity (PPP) conversion factor.  Gross national income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From July 2020, Ã¢Â€ÂœGNI: linked series (current LCU)Ã¢Â€Â [NY.GNP.MKTP.CN.AD] is used as underlying GNI in local currency unit so that itÃ¢Â€Â™s in line with time series of PPP conversion factors, which are extrapolated with linked deflators. Source: International Comparison Program, World Bank ; World Development Indicators database, World Bank ; Eurostat-OECD PPP Programme.</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</si>
  <si>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Ã¢Â€ÂœyesÃ¢Â€Â answer to all three components are considered as women who Ã¢Â€Âœmake her own decisions regarding sexual and reproductiveÃ¢Â€Â. Source: Demographic and Health Surveys compiled by United Nations Population Fund</t>
  </si>
  <si>
    <t>The index measures how laws and regulations affect womenÃ¢Â€Â™s economic opportunity.  Overall scores are calculated by taking the average score of each of the eight areas (Going Places, Starting a Job, Getting Paid, Getting Married, Having Children, Running a Business, Managing Assets and Getting a Pension), with 100 representing the highest possible score. Source: World Bank: Women, Business and the Law. https://wbl.worldbank.org/</t>
  </si>
  <si>
    <t>The percentage of the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Ã¢Â€Âœe-cigarsÃ¢Â€Â, Ã¢Â€Âœe-hookahsÃ¢Â€Â, JUUL and Ã¢Â€Âœe-pipesÃ¢Â€Â. The rates are age-standardized to the WHO Standard Population. Source: World Health Organization, Global Health Observatory Data Repository (http://apps.who.int/ghodata/).</t>
  </si>
  <si>
    <t>The percentage of the female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Ã¢Â€Âœe-cigarsÃ¢Â€Â, Ã¢Â€Âœe-hookahsÃ¢Â€Â, JUUL and Ã¢Â€Âœe-pipesÃ¢Â€Â. The rates are age-standardized to the WHO Standard Population. Source: World Health Organization, Global Health Observatory Data Repository (http://apps.who.int/ghodata/).</t>
  </si>
  <si>
    <t>The percentage of the 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Ã¢Â€Âœe-cigarsÃ¢Â€Â, Ã¢Â€Âœe-hookahsÃ¢Â€Â, JUUL and Ã¢Â€Âœe-pipesÃ¢Â€Â. The rates are age-standardized to the WHO Standard Population. Source: World Health Organization, Global Health Observatory Data Repository (http://apps.who.int/ghodata/).</t>
  </si>
  <si>
    <t>Percentage of women aged 15Ã¢Â€Â“49 who have gone through partial or total removal of the female external genitalia or other injury to the female genital organs for cultural or other non-therapeutic reasons. Source: Demographic and Health Surveys (DHS), Multiple Indicator Cluster Surveys (MICS), and other surveys: STATcompiler (http://www.statcompiler.com/) as of Auguest 28, 2020, UNICEF DATA (http://www.data.unicef.org/) as of August 30, 2020.</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</si>
  <si>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 Source: World Bank, Global Poverty Working Group. Data are compiled from official government sources or are computed by World Bank staff using national (i.e. countryÃ¢Â€Â“specific) poverty lines.</t>
  </si>
  <si>
    <t>The percentage of the working age population with an advanced level of education who are in the labor force. Advanced education comprises short-cycle tertiary education, a bachelorÃ¢Â€Â™s degree or equivalent education level, a masterÃ¢Â€Â™s degree or equivalent education level, or doctoral degree or equivalent education level according to the International Standard Classification of Education 2011 (ISCED 2011). Source: International Labour Organization, ILOSTAT database. Data retrieved on January 29, 2021.</t>
  </si>
  <si>
    <t>The percentage of the labor force with an advanced level of education who are unemployed. Advanced education comprises short-cycle tertiary education, a bachelorÃ¢Â€Â™s degree or equivalent education level, a masterÃ¢Â€Â™s degree or equivalent education level, or doctoral degree or equivalent education level according to the International Standard Classification of Education 2011 (ISCED 2011). Source: International Labour Organization, ILOSTAT database. Data retrieved on January 29, 2021.</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</si>
  <si>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UNCTADÃ¢Â€Â™s estimates using the previous yearÃ¢Â€Â™s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UNCTADÃ¢Â€Â™s Commodity Price Statistics, internaÃ‚Â­tional and national sources, and UNCTAD secretariat estimates and calculates unit value indexes at the country level using the current yearÃ¢Â€Â™s trade values as weights. For economies for which UNCTAD does not publish data, the import volume indexes (lines 73) in the IMF's International Financial Statistics are used. Source: United Nations Conference on Trade and Development, Handbook of Statistics and data files, and International Monetary Fund, International Financial Statistics.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</si>
  <si>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</si>
  <si>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</si>
  <si>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</si>
  <si>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</si>
  <si>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</si>
  <si>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</si>
  <si>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</si>
  <si>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</si>
  <si>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</si>
  <si>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</si>
  <si>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</si>
  <si>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</si>
  <si>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Net barter terms of trade index is calculated as the percentage ratio of the export unit value indexes to the import unit value indexes, measured relative to the base year 2000. Unit value indexes are based on data reported by countries that demonstrate consistency under UNCTAD quality controls, supplemented by UNCTAD's estimates using the previous yearÃ¢Â€Â™s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UNCTADÃ¢Â€Â™s Commodity Price Statistics, internaÃ‚Â­tional and national sources, and UNCTAD secretariat estimates and calculates unit value indexes at the country level using the current year's trade values as weights. Source: United Nations Conference on Trade and Development, Handbook of Statistics and data files, and International Monetary Fund, International Financial Statistics.</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</si>
  <si>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UNCTADÃ¢Â€Â™s estimates using the previous yearÃ¢Â€Â™s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UNCTADÃ¢Â€Â™s Commodity Price Statistics, internaÃ‚Â­tional and national sources, and UNCTAD secretariat estimates and calculates unit value indexes at the country level using the current yearÃ¢Â€Â™s trade values as weights. For economies for which UNCTAD does not publish data, the export volume indexes (lines 72) in the IMF's International Financial Statistics are used. Source: United Nations Conference on Trade and Development, Handbook of Statistics and data files, and International Monetary Fund, International Financial Statistics.</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</si>
  <si>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Ã¢Â€ÂœPeople displacedÃ¢Â€Â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 Source: The Internal Displacement Monitoring Centre (http://www.internal-displacement.org/)</t>
  </si>
  <si>
    <t>description</t>
  </si>
  <si>
    <t>name</t>
  </si>
  <si>
    <t>series_id</t>
  </si>
  <si>
    <t>AK</t>
  </si>
  <si>
    <t>Alabama</t>
  </si>
  <si>
    <t>AL</t>
  </si>
  <si>
    <t>Alaska</t>
  </si>
  <si>
    <t>Arizona</t>
  </si>
  <si>
    <t>AZ</t>
  </si>
  <si>
    <t>Arkansas</t>
  </si>
  <si>
    <t>AR</t>
  </si>
  <si>
    <t>California</t>
  </si>
  <si>
    <t>CA</t>
  </si>
  <si>
    <t>Colorado</t>
  </si>
  <si>
    <t>CO</t>
  </si>
  <si>
    <t>Connecticut</t>
  </si>
  <si>
    <t>CT</t>
  </si>
  <si>
    <t>Delaware</t>
  </si>
  <si>
    <t>DE</t>
  </si>
  <si>
    <t>Florida</t>
  </si>
  <si>
    <t>FL</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</si>
  <si>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</si>
  <si>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</si>
  <si>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</si>
  <si>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</si>
  <si>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</si>
  <si>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</si>
  <si>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</si>
  <si>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</si>
  <si>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</si>
  <si>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</si>
  <si>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</si>
  <si>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</si>
  <si>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</si>
  <si>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</si>
  <si>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</si>
  <si>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</si>
  <si>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</si>
  <si>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</si>
  <si>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</si>
  <si>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</si>
  <si>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</si>
  <si>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</si>
  <si>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</si>
  <si>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</si>
  <si>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</si>
  <si>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</si>
  <si>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</si>
  <si>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</si>
  <si>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</si>
  <si>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</si>
  <si>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</si>
  <si>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</si>
  <si>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</si>
  <si>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</si>
  <si>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</si>
  <si>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</si>
  <si>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</si>
  <si>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</si>
  <si>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</si>
  <si>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</si>
  <si>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</si>
  <si>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</si>
  <si>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</si>
  <si>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</si>
  <si>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</si>
  <si>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</si>
  <si>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</si>
  <si>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</si>
  <si>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</si>
  <si>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</si>
  <si>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</si>
  <si>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</si>
  <si>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</si>
  <si>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</si>
  <si>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</si>
  <si>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</si>
  <si>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</si>
  <si>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</si>
  <si>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</si>
  <si>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</si>
  <si>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</si>
  <si>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</si>
  <si>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</si>
  <si>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</si>
  <si>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</si>
  <si>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</si>
  <si>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</si>
  <si>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</si>
  <si>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</si>
  <si>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</si>
  <si>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</si>
  <si>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</si>
  <si>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</si>
  <si>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</si>
  <si>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</si>
  <si>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</si>
  <si>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</si>
  <si>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</si>
  <si>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</si>
  <si>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</si>
  <si>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</si>
  <si>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Canal Zone</t>
  </si>
  <si>
    <t>CZ</t>
  </si>
  <si>
    <t>GM</t>
  </si>
  <si>
    <t>AS</t>
  </si>
  <si>
    <t>Virgin Islands</t>
  </si>
  <si>
    <t>VI</t>
  </si>
  <si>
    <t>PR</t>
  </si>
  <si>
    <t>Abbr</t>
  </si>
  <si>
    <t>Code</t>
  </si>
  <si>
    <t>Division</t>
  </si>
  <si>
    <t>Possesions</t>
  </si>
  <si>
    <t>New England</t>
  </si>
  <si>
    <t>Mid Atlantic</t>
  </si>
  <si>
    <t>Column5</t>
  </si>
  <si>
    <t>North Central</t>
  </si>
  <si>
    <t>West North Central</t>
  </si>
  <si>
    <t>South Atlantic</t>
  </si>
  <si>
    <t>Distric of Columbia</t>
  </si>
  <si>
    <t>DC</t>
  </si>
  <si>
    <t>East South Central</t>
  </si>
  <si>
    <t>West South Central</t>
  </si>
  <si>
    <t>Mountain</t>
  </si>
  <si>
    <t>Pacific</t>
  </si>
  <si>
    <t>Region</t>
  </si>
  <si>
    <t>Northeast</t>
  </si>
  <si>
    <t>South</t>
  </si>
  <si>
    <t>West</t>
  </si>
  <si>
    <t>1A</t>
  </si>
  <si>
    <t>1B</t>
  </si>
  <si>
    <t>1C</t>
  </si>
  <si>
    <t>8A</t>
  </si>
  <si>
    <t>8B</t>
  </si>
  <si>
    <t>8D</t>
  </si>
  <si>
    <t>8E</t>
  </si>
  <si>
    <t>8C</t>
  </si>
  <si>
    <t>9A</t>
  </si>
  <si>
    <t>9B</t>
  </si>
  <si>
    <t>9C</t>
  </si>
  <si>
    <t>9D</t>
  </si>
  <si>
    <t>9E</t>
  </si>
  <si>
    <t>int.MaxValue</t>
  </si>
  <si>
    <t>"Possession"</t>
  </si>
  <si>
    <t>"City"</t>
  </si>
  <si>
    <t>"Non MSA County"</t>
  </si>
  <si>
    <t>"MSA County"</t>
  </si>
  <si>
    <t>"MSA State"</t>
  </si>
  <si>
    <t>Column1</t>
  </si>
  <si>
    <t>Name</t>
  </si>
  <si>
    <t>Column3</t>
  </si>
  <si>
    <t>Column4</t>
  </si>
  <si>
    <t>03</t>
  </si>
  <si>
    <t>04</t>
  </si>
  <si>
    <t>01</t>
  </si>
  <si>
    <t>02</t>
  </si>
  <si>
    <t>00</t>
  </si>
  <si>
    <t>District of Columbia</t>
  </si>
  <si>
    <t>"Alabama"</t>
  </si>
  <si>
    <t>"AL"</t>
  </si>
  <si>
    <t>"Arizona"</t>
  </si>
  <si>
    <t>"AZ"</t>
  </si>
  <si>
    <t>"Arkansas"</t>
  </si>
  <si>
    <t>"AR"</t>
  </si>
  <si>
    <t>"California"</t>
  </si>
  <si>
    <t>"CA"</t>
  </si>
  <si>
    <t>"Colorado"</t>
  </si>
  <si>
    <t>"CO"</t>
  </si>
  <si>
    <t>"Connecticut"</t>
  </si>
  <si>
    <t>"CT"</t>
  </si>
  <si>
    <t>"Delaware"</t>
  </si>
  <si>
    <t>"DE"</t>
  </si>
  <si>
    <t>"Florida"</t>
  </si>
  <si>
    <t>"FL"</t>
  </si>
  <si>
    <t>"Georgia"</t>
  </si>
  <si>
    <t>"GA"</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</si>
  <si>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</si>
  <si>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</si>
  <si>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</si>
  <si>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</si>
  <si>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</si>
  <si>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</si>
  <si>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</si>
  <si>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</si>
  <si>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</si>
  <si>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</si>
  <si>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</si>
  <si>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</si>
  <si>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</si>
  <si>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</si>
  <si>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</si>
  <si>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</si>
  <si>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</si>
  <si>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</si>
  <si>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</si>
  <si>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</si>
  <si>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</si>
  <si>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</si>
  <si>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</si>
  <si>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</si>
  <si>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</si>
  <si>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</si>
  <si>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</si>
  <si>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</si>
  <si>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</si>
  <si>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</si>
  <si>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</si>
  <si>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</si>
  <si>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</si>
  <si>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</si>
  <si>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</si>
  <si>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</si>
  <si>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</si>
  <si>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</si>
  <si>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</si>
  <si>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</si>
  <si>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</si>
  <si>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</si>
  <si>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</si>
  <si>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</si>
  <si>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</si>
  <si>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</si>
  <si>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</si>
  <si>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</si>
  <si>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</si>
  <si>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</si>
  <si>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</si>
  <si>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</si>
  <si>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</si>
  <si>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</si>
  <si>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</si>
  <si>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</si>
  <si>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</si>
  <si>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</si>
  <si>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</si>
  <si>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</si>
  <si>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</si>
  <si>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</si>
  <si>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</si>
  <si>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</si>
  <si>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</si>
  <si>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</si>
  <si>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</si>
  <si>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</si>
  <si>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</si>
  <si>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</si>
  <si>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</si>
  <si>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</si>
  <si>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</si>
  <si>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</si>
  <si>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</si>
  <si>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</si>
  <si>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</si>
  <si>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</si>
  <si>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"Alaska"</t>
  </si>
  <si>
    <t>"AK"</t>
  </si>
  <si>
    <t>"Hawaii"</t>
  </si>
  <si>
    <t>"HI"</t>
  </si>
  <si>
    <t>"Canal Zone"</t>
  </si>
  <si>
    <t>"CZ"</t>
  </si>
  <si>
    <t>"Puerto Rico"</t>
  </si>
  <si>
    <t>"PR"</t>
  </si>
  <si>
    <t>"American Samoa"</t>
  </si>
  <si>
    <t>"AS"</t>
  </si>
  <si>
    <t>"Guam"</t>
  </si>
  <si>
    <t>"GM"</t>
  </si>
  <si>
    <t>"Virgin Islands"</t>
  </si>
  <si>
    <t>"VI"</t>
  </si>
  <si>
    <t>"Distric of Columbia"</t>
  </si>
  <si>
    <t>"DC"</t>
  </si>
  <si>
    <t>STATE_ID</t>
  </si>
  <si>
    <t>DIVISION_ID</t>
  </si>
  <si>
    <t>STATE_NAME</t>
  </si>
  <si>
    <t>STATE_CODE</t>
  </si>
  <si>
    <t>STATE_ABBR</t>
  </si>
  <si>
    <t>STATE_POSTAL_ABBR</t>
  </si>
  <si>
    <t>STATE_FIPS_CODE</t>
  </si>
  <si>
    <t>STATE_PUB_FREQ_MONTHS</t>
  </si>
  <si>
    <t>Federal</t>
  </si>
  <si>
    <t>FS</t>
  </si>
  <si>
    <t>GU</t>
  </si>
  <si>
    <t>NB</t>
  </si>
  <si>
    <t>U.S. Virgin Islands</t>
  </si>
  <si>
    <t>Mariana Islands</t>
  </si>
  <si>
    <t>MP</t>
  </si>
  <si>
    <t>Other</t>
  </si>
  <si>
    <t>OT</t>
  </si>
  <si>
    <t>Div</t>
  </si>
  <si>
    <t>Id</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</si>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</sst>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sz val="8"/>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8">
    <xf numFmtId="0" fontId="0" fillId="0" borderId="0" xfId="0"/>
    <xf numFmtId="14" fontId="0" fillId="0" borderId="0" xfId="0" applyNumberFormat="1"/>
    <xf numFmtId="11" fontId="0" fillId="0" borderId="0" xfId="0" applyNumberFormat="1"/>
    <xf numFmtId="49" fontId="0" fillId="0" borderId="0" xfId="0" applyNumberFormat="1"/>
    <xf numFmtId="0" fontId="1" fillId="2" borderId="0" xfId="1"/>
    <xf numFmtId="0" fontId="0" fillId="0" borderId="0" xfId="0" applyAlignment="1">
      <alignment horizontal="left"/>
    </xf>
    <xf numFmtId="0" fontId="0" fillId="0" borderId="0" xfId="0" quotePrefix="1"/>
    <xf numFmtId="0" fontId="0" fillId="0" borderId="0" xfId="0" applyNumberFormat="1"/>
  </cellXfs>
  <cellStyles count="2">
    <cellStyle name="Good" xfId="1" builtinId="26"/>
    <cellStyle name="Normal" xfId="0" builtinId="0"/>
  </cellStyles>
  <dxfs count="10">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census/safegraph_open_census_data_2019/metadata/cbg_fips_cod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g_fips_codes"/>
    </sheetNames>
    <sheetDataSet>
      <sheetData sheetId="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3A8E2B-A9F9-4FB8-8F8E-2C457B363400}" name="Table1" displayName="Table1" ref="A1:I57" totalsRowShown="0">
  <autoFilter ref="A1:I57" xr:uid="{C06FE938-0271-4490-9981-955242E5F6B9}"/>
  <tableColumns count="9">
    <tableColumn id="3" xr3:uid="{EB6BBEC8-577F-4752-9F98-264C08730B67}" name="Code"/>
    <tableColumn id="6" xr3:uid="{05E11487-6AB3-403D-B2F5-204476430876}" name="Name"/>
    <tableColumn id="2" xr3:uid="{70A21495-ABA8-464C-8161-23A649E20CDF}" name="Abbr"/>
    <tableColumn id="11" xr3:uid="{858971D3-B15B-411A-BC7A-DBDDD87CE84B}" name="Column5" dataDxfId="9"/>
    <tableColumn id="10" xr3:uid="{09643B89-1EDC-4B31-BD0E-92756E381CD4}" name="Column4" dataDxfId="8"/>
    <tableColumn id="9" xr3:uid="{DC8C7923-4DE1-42DB-B099-09FC97819129}" name="Column3" dataDxfId="7"/>
    <tableColumn id="4" xr3:uid="{8DD97262-A495-46D2-9643-84B96DA5583E}" name="Division"/>
    <tableColumn id="5" xr3:uid="{DE281140-60F6-4D85-8C41-1EEDAF411DB8}" name="Region"/>
    <tableColumn id="7" xr3:uid="{A86DCFC2-1981-4041-9576-4FAA02E15306}" name="Column1" dataDxfId="6">
      <calculatedColumnFormula>"( " &amp; _xlfn.TEXTJOIN(", ",FALSE,Table1[[#This Row],[Column5]:[Region]]) &amp;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C89EE90-9367-45EF-B54E-016BEAEB7249}" name="Table2" displayName="Table2" ref="L1:X60" totalsRowShown="0">
  <autoFilter ref="L1:X60" xr:uid="{2C67BDC8-CDC4-4808-8E1A-FA9F18AD3000}"/>
  <sortState xmlns:xlrd2="http://schemas.microsoft.com/office/spreadsheetml/2017/richdata2" ref="M2:V51">
    <sortCondition ref="O1:O51"/>
  </sortState>
  <tableColumns count="13">
    <tableColumn id="11" xr3:uid="{2EB0784B-8452-44CD-A811-1DB9AB8CD0F4}" name="Id"/>
    <tableColumn id="1" xr3:uid="{05B87369-C932-4BDB-8EE7-85A79813D182}" name="STATE_ID"/>
    <tableColumn id="2" xr3:uid="{4C6216EC-64A0-4A38-9BE6-4A32394E1832}" name="DIVISION_ID"/>
    <tableColumn id="3" xr3:uid="{4327CC44-DA72-4724-9FEB-A11849FF88B3}" name="STATE_NAME"/>
    <tableColumn id="4" xr3:uid="{C2BFB57A-DE27-4966-AFDE-E40AD4EFE005}" name="STATE_CODE"/>
    <tableColumn id="5" xr3:uid="{8BED440B-52C7-41D6-B6C8-442020087114}" name="STATE_ABBR"/>
    <tableColumn id="6" xr3:uid="{695D6D99-7324-404F-B2A2-D6FED5203943}" name="STATE_POSTAL_ABBR"/>
    <tableColumn id="7" xr3:uid="{FB40153B-6541-4F98-9D26-3BBFBC456A93}" name="STATE_FIPS_CODE">
      <calculatedColumnFormula>VLOOKUP(Table2[[#This Row],[STATE_ABBR]],[1]!Table1[#Data],2,0)</calculatedColumnFormula>
    </tableColumn>
    <tableColumn id="8" xr3:uid="{A519D89A-2349-49AB-9A62-52A0E9AF23E1}" name="STATE_PUB_FREQ_MONTHS"/>
    <tableColumn id="9" xr3:uid="{51EED2F3-B6DD-4C38-B954-699DD171F71A}" name="Div" dataDxfId="5">
      <calculatedColumnFormula>VLOOKUP(Table2[[#This Row],[STATE_NAME]],Table1[[Name]:[Region]],6,0)</calculatedColumnFormula>
    </tableColumn>
    <tableColumn id="10" xr3:uid="{CA157DF8-318F-4D35-953E-6A657A9E29D4}" name="Column1" dataDxfId="2">
      <calculatedColumnFormula>"new State( " &amp;Table2[[#This Row],[Id]]&amp;", """&amp;Table2[[#This Row],[STATE_NAME]]&amp;""""&amp;", "&amp;""""&amp;Table2[[#This Row],[STATE_ABBR]]&amp;""""&amp;", "&amp;""""&amp;Table2[[#This Row],[STATE_POSTAL_ABBR]]&amp;""""&amp;", "&amp;Table2[[#This Row],[STATE_FIPS_CODE]]&amp;"),"</calculatedColumnFormula>
    </tableColumn>
    <tableColumn id="12" xr3:uid="{B50EC7DF-7369-4816-AC3E-9A51638FECA0}" name="Column2" dataDxfId="1">
      <calculatedColumnFormula>"public static State " &amp; Table2[[#This Row],[STATE_NAME]] &amp; " =&gt; All50States[" &amp; Table2[[#This Row],[Id]] &amp; "];"</calculatedColumnFormula>
    </tableColumn>
    <tableColumn id="13" xr3:uid="{7F403A7E-95A0-4E62-9214-830DDEC7C9EF}" name="Column3" dataDxfId="0">
      <calculatedColumnFormula>Table2[[#This Row],[Id]]-L1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93E65-1EEA-4050-A7B8-CF1D837CB848}">
  <dimension ref="A1:C1389"/>
  <sheetViews>
    <sheetView topLeftCell="C730" workbookViewId="0">
      <selection activeCell="C741" sqref="C741"/>
    </sheetView>
  </sheetViews>
  <sheetFormatPr defaultRowHeight="15" x14ac:dyDescent="0.25"/>
  <cols>
    <col min="1" max="1" width="25" bestFit="1" customWidth="1"/>
    <col min="2" max="2" width="133.42578125" bestFit="1" customWidth="1"/>
    <col min="3" max="3" width="255.7109375" bestFit="1" customWidth="1"/>
  </cols>
  <sheetData>
    <row r="1" spans="1:3" x14ac:dyDescent="0.25">
      <c r="A1" t="s">
        <v>4617</v>
      </c>
      <c r="B1" t="s">
        <v>4616</v>
      </c>
      <c r="C1" t="s">
        <v>4615</v>
      </c>
    </row>
    <row r="2" spans="1:3" x14ac:dyDescent="0.25">
      <c r="A2" t="s">
        <v>727</v>
      </c>
      <c r="B2" t="s">
        <v>728</v>
      </c>
      <c r="C2" t="s">
        <v>729</v>
      </c>
    </row>
    <row r="3" spans="1:3" x14ac:dyDescent="0.25">
      <c r="A3" t="s">
        <v>730</v>
      </c>
      <c r="B3" t="s">
        <v>731</v>
      </c>
      <c r="C3" t="s">
        <v>732</v>
      </c>
    </row>
    <row r="4" spans="1:3" x14ac:dyDescent="0.25">
      <c r="A4" t="s">
        <v>733</v>
      </c>
      <c r="B4" t="s">
        <v>734</v>
      </c>
      <c r="C4" t="s">
        <v>4614</v>
      </c>
    </row>
    <row r="5" spans="1:3" x14ac:dyDescent="0.25">
      <c r="A5" t="s">
        <v>736</v>
      </c>
      <c r="B5" t="s">
        <v>737</v>
      </c>
      <c r="C5" t="s">
        <v>738</v>
      </c>
    </row>
    <row r="6" spans="1:3" x14ac:dyDescent="0.25">
      <c r="A6" t="s">
        <v>739</v>
      </c>
      <c r="B6" t="s">
        <v>740</v>
      </c>
      <c r="C6" t="s">
        <v>738</v>
      </c>
    </row>
    <row r="7" spans="1:3" x14ac:dyDescent="0.25">
      <c r="A7" t="s">
        <v>741</v>
      </c>
      <c r="B7" t="s">
        <v>742</v>
      </c>
      <c r="C7" t="s">
        <v>743</v>
      </c>
    </row>
    <row r="8" spans="1:3" x14ac:dyDescent="0.25">
      <c r="A8" t="s">
        <v>744</v>
      </c>
      <c r="B8" t="s">
        <v>745</v>
      </c>
      <c r="C8" t="s">
        <v>746</v>
      </c>
    </row>
    <row r="9" spans="1:3" x14ac:dyDescent="0.25">
      <c r="A9" t="s">
        <v>747</v>
      </c>
      <c r="B9" t="s">
        <v>748</v>
      </c>
      <c r="C9" t="s">
        <v>749</v>
      </c>
    </row>
    <row r="10" spans="1:3" x14ac:dyDescent="0.25">
      <c r="A10" t="s">
        <v>750</v>
      </c>
      <c r="B10" t="s">
        <v>751</v>
      </c>
      <c r="C10" t="s">
        <v>752</v>
      </c>
    </row>
    <row r="11" spans="1:3" x14ac:dyDescent="0.25">
      <c r="A11" t="s">
        <v>753</v>
      </c>
      <c r="B11" t="s">
        <v>754</v>
      </c>
      <c r="C11" t="s">
        <v>755</v>
      </c>
    </row>
    <row r="12" spans="1:3" x14ac:dyDescent="0.25">
      <c r="A12" t="s">
        <v>756</v>
      </c>
      <c r="B12" t="s">
        <v>757</v>
      </c>
      <c r="C12" t="s">
        <v>758</v>
      </c>
    </row>
    <row r="13" spans="1:3" x14ac:dyDescent="0.25">
      <c r="A13" t="s">
        <v>759</v>
      </c>
      <c r="B13" t="s">
        <v>760</v>
      </c>
      <c r="C13" t="s">
        <v>761</v>
      </c>
    </row>
    <row r="14" spans="1:3" x14ac:dyDescent="0.25">
      <c r="A14" t="s">
        <v>762</v>
      </c>
      <c r="B14" t="s">
        <v>763</v>
      </c>
      <c r="C14" t="s">
        <v>764</v>
      </c>
    </row>
    <row r="15" spans="1:3" x14ac:dyDescent="0.25">
      <c r="A15" t="s">
        <v>765</v>
      </c>
      <c r="B15" t="s">
        <v>766</v>
      </c>
      <c r="C15" t="s">
        <v>767</v>
      </c>
    </row>
    <row r="16" spans="1:3" x14ac:dyDescent="0.25">
      <c r="A16" t="s">
        <v>768</v>
      </c>
      <c r="B16" t="s">
        <v>769</v>
      </c>
      <c r="C16" t="s">
        <v>770</v>
      </c>
    </row>
    <row r="17" spans="1:3" x14ac:dyDescent="0.25">
      <c r="A17" t="s">
        <v>771</v>
      </c>
      <c r="B17" t="s">
        <v>772</v>
      </c>
      <c r="C17" t="s">
        <v>773</v>
      </c>
    </row>
    <row r="18" spans="1:3" x14ac:dyDescent="0.25">
      <c r="A18" t="s">
        <v>774</v>
      </c>
      <c r="B18" t="s">
        <v>775</v>
      </c>
      <c r="C18" t="s">
        <v>776</v>
      </c>
    </row>
    <row r="19" spans="1:3" x14ac:dyDescent="0.25">
      <c r="A19" t="s">
        <v>777</v>
      </c>
      <c r="B19" t="s">
        <v>778</v>
      </c>
      <c r="C19" t="s">
        <v>779</v>
      </c>
    </row>
    <row r="20" spans="1:3" x14ac:dyDescent="0.25">
      <c r="A20" t="s">
        <v>780</v>
      </c>
      <c r="B20" t="s">
        <v>781</v>
      </c>
      <c r="C20" t="s">
        <v>782</v>
      </c>
    </row>
    <row r="21" spans="1:3" x14ac:dyDescent="0.25">
      <c r="A21" t="s">
        <v>783</v>
      </c>
      <c r="B21" t="s">
        <v>784</v>
      </c>
      <c r="C21" t="s">
        <v>785</v>
      </c>
    </row>
    <row r="22" spans="1:3" x14ac:dyDescent="0.25">
      <c r="A22" t="s">
        <v>786</v>
      </c>
      <c r="B22" t="s">
        <v>787</v>
      </c>
      <c r="C22" t="s">
        <v>788</v>
      </c>
    </row>
    <row r="23" spans="1:3" x14ac:dyDescent="0.25">
      <c r="A23" t="s">
        <v>789</v>
      </c>
      <c r="B23" t="s">
        <v>790</v>
      </c>
      <c r="C23" t="s">
        <v>791</v>
      </c>
    </row>
    <row r="24" spans="1:3" x14ac:dyDescent="0.25">
      <c r="A24" t="s">
        <v>792</v>
      </c>
      <c r="B24" t="s">
        <v>793</v>
      </c>
      <c r="C24" t="s">
        <v>794</v>
      </c>
    </row>
    <row r="25" spans="1:3" x14ac:dyDescent="0.25">
      <c r="A25" t="s">
        <v>795</v>
      </c>
      <c r="B25" t="s">
        <v>796</v>
      </c>
      <c r="C25" t="s">
        <v>797</v>
      </c>
    </row>
    <row r="26" spans="1:3" x14ac:dyDescent="0.25">
      <c r="A26" t="s">
        <v>798</v>
      </c>
      <c r="B26" t="s">
        <v>799</v>
      </c>
      <c r="C26" t="s">
        <v>800</v>
      </c>
    </row>
    <row r="27" spans="1:3" x14ac:dyDescent="0.25">
      <c r="A27" t="s">
        <v>801</v>
      </c>
      <c r="B27" t="s">
        <v>802</v>
      </c>
      <c r="C27" t="s">
        <v>803</v>
      </c>
    </row>
    <row r="28" spans="1:3" x14ac:dyDescent="0.25">
      <c r="A28" t="s">
        <v>804</v>
      </c>
      <c r="B28" t="s">
        <v>805</v>
      </c>
      <c r="C28" t="s">
        <v>806</v>
      </c>
    </row>
    <row r="29" spans="1:3" x14ac:dyDescent="0.25">
      <c r="A29" t="s">
        <v>807</v>
      </c>
      <c r="B29" t="s">
        <v>808</v>
      </c>
      <c r="C29" t="s">
        <v>809</v>
      </c>
    </row>
    <row r="30" spans="1:3" x14ac:dyDescent="0.25">
      <c r="A30" t="s">
        <v>810</v>
      </c>
      <c r="B30" t="s">
        <v>811</v>
      </c>
      <c r="C30" t="s">
        <v>812</v>
      </c>
    </row>
    <row r="31" spans="1:3" x14ac:dyDescent="0.25">
      <c r="A31" t="s">
        <v>813</v>
      </c>
      <c r="B31" t="s">
        <v>814</v>
      </c>
      <c r="C31" t="s">
        <v>815</v>
      </c>
    </row>
    <row r="32" spans="1:3" x14ac:dyDescent="0.25">
      <c r="A32" t="s">
        <v>816</v>
      </c>
      <c r="B32" t="s">
        <v>817</v>
      </c>
      <c r="C32" t="s">
        <v>818</v>
      </c>
    </row>
    <row r="33" spans="1:3" x14ac:dyDescent="0.25">
      <c r="A33" t="s">
        <v>819</v>
      </c>
      <c r="B33" t="s">
        <v>820</v>
      </c>
      <c r="C33" t="s">
        <v>821</v>
      </c>
    </row>
    <row r="34" spans="1:3" x14ac:dyDescent="0.25">
      <c r="A34" t="s">
        <v>822</v>
      </c>
      <c r="B34" t="s">
        <v>823</v>
      </c>
      <c r="C34" t="s">
        <v>824</v>
      </c>
    </row>
    <row r="35" spans="1:3" x14ac:dyDescent="0.25">
      <c r="A35" t="s">
        <v>825</v>
      </c>
      <c r="B35" t="s">
        <v>826</v>
      </c>
      <c r="C35" t="s">
        <v>4613</v>
      </c>
    </row>
    <row r="36" spans="1:3" x14ac:dyDescent="0.25">
      <c r="A36" t="s">
        <v>828</v>
      </c>
      <c r="B36" t="s">
        <v>829</v>
      </c>
      <c r="C36" t="s">
        <v>4612</v>
      </c>
    </row>
    <row r="37" spans="1:3" x14ac:dyDescent="0.25">
      <c r="A37" t="s">
        <v>831</v>
      </c>
      <c r="B37" t="s">
        <v>832</v>
      </c>
      <c r="C37" t="s">
        <v>833</v>
      </c>
    </row>
    <row r="38" spans="1:3" x14ac:dyDescent="0.25">
      <c r="A38" t="s">
        <v>834</v>
      </c>
      <c r="B38" t="s">
        <v>835</v>
      </c>
      <c r="C38" t="s">
        <v>836</v>
      </c>
    </row>
    <row r="39" spans="1:3" x14ac:dyDescent="0.25">
      <c r="A39" t="s">
        <v>837</v>
      </c>
      <c r="B39" t="s">
        <v>838</v>
      </c>
      <c r="C39" t="s">
        <v>839</v>
      </c>
    </row>
    <row r="40" spans="1:3" x14ac:dyDescent="0.25">
      <c r="A40" t="s">
        <v>840</v>
      </c>
      <c r="B40" t="s">
        <v>841</v>
      </c>
      <c r="C40" t="s">
        <v>842</v>
      </c>
    </row>
    <row r="41" spans="1:3" x14ac:dyDescent="0.25">
      <c r="A41" t="s">
        <v>843</v>
      </c>
      <c r="B41" t="s">
        <v>844</v>
      </c>
      <c r="C41" t="s">
        <v>845</v>
      </c>
    </row>
    <row r="42" spans="1:3" x14ac:dyDescent="0.25">
      <c r="A42" t="s">
        <v>846</v>
      </c>
      <c r="B42" t="s">
        <v>847</v>
      </c>
      <c r="C42" t="s">
        <v>848</v>
      </c>
    </row>
    <row r="43" spans="1:3" x14ac:dyDescent="0.25">
      <c r="A43" t="s">
        <v>849</v>
      </c>
      <c r="B43" t="s">
        <v>850</v>
      </c>
      <c r="C43" t="s">
        <v>851</v>
      </c>
    </row>
    <row r="44" spans="1:3" x14ac:dyDescent="0.25">
      <c r="A44" t="s">
        <v>852</v>
      </c>
      <c r="B44" t="s">
        <v>853</v>
      </c>
      <c r="C44" t="s">
        <v>854</v>
      </c>
    </row>
    <row r="45" spans="1:3" x14ac:dyDescent="0.25">
      <c r="A45" t="s">
        <v>855</v>
      </c>
      <c r="B45" t="s">
        <v>856</v>
      </c>
      <c r="C45" t="s">
        <v>857</v>
      </c>
    </row>
    <row r="46" spans="1:3" x14ac:dyDescent="0.25">
      <c r="A46" t="s">
        <v>858</v>
      </c>
      <c r="B46" t="s">
        <v>859</v>
      </c>
      <c r="C46" t="s">
        <v>860</v>
      </c>
    </row>
    <row r="47" spans="1:3" x14ac:dyDescent="0.25">
      <c r="A47" t="s">
        <v>861</v>
      </c>
      <c r="B47" t="s">
        <v>862</v>
      </c>
      <c r="C47" t="s">
        <v>863</v>
      </c>
    </row>
    <row r="48" spans="1:3" x14ac:dyDescent="0.25">
      <c r="A48" t="s">
        <v>864</v>
      </c>
      <c r="B48" t="s">
        <v>865</v>
      </c>
      <c r="C48" t="s">
        <v>866</v>
      </c>
    </row>
    <row r="49" spans="1:3" x14ac:dyDescent="0.25">
      <c r="A49" t="s">
        <v>867</v>
      </c>
      <c r="B49" t="s">
        <v>868</v>
      </c>
      <c r="C49" t="s">
        <v>869</v>
      </c>
    </row>
    <row r="50" spans="1:3" x14ac:dyDescent="0.25">
      <c r="A50" t="s">
        <v>870</v>
      </c>
      <c r="B50" t="s">
        <v>871</v>
      </c>
      <c r="C50" t="s">
        <v>872</v>
      </c>
    </row>
    <row r="51" spans="1:3" x14ac:dyDescent="0.25">
      <c r="A51" t="s">
        <v>873</v>
      </c>
      <c r="B51" t="s">
        <v>874</v>
      </c>
      <c r="C51" t="s">
        <v>875</v>
      </c>
    </row>
    <row r="52" spans="1:3" x14ac:dyDescent="0.25">
      <c r="A52" t="s">
        <v>876</v>
      </c>
      <c r="B52" t="s">
        <v>877</v>
      </c>
      <c r="C52" t="s">
        <v>878</v>
      </c>
    </row>
    <row r="53" spans="1:3" x14ac:dyDescent="0.25">
      <c r="A53" t="s">
        <v>879</v>
      </c>
      <c r="B53" t="s">
        <v>880</v>
      </c>
      <c r="C53" t="s">
        <v>881</v>
      </c>
    </row>
    <row r="54" spans="1:3" x14ac:dyDescent="0.25">
      <c r="A54" t="s">
        <v>882</v>
      </c>
      <c r="B54" t="s">
        <v>883</v>
      </c>
      <c r="C54" t="s">
        <v>884</v>
      </c>
    </row>
    <row r="55" spans="1:3" x14ac:dyDescent="0.25">
      <c r="A55" t="s">
        <v>885</v>
      </c>
      <c r="B55" t="s">
        <v>886</v>
      </c>
      <c r="C55" t="s">
        <v>887</v>
      </c>
    </row>
    <row r="56" spans="1:3" x14ac:dyDescent="0.25">
      <c r="A56" t="s">
        <v>888</v>
      </c>
      <c r="B56" t="s">
        <v>889</v>
      </c>
      <c r="C56" t="s">
        <v>890</v>
      </c>
    </row>
    <row r="57" spans="1:3" x14ac:dyDescent="0.25">
      <c r="A57" t="s">
        <v>891</v>
      </c>
      <c r="B57" t="s">
        <v>892</v>
      </c>
      <c r="C57" t="s">
        <v>893</v>
      </c>
    </row>
    <row r="58" spans="1:3" x14ac:dyDescent="0.25">
      <c r="A58" t="s">
        <v>894</v>
      </c>
      <c r="B58" t="s">
        <v>895</v>
      </c>
      <c r="C58" t="s">
        <v>896</v>
      </c>
    </row>
    <row r="59" spans="1:3" x14ac:dyDescent="0.25">
      <c r="A59" t="s">
        <v>897</v>
      </c>
      <c r="B59" t="s">
        <v>898</v>
      </c>
      <c r="C59" t="s">
        <v>818</v>
      </c>
    </row>
    <row r="60" spans="1:3" x14ac:dyDescent="0.25">
      <c r="A60" t="s">
        <v>899</v>
      </c>
      <c r="B60" t="s">
        <v>900</v>
      </c>
      <c r="C60" t="s">
        <v>821</v>
      </c>
    </row>
    <row r="61" spans="1:3" x14ac:dyDescent="0.25">
      <c r="A61" t="s">
        <v>901</v>
      </c>
      <c r="B61" t="s">
        <v>902</v>
      </c>
      <c r="C61" t="s">
        <v>824</v>
      </c>
    </row>
    <row r="62" spans="1:3" x14ac:dyDescent="0.25">
      <c r="A62" t="s">
        <v>903</v>
      </c>
      <c r="B62" t="s">
        <v>904</v>
      </c>
      <c r="C62" t="s">
        <v>4611</v>
      </c>
    </row>
    <row r="63" spans="1:3" x14ac:dyDescent="0.25">
      <c r="A63" t="s">
        <v>906</v>
      </c>
      <c r="B63" t="s">
        <v>907</v>
      </c>
      <c r="C63" t="s">
        <v>4610</v>
      </c>
    </row>
    <row r="64" spans="1:3" x14ac:dyDescent="0.25">
      <c r="A64" t="s">
        <v>909</v>
      </c>
      <c r="B64" t="s">
        <v>910</v>
      </c>
      <c r="C64" t="s">
        <v>911</v>
      </c>
    </row>
    <row r="65" spans="1:3" x14ac:dyDescent="0.25">
      <c r="A65" t="s">
        <v>912</v>
      </c>
      <c r="B65" t="s">
        <v>913</v>
      </c>
      <c r="C65" t="s">
        <v>4609</v>
      </c>
    </row>
    <row r="66" spans="1:3" x14ac:dyDescent="0.25">
      <c r="A66" t="s">
        <v>915</v>
      </c>
      <c r="B66" t="s">
        <v>916</v>
      </c>
      <c r="C66" t="s">
        <v>4608</v>
      </c>
    </row>
    <row r="67" spans="1:3" x14ac:dyDescent="0.25">
      <c r="A67" t="s">
        <v>918</v>
      </c>
      <c r="B67" t="s">
        <v>919</v>
      </c>
      <c r="C67" t="s">
        <v>920</v>
      </c>
    </row>
    <row r="68" spans="1:3" x14ac:dyDescent="0.25">
      <c r="A68" t="s">
        <v>921</v>
      </c>
      <c r="B68" t="s">
        <v>922</v>
      </c>
      <c r="C68" t="s">
        <v>923</v>
      </c>
    </row>
    <row r="69" spans="1:3" x14ac:dyDescent="0.25">
      <c r="A69" t="s">
        <v>924</v>
      </c>
      <c r="B69" t="s">
        <v>925</v>
      </c>
      <c r="C69" t="s">
        <v>926</v>
      </c>
    </row>
    <row r="70" spans="1:3" x14ac:dyDescent="0.25">
      <c r="A70" t="s">
        <v>927</v>
      </c>
      <c r="B70" t="s">
        <v>928</v>
      </c>
      <c r="C70" t="s">
        <v>4607</v>
      </c>
    </row>
    <row r="71" spans="1:3" x14ac:dyDescent="0.25">
      <c r="A71" t="s">
        <v>930</v>
      </c>
      <c r="B71" t="s">
        <v>931</v>
      </c>
      <c r="C71" t="s">
        <v>4606</v>
      </c>
    </row>
    <row r="72" spans="1:3" x14ac:dyDescent="0.25">
      <c r="A72" t="s">
        <v>933</v>
      </c>
      <c r="B72" t="s">
        <v>934</v>
      </c>
      <c r="C72" t="s">
        <v>935</v>
      </c>
    </row>
    <row r="73" spans="1:3" x14ac:dyDescent="0.25">
      <c r="A73" t="s">
        <v>936</v>
      </c>
      <c r="B73" t="s">
        <v>937</v>
      </c>
      <c r="C73" t="s">
        <v>4605</v>
      </c>
    </row>
    <row r="74" spans="1:3" x14ac:dyDescent="0.25">
      <c r="A74" t="s">
        <v>939</v>
      </c>
      <c r="B74" t="s">
        <v>940</v>
      </c>
      <c r="C74" t="s">
        <v>4604</v>
      </c>
    </row>
    <row r="75" spans="1:3" x14ac:dyDescent="0.25">
      <c r="A75" t="s">
        <v>942</v>
      </c>
      <c r="B75" t="s">
        <v>943</v>
      </c>
      <c r="C75" t="s">
        <v>944</v>
      </c>
    </row>
    <row r="76" spans="1:3" x14ac:dyDescent="0.25">
      <c r="A76" t="s">
        <v>945</v>
      </c>
      <c r="B76" t="s">
        <v>946</v>
      </c>
      <c r="C76" t="s">
        <v>947</v>
      </c>
    </row>
    <row r="77" spans="1:3" x14ac:dyDescent="0.25">
      <c r="A77" t="s">
        <v>948</v>
      </c>
      <c r="B77" t="s">
        <v>949</v>
      </c>
      <c r="C77" t="s">
        <v>950</v>
      </c>
    </row>
    <row r="78" spans="1:3" x14ac:dyDescent="0.25">
      <c r="A78" t="s">
        <v>951</v>
      </c>
      <c r="B78" t="s">
        <v>952</v>
      </c>
      <c r="C78" t="s">
        <v>4603</v>
      </c>
    </row>
    <row r="79" spans="1:3" x14ac:dyDescent="0.25">
      <c r="A79" t="s">
        <v>954</v>
      </c>
      <c r="B79" t="s">
        <v>955</v>
      </c>
      <c r="C79" t="s">
        <v>4602</v>
      </c>
    </row>
    <row r="80" spans="1:3" x14ac:dyDescent="0.25">
      <c r="A80" t="s">
        <v>957</v>
      </c>
      <c r="B80" t="s">
        <v>958</v>
      </c>
      <c r="C80" t="s">
        <v>959</v>
      </c>
    </row>
    <row r="81" spans="1:3" x14ac:dyDescent="0.25">
      <c r="A81" t="s">
        <v>960</v>
      </c>
      <c r="B81" t="s">
        <v>961</v>
      </c>
      <c r="C81" t="s">
        <v>4601</v>
      </c>
    </row>
    <row r="82" spans="1:3" x14ac:dyDescent="0.25">
      <c r="A82" t="s">
        <v>963</v>
      </c>
      <c r="B82" t="s">
        <v>964</v>
      </c>
      <c r="C82" t="s">
        <v>4600</v>
      </c>
    </row>
    <row r="83" spans="1:3" x14ac:dyDescent="0.25">
      <c r="A83" t="s">
        <v>966</v>
      </c>
      <c r="B83" t="s">
        <v>967</v>
      </c>
      <c r="C83" t="s">
        <v>968</v>
      </c>
    </row>
    <row r="84" spans="1:3" x14ac:dyDescent="0.25">
      <c r="A84" t="s">
        <v>969</v>
      </c>
      <c r="B84" t="s">
        <v>970</v>
      </c>
      <c r="C84" t="s">
        <v>971</v>
      </c>
    </row>
    <row r="85" spans="1:3" x14ac:dyDescent="0.25">
      <c r="A85" t="s">
        <v>972</v>
      </c>
      <c r="B85" t="s">
        <v>973</v>
      </c>
      <c r="C85" t="s">
        <v>974</v>
      </c>
    </row>
    <row r="86" spans="1:3" x14ac:dyDescent="0.25">
      <c r="A86" t="s">
        <v>975</v>
      </c>
      <c r="B86" t="s">
        <v>976</v>
      </c>
      <c r="C86" t="s">
        <v>4599</v>
      </c>
    </row>
    <row r="87" spans="1:3" x14ac:dyDescent="0.25">
      <c r="A87" t="s">
        <v>978</v>
      </c>
      <c r="B87" t="s">
        <v>979</v>
      </c>
      <c r="C87" t="s">
        <v>980</v>
      </c>
    </row>
    <row r="88" spans="1:3" x14ac:dyDescent="0.25">
      <c r="A88" t="s">
        <v>981</v>
      </c>
      <c r="B88" t="s">
        <v>982</v>
      </c>
      <c r="C88" t="s">
        <v>983</v>
      </c>
    </row>
    <row r="89" spans="1:3" x14ac:dyDescent="0.25">
      <c r="A89" t="s">
        <v>984</v>
      </c>
      <c r="B89" t="s">
        <v>985</v>
      </c>
      <c r="C89" t="s">
        <v>986</v>
      </c>
    </row>
    <row r="90" spans="1:3" x14ac:dyDescent="0.25">
      <c r="A90" t="s">
        <v>987</v>
      </c>
      <c r="B90" t="s">
        <v>988</v>
      </c>
      <c r="C90" t="s">
        <v>989</v>
      </c>
    </row>
    <row r="91" spans="1:3" x14ac:dyDescent="0.25">
      <c r="A91" t="s">
        <v>990</v>
      </c>
      <c r="B91" t="s">
        <v>991</v>
      </c>
      <c r="C91" t="s">
        <v>992</v>
      </c>
    </row>
    <row r="92" spans="1:3" x14ac:dyDescent="0.25">
      <c r="A92" t="s">
        <v>993</v>
      </c>
      <c r="B92" t="s">
        <v>994</v>
      </c>
      <c r="C92" t="s">
        <v>995</v>
      </c>
    </row>
    <row r="93" spans="1:3" x14ac:dyDescent="0.25">
      <c r="A93" t="s">
        <v>996</v>
      </c>
      <c r="B93" t="s">
        <v>997</v>
      </c>
      <c r="C93" t="s">
        <v>998</v>
      </c>
    </row>
    <row r="94" spans="1:3" x14ac:dyDescent="0.25">
      <c r="A94" t="s">
        <v>999</v>
      </c>
      <c r="B94" t="s">
        <v>1000</v>
      </c>
      <c r="C94" t="s">
        <v>1001</v>
      </c>
    </row>
    <row r="95" spans="1:3" x14ac:dyDescent="0.25">
      <c r="A95" t="s">
        <v>1002</v>
      </c>
      <c r="B95" t="s">
        <v>1003</v>
      </c>
      <c r="C95" t="s">
        <v>1004</v>
      </c>
    </row>
    <row r="96" spans="1:3" x14ac:dyDescent="0.25">
      <c r="A96" t="s">
        <v>1005</v>
      </c>
      <c r="B96" t="s">
        <v>1006</v>
      </c>
      <c r="C96" t="s">
        <v>1007</v>
      </c>
    </row>
    <row r="97" spans="1:3" x14ac:dyDescent="0.25">
      <c r="A97" t="s">
        <v>1008</v>
      </c>
      <c r="B97" t="s">
        <v>1009</v>
      </c>
      <c r="C97" t="s">
        <v>1010</v>
      </c>
    </row>
    <row r="98" spans="1:3" x14ac:dyDescent="0.25">
      <c r="A98" t="s">
        <v>1011</v>
      </c>
      <c r="B98" t="s">
        <v>1012</v>
      </c>
      <c r="C98" t="s">
        <v>1013</v>
      </c>
    </row>
    <row r="99" spans="1:3" x14ac:dyDescent="0.25">
      <c r="A99" t="s">
        <v>1014</v>
      </c>
      <c r="B99" t="s">
        <v>1015</v>
      </c>
      <c r="C99" t="s">
        <v>1016</v>
      </c>
    </row>
    <row r="100" spans="1:3" x14ac:dyDescent="0.25">
      <c r="A100" t="s">
        <v>1017</v>
      </c>
      <c r="B100" t="s">
        <v>1018</v>
      </c>
      <c r="C100" t="s">
        <v>1019</v>
      </c>
    </row>
    <row r="101" spans="1:3" x14ac:dyDescent="0.25">
      <c r="A101" t="s">
        <v>1020</v>
      </c>
      <c r="B101" t="s">
        <v>1021</v>
      </c>
      <c r="C101" t="s">
        <v>1022</v>
      </c>
    </row>
    <row r="102" spans="1:3" x14ac:dyDescent="0.25">
      <c r="A102" t="s">
        <v>1023</v>
      </c>
      <c r="B102" t="s">
        <v>1024</v>
      </c>
      <c r="C102" t="s">
        <v>1025</v>
      </c>
    </row>
    <row r="103" spans="1:3" x14ac:dyDescent="0.25">
      <c r="A103" t="s">
        <v>1026</v>
      </c>
      <c r="B103" t="s">
        <v>1027</v>
      </c>
      <c r="C103" t="s">
        <v>1025</v>
      </c>
    </row>
    <row r="104" spans="1:3" x14ac:dyDescent="0.25">
      <c r="A104" t="s">
        <v>1028</v>
      </c>
      <c r="B104" t="s">
        <v>1029</v>
      </c>
      <c r="C104" t="s">
        <v>1030</v>
      </c>
    </row>
    <row r="105" spans="1:3" x14ac:dyDescent="0.25">
      <c r="A105" t="s">
        <v>1031</v>
      </c>
      <c r="B105" t="s">
        <v>1032</v>
      </c>
      <c r="C105" t="s">
        <v>1033</v>
      </c>
    </row>
    <row r="106" spans="1:3" x14ac:dyDescent="0.25">
      <c r="A106" t="s">
        <v>1034</v>
      </c>
      <c r="B106" t="s">
        <v>1035</v>
      </c>
      <c r="C106" t="s">
        <v>1036</v>
      </c>
    </row>
    <row r="107" spans="1:3" x14ac:dyDescent="0.25">
      <c r="A107" t="s">
        <v>1037</v>
      </c>
      <c r="B107" t="s">
        <v>1038</v>
      </c>
      <c r="C107" t="s">
        <v>1036</v>
      </c>
    </row>
    <row r="108" spans="1:3" x14ac:dyDescent="0.25">
      <c r="A108" t="s">
        <v>1039</v>
      </c>
      <c r="B108" t="s">
        <v>1040</v>
      </c>
      <c r="C108" t="s">
        <v>1036</v>
      </c>
    </row>
    <row r="109" spans="1:3" x14ac:dyDescent="0.25">
      <c r="A109" t="s">
        <v>1041</v>
      </c>
      <c r="B109" t="s">
        <v>1042</v>
      </c>
      <c r="C109" t="s">
        <v>1036</v>
      </c>
    </row>
    <row r="110" spans="1:3" x14ac:dyDescent="0.25">
      <c r="A110" t="s">
        <v>1043</v>
      </c>
      <c r="B110" t="s">
        <v>1044</v>
      </c>
      <c r="C110" t="s">
        <v>1036</v>
      </c>
    </row>
    <row r="111" spans="1:3" x14ac:dyDescent="0.25">
      <c r="A111" t="s">
        <v>1045</v>
      </c>
      <c r="B111" t="s">
        <v>1046</v>
      </c>
      <c r="C111" t="s">
        <v>1047</v>
      </c>
    </row>
    <row r="112" spans="1:3" x14ac:dyDescent="0.25">
      <c r="A112" t="s">
        <v>1048</v>
      </c>
      <c r="B112" t="s">
        <v>1049</v>
      </c>
      <c r="C112" t="s">
        <v>1050</v>
      </c>
    </row>
    <row r="113" spans="1:3" x14ac:dyDescent="0.25">
      <c r="A113" t="s">
        <v>1051</v>
      </c>
      <c r="B113" t="s">
        <v>1052</v>
      </c>
      <c r="C113" t="s">
        <v>1053</v>
      </c>
    </row>
    <row r="114" spans="1:3" x14ac:dyDescent="0.25">
      <c r="A114" t="s">
        <v>1054</v>
      </c>
      <c r="B114" t="s">
        <v>1055</v>
      </c>
      <c r="C114" t="s">
        <v>1056</v>
      </c>
    </row>
    <row r="115" spans="1:3" x14ac:dyDescent="0.25">
      <c r="A115" t="s">
        <v>1057</v>
      </c>
      <c r="B115" t="s">
        <v>1058</v>
      </c>
      <c r="C115" t="s">
        <v>1059</v>
      </c>
    </row>
    <row r="116" spans="1:3" x14ac:dyDescent="0.25">
      <c r="A116" t="s">
        <v>1060</v>
      </c>
      <c r="B116" t="s">
        <v>1061</v>
      </c>
      <c r="C116" t="s">
        <v>1062</v>
      </c>
    </row>
    <row r="117" spans="1:3" x14ac:dyDescent="0.25">
      <c r="A117" t="s">
        <v>1063</v>
      </c>
      <c r="B117" t="s">
        <v>1064</v>
      </c>
      <c r="C117" t="s">
        <v>1065</v>
      </c>
    </row>
    <row r="118" spans="1:3" x14ac:dyDescent="0.25">
      <c r="A118" t="s">
        <v>1066</v>
      </c>
      <c r="B118" t="s">
        <v>1067</v>
      </c>
      <c r="C118" t="s">
        <v>1068</v>
      </c>
    </row>
    <row r="119" spans="1:3" x14ac:dyDescent="0.25">
      <c r="A119" t="s">
        <v>1069</v>
      </c>
      <c r="B119" t="s">
        <v>1070</v>
      </c>
      <c r="C119" t="s">
        <v>1071</v>
      </c>
    </row>
    <row r="120" spans="1:3" x14ac:dyDescent="0.25">
      <c r="A120" t="s">
        <v>1072</v>
      </c>
      <c r="B120" t="s">
        <v>1073</v>
      </c>
      <c r="C120" t="s">
        <v>1074</v>
      </c>
    </row>
    <row r="121" spans="1:3" x14ac:dyDescent="0.25">
      <c r="A121" t="s">
        <v>1075</v>
      </c>
      <c r="B121" t="s">
        <v>1076</v>
      </c>
      <c r="C121" t="s">
        <v>1077</v>
      </c>
    </row>
    <row r="122" spans="1:3" x14ac:dyDescent="0.25">
      <c r="A122" t="s">
        <v>1078</v>
      </c>
      <c r="B122" t="s">
        <v>1079</v>
      </c>
      <c r="C122" t="s">
        <v>1080</v>
      </c>
    </row>
    <row r="123" spans="1:3" x14ac:dyDescent="0.25">
      <c r="A123" t="s">
        <v>1081</v>
      </c>
      <c r="B123" t="s">
        <v>1082</v>
      </c>
      <c r="C123" t="s">
        <v>1083</v>
      </c>
    </row>
    <row r="124" spans="1:3" x14ac:dyDescent="0.25">
      <c r="A124" t="s">
        <v>1084</v>
      </c>
      <c r="B124" t="s">
        <v>1085</v>
      </c>
      <c r="C124" t="s">
        <v>1086</v>
      </c>
    </row>
    <row r="125" spans="1:3" x14ac:dyDescent="0.25">
      <c r="A125" t="s">
        <v>1087</v>
      </c>
      <c r="B125" t="s">
        <v>1088</v>
      </c>
      <c r="C125" t="s">
        <v>1089</v>
      </c>
    </row>
    <row r="126" spans="1:3" x14ac:dyDescent="0.25">
      <c r="A126" t="s">
        <v>1090</v>
      </c>
      <c r="B126" t="s">
        <v>1091</v>
      </c>
      <c r="C126" t="s">
        <v>1092</v>
      </c>
    </row>
    <row r="127" spans="1:3" x14ac:dyDescent="0.25">
      <c r="A127" t="s">
        <v>1093</v>
      </c>
      <c r="B127" t="s">
        <v>1094</v>
      </c>
      <c r="C127" t="s">
        <v>1095</v>
      </c>
    </row>
    <row r="128" spans="1:3" x14ac:dyDescent="0.25">
      <c r="A128" t="s">
        <v>1096</v>
      </c>
      <c r="B128" t="s">
        <v>1097</v>
      </c>
      <c r="C128" t="s">
        <v>1098</v>
      </c>
    </row>
    <row r="129" spans="1:3" x14ac:dyDescent="0.25">
      <c r="A129" t="s">
        <v>1099</v>
      </c>
      <c r="B129" t="s">
        <v>1100</v>
      </c>
      <c r="C129" t="s">
        <v>1101</v>
      </c>
    </row>
    <row r="130" spans="1:3" x14ac:dyDescent="0.25">
      <c r="A130" t="s">
        <v>1102</v>
      </c>
      <c r="B130" t="s">
        <v>1103</v>
      </c>
      <c r="C130" t="s">
        <v>1104</v>
      </c>
    </row>
    <row r="131" spans="1:3" x14ac:dyDescent="0.25">
      <c r="A131" t="s">
        <v>1105</v>
      </c>
      <c r="B131" t="s">
        <v>1106</v>
      </c>
      <c r="C131" t="s">
        <v>1107</v>
      </c>
    </row>
    <row r="132" spans="1:3" x14ac:dyDescent="0.25">
      <c r="A132" t="s">
        <v>1108</v>
      </c>
      <c r="B132" t="s">
        <v>1109</v>
      </c>
      <c r="C132" t="s">
        <v>1110</v>
      </c>
    </row>
    <row r="133" spans="1:3" x14ac:dyDescent="0.25">
      <c r="A133" t="s">
        <v>1111</v>
      </c>
      <c r="B133" t="s">
        <v>1112</v>
      </c>
      <c r="C133" t="s">
        <v>1113</v>
      </c>
    </row>
    <row r="134" spans="1:3" x14ac:dyDescent="0.25">
      <c r="A134" t="s">
        <v>1114</v>
      </c>
      <c r="B134" t="s">
        <v>1115</v>
      </c>
      <c r="C134" t="s">
        <v>1116</v>
      </c>
    </row>
    <row r="135" spans="1:3" x14ac:dyDescent="0.25">
      <c r="A135" t="s">
        <v>1117</v>
      </c>
      <c r="B135" t="s">
        <v>1118</v>
      </c>
      <c r="C135" t="s">
        <v>1119</v>
      </c>
    </row>
    <row r="136" spans="1:3" x14ac:dyDescent="0.25">
      <c r="A136" t="s">
        <v>1120</v>
      </c>
      <c r="B136" t="s">
        <v>1121</v>
      </c>
      <c r="C136" t="s">
        <v>1122</v>
      </c>
    </row>
    <row r="137" spans="1:3" x14ac:dyDescent="0.25">
      <c r="A137" t="s">
        <v>1123</v>
      </c>
      <c r="B137" t="s">
        <v>1124</v>
      </c>
      <c r="C137" t="s">
        <v>1125</v>
      </c>
    </row>
    <row r="138" spans="1:3" x14ac:dyDescent="0.25">
      <c r="A138" t="s">
        <v>1126</v>
      </c>
      <c r="B138" t="s">
        <v>1127</v>
      </c>
      <c r="C138" t="s">
        <v>1128</v>
      </c>
    </row>
    <row r="139" spans="1:3" x14ac:dyDescent="0.25">
      <c r="A139" t="s">
        <v>1129</v>
      </c>
      <c r="B139" t="s">
        <v>1130</v>
      </c>
      <c r="C139" t="s">
        <v>1131</v>
      </c>
    </row>
    <row r="140" spans="1:3" x14ac:dyDescent="0.25">
      <c r="A140" t="s">
        <v>1132</v>
      </c>
      <c r="B140" t="s">
        <v>1133</v>
      </c>
      <c r="C140" t="s">
        <v>1134</v>
      </c>
    </row>
    <row r="141" spans="1:3" x14ac:dyDescent="0.25">
      <c r="A141" t="s">
        <v>1135</v>
      </c>
      <c r="B141" t="s">
        <v>1136</v>
      </c>
      <c r="C141" t="s">
        <v>1137</v>
      </c>
    </row>
    <row r="142" spans="1:3" x14ac:dyDescent="0.25">
      <c r="A142" t="s">
        <v>1138</v>
      </c>
      <c r="B142" t="s">
        <v>1139</v>
      </c>
      <c r="C142" t="s">
        <v>1140</v>
      </c>
    </row>
    <row r="143" spans="1:3" x14ac:dyDescent="0.25">
      <c r="A143" t="s">
        <v>1141</v>
      </c>
      <c r="B143" t="s">
        <v>1142</v>
      </c>
      <c r="C143" t="s">
        <v>1143</v>
      </c>
    </row>
    <row r="144" spans="1:3" x14ac:dyDescent="0.25">
      <c r="A144" t="s">
        <v>1144</v>
      </c>
      <c r="B144" t="s">
        <v>1145</v>
      </c>
      <c r="C144" t="s">
        <v>1146</v>
      </c>
    </row>
    <row r="145" spans="1:3" x14ac:dyDescent="0.25">
      <c r="A145" t="s">
        <v>1147</v>
      </c>
      <c r="B145" t="s">
        <v>1148</v>
      </c>
      <c r="C145" t="s">
        <v>1149</v>
      </c>
    </row>
    <row r="146" spans="1:3" x14ac:dyDescent="0.25">
      <c r="A146" t="s">
        <v>1150</v>
      </c>
      <c r="B146" t="s">
        <v>1151</v>
      </c>
      <c r="C146" t="s">
        <v>1152</v>
      </c>
    </row>
    <row r="147" spans="1:3" x14ac:dyDescent="0.25">
      <c r="A147" t="s">
        <v>1153</v>
      </c>
      <c r="B147" t="s">
        <v>1154</v>
      </c>
      <c r="C147" t="s">
        <v>1155</v>
      </c>
    </row>
    <row r="148" spans="1:3" x14ac:dyDescent="0.25">
      <c r="A148" t="s">
        <v>1156</v>
      </c>
      <c r="B148" t="s">
        <v>1157</v>
      </c>
      <c r="C148" t="s">
        <v>1158</v>
      </c>
    </row>
    <row r="149" spans="1:3" x14ac:dyDescent="0.25">
      <c r="A149" t="s">
        <v>1159</v>
      </c>
      <c r="B149" t="s">
        <v>1160</v>
      </c>
      <c r="C149" t="s">
        <v>1161</v>
      </c>
    </row>
    <row r="150" spans="1:3" x14ac:dyDescent="0.25">
      <c r="A150" t="s">
        <v>1162</v>
      </c>
      <c r="B150" t="s">
        <v>1163</v>
      </c>
      <c r="C150" t="s">
        <v>1164</v>
      </c>
    </row>
    <row r="151" spans="1:3" x14ac:dyDescent="0.25">
      <c r="A151" t="s">
        <v>1165</v>
      </c>
      <c r="B151" t="s">
        <v>1166</v>
      </c>
      <c r="C151" t="s">
        <v>1167</v>
      </c>
    </row>
    <row r="152" spans="1:3" x14ac:dyDescent="0.25">
      <c r="A152" t="s">
        <v>1168</v>
      </c>
      <c r="B152" t="s">
        <v>1169</v>
      </c>
      <c r="C152" t="s">
        <v>1170</v>
      </c>
    </row>
    <row r="153" spans="1:3" x14ac:dyDescent="0.25">
      <c r="A153" t="s">
        <v>1171</v>
      </c>
      <c r="B153" t="s">
        <v>1172</v>
      </c>
      <c r="C153" t="s">
        <v>1173</v>
      </c>
    </row>
    <row r="154" spans="1:3" x14ac:dyDescent="0.25">
      <c r="A154" t="s">
        <v>1174</v>
      </c>
      <c r="B154" t="s">
        <v>1175</v>
      </c>
      <c r="C154" t="s">
        <v>1176</v>
      </c>
    </row>
    <row r="155" spans="1:3" x14ac:dyDescent="0.25">
      <c r="A155" t="s">
        <v>1177</v>
      </c>
      <c r="B155" t="s">
        <v>1178</v>
      </c>
      <c r="C155" t="s">
        <v>1179</v>
      </c>
    </row>
    <row r="156" spans="1:3" x14ac:dyDescent="0.25">
      <c r="A156" t="s">
        <v>1180</v>
      </c>
      <c r="B156" t="s">
        <v>1181</v>
      </c>
      <c r="C156" t="s">
        <v>1182</v>
      </c>
    </row>
    <row r="157" spans="1:3" x14ac:dyDescent="0.25">
      <c r="A157" t="s">
        <v>1183</v>
      </c>
      <c r="B157" t="s">
        <v>1184</v>
      </c>
      <c r="C157" t="s">
        <v>1185</v>
      </c>
    </row>
    <row r="158" spans="1:3" x14ac:dyDescent="0.25">
      <c r="A158" t="s">
        <v>1186</v>
      </c>
      <c r="B158" t="s">
        <v>1187</v>
      </c>
      <c r="C158" t="s">
        <v>1188</v>
      </c>
    </row>
    <row r="159" spans="1:3" x14ac:dyDescent="0.25">
      <c r="A159" t="s">
        <v>1189</v>
      </c>
      <c r="B159" t="s">
        <v>1190</v>
      </c>
      <c r="C159" t="s">
        <v>1191</v>
      </c>
    </row>
    <row r="160" spans="1:3" x14ac:dyDescent="0.25">
      <c r="A160" t="s">
        <v>1192</v>
      </c>
      <c r="B160" t="s">
        <v>1193</v>
      </c>
      <c r="C160" t="s">
        <v>1194</v>
      </c>
    </row>
    <row r="161" spans="1:3" x14ac:dyDescent="0.25">
      <c r="A161" t="s">
        <v>1195</v>
      </c>
      <c r="B161" t="s">
        <v>1196</v>
      </c>
      <c r="C161" t="s">
        <v>1197</v>
      </c>
    </row>
    <row r="162" spans="1:3" x14ac:dyDescent="0.25">
      <c r="A162" t="s">
        <v>1198</v>
      </c>
      <c r="B162" t="s">
        <v>1199</v>
      </c>
      <c r="C162" t="s">
        <v>1200</v>
      </c>
    </row>
    <row r="163" spans="1:3" x14ac:dyDescent="0.25">
      <c r="A163" t="s">
        <v>1201</v>
      </c>
      <c r="B163" t="s">
        <v>1202</v>
      </c>
      <c r="C163" t="s">
        <v>1203</v>
      </c>
    </row>
    <row r="164" spans="1:3" x14ac:dyDescent="0.25">
      <c r="A164" t="s">
        <v>1204</v>
      </c>
      <c r="B164" t="s">
        <v>1205</v>
      </c>
      <c r="C164" t="s">
        <v>1206</v>
      </c>
    </row>
    <row r="165" spans="1:3" x14ac:dyDescent="0.25">
      <c r="A165" t="s">
        <v>1207</v>
      </c>
      <c r="B165" t="s">
        <v>1208</v>
      </c>
      <c r="C165" t="s">
        <v>1209</v>
      </c>
    </row>
    <row r="166" spans="1:3" x14ac:dyDescent="0.25">
      <c r="A166" t="s">
        <v>1210</v>
      </c>
      <c r="B166" t="s">
        <v>1211</v>
      </c>
      <c r="C166" t="s">
        <v>1212</v>
      </c>
    </row>
    <row r="167" spans="1:3" x14ac:dyDescent="0.25">
      <c r="A167" t="s">
        <v>1213</v>
      </c>
      <c r="B167" t="s">
        <v>1214</v>
      </c>
      <c r="C167" t="s">
        <v>1215</v>
      </c>
    </row>
    <row r="168" spans="1:3" x14ac:dyDescent="0.25">
      <c r="A168" t="s">
        <v>1216</v>
      </c>
      <c r="B168" t="s">
        <v>1217</v>
      </c>
      <c r="C168" t="s">
        <v>1218</v>
      </c>
    </row>
    <row r="169" spans="1:3" x14ac:dyDescent="0.25">
      <c r="A169" t="s">
        <v>1219</v>
      </c>
      <c r="B169" t="s">
        <v>1220</v>
      </c>
      <c r="C169" t="s">
        <v>1221</v>
      </c>
    </row>
    <row r="170" spans="1:3" x14ac:dyDescent="0.25">
      <c r="A170" t="s">
        <v>1222</v>
      </c>
      <c r="B170" t="s">
        <v>1223</v>
      </c>
      <c r="C170" t="s">
        <v>1224</v>
      </c>
    </row>
    <row r="171" spans="1:3" x14ac:dyDescent="0.25">
      <c r="A171" t="s">
        <v>1225</v>
      </c>
      <c r="B171" t="s">
        <v>1226</v>
      </c>
      <c r="C171" t="s">
        <v>1227</v>
      </c>
    </row>
    <row r="172" spans="1:3" x14ac:dyDescent="0.25">
      <c r="A172" t="s">
        <v>1228</v>
      </c>
      <c r="B172" t="s">
        <v>1229</v>
      </c>
      <c r="C172" t="s">
        <v>1230</v>
      </c>
    </row>
    <row r="173" spans="1:3" x14ac:dyDescent="0.25">
      <c r="A173" t="s">
        <v>1231</v>
      </c>
      <c r="B173" t="s">
        <v>1232</v>
      </c>
      <c r="C173" t="s">
        <v>1233</v>
      </c>
    </row>
    <row r="174" spans="1:3" x14ac:dyDescent="0.25">
      <c r="A174" t="s">
        <v>1234</v>
      </c>
      <c r="B174" t="s">
        <v>1235</v>
      </c>
      <c r="C174" t="s">
        <v>1236</v>
      </c>
    </row>
    <row r="175" spans="1:3" x14ac:dyDescent="0.25">
      <c r="A175" t="s">
        <v>1237</v>
      </c>
      <c r="B175" t="s">
        <v>1238</v>
      </c>
      <c r="C175" t="s">
        <v>1239</v>
      </c>
    </row>
    <row r="176" spans="1:3" x14ac:dyDescent="0.25">
      <c r="A176" t="s">
        <v>1240</v>
      </c>
      <c r="B176" t="s">
        <v>1241</v>
      </c>
      <c r="C176" t="s">
        <v>1242</v>
      </c>
    </row>
    <row r="177" spans="1:3" x14ac:dyDescent="0.25">
      <c r="A177" t="s">
        <v>1243</v>
      </c>
      <c r="B177" t="s">
        <v>1244</v>
      </c>
      <c r="C177" t="s">
        <v>1245</v>
      </c>
    </row>
    <row r="178" spans="1:3" x14ac:dyDescent="0.25">
      <c r="A178" t="s">
        <v>1246</v>
      </c>
      <c r="B178" t="s">
        <v>1247</v>
      </c>
      <c r="C178" t="s">
        <v>1248</v>
      </c>
    </row>
    <row r="179" spans="1:3" x14ac:dyDescent="0.25">
      <c r="A179" t="s">
        <v>1249</v>
      </c>
      <c r="B179" t="s">
        <v>1250</v>
      </c>
      <c r="C179" t="s">
        <v>1251</v>
      </c>
    </row>
    <row r="180" spans="1:3" x14ac:dyDescent="0.25">
      <c r="A180" t="s">
        <v>1252</v>
      </c>
      <c r="B180" t="s">
        <v>1253</v>
      </c>
      <c r="C180" t="s">
        <v>1254</v>
      </c>
    </row>
    <row r="181" spans="1:3" x14ac:dyDescent="0.25">
      <c r="A181" t="s">
        <v>1255</v>
      </c>
      <c r="B181" t="s">
        <v>1256</v>
      </c>
      <c r="C181" t="s">
        <v>1254</v>
      </c>
    </row>
    <row r="182" spans="1:3" x14ac:dyDescent="0.25">
      <c r="A182" t="s">
        <v>1257</v>
      </c>
      <c r="B182" t="s">
        <v>1258</v>
      </c>
      <c r="C182" t="s">
        <v>1259</v>
      </c>
    </row>
    <row r="183" spans="1:3" x14ac:dyDescent="0.25">
      <c r="A183" t="s">
        <v>1260</v>
      </c>
      <c r="B183" t="s">
        <v>1261</v>
      </c>
      <c r="C183" t="s">
        <v>1262</v>
      </c>
    </row>
    <row r="184" spans="1:3" x14ac:dyDescent="0.25">
      <c r="A184" t="s">
        <v>1263</v>
      </c>
      <c r="B184" t="s">
        <v>1264</v>
      </c>
      <c r="C184" t="s">
        <v>1265</v>
      </c>
    </row>
    <row r="185" spans="1:3" x14ac:dyDescent="0.25">
      <c r="A185" t="s">
        <v>1266</v>
      </c>
      <c r="B185" t="s">
        <v>1267</v>
      </c>
      <c r="C185" t="s">
        <v>1262</v>
      </c>
    </row>
    <row r="186" spans="1:3" x14ac:dyDescent="0.25">
      <c r="A186" t="s">
        <v>1268</v>
      </c>
      <c r="B186" t="s">
        <v>1269</v>
      </c>
      <c r="C186" t="s">
        <v>1270</v>
      </c>
    </row>
    <row r="187" spans="1:3" x14ac:dyDescent="0.25">
      <c r="A187" t="s">
        <v>1271</v>
      </c>
      <c r="B187" t="s">
        <v>1272</v>
      </c>
      <c r="C187" t="s">
        <v>1273</v>
      </c>
    </row>
    <row r="188" spans="1:3" x14ac:dyDescent="0.25">
      <c r="A188" t="s">
        <v>1274</v>
      </c>
      <c r="B188" t="s">
        <v>1275</v>
      </c>
      <c r="C188" t="s">
        <v>1276</v>
      </c>
    </row>
    <row r="189" spans="1:3" x14ac:dyDescent="0.25">
      <c r="A189" t="s">
        <v>1277</v>
      </c>
      <c r="B189" t="s">
        <v>1278</v>
      </c>
      <c r="C189" t="s">
        <v>1279</v>
      </c>
    </row>
    <row r="190" spans="1:3" x14ac:dyDescent="0.25">
      <c r="A190" t="s">
        <v>1280</v>
      </c>
      <c r="B190" t="s">
        <v>1281</v>
      </c>
      <c r="C190" t="s">
        <v>1282</v>
      </c>
    </row>
    <row r="191" spans="1:3" x14ac:dyDescent="0.25">
      <c r="A191" t="s">
        <v>1283</v>
      </c>
      <c r="B191" t="s">
        <v>1284</v>
      </c>
      <c r="C191" t="s">
        <v>1285</v>
      </c>
    </row>
    <row r="192" spans="1:3" x14ac:dyDescent="0.25">
      <c r="A192" t="s">
        <v>1286</v>
      </c>
      <c r="B192" t="s">
        <v>1287</v>
      </c>
      <c r="C192" t="s">
        <v>1288</v>
      </c>
    </row>
    <row r="193" spans="1:3" x14ac:dyDescent="0.25">
      <c r="A193" t="s">
        <v>1289</v>
      </c>
      <c r="B193" t="s">
        <v>1290</v>
      </c>
      <c r="C193" t="s">
        <v>1291</v>
      </c>
    </row>
    <row r="194" spans="1:3" x14ac:dyDescent="0.25">
      <c r="A194" t="s">
        <v>1292</v>
      </c>
      <c r="B194" t="s">
        <v>1293</v>
      </c>
      <c r="C194" t="s">
        <v>1294</v>
      </c>
    </row>
    <row r="195" spans="1:3" x14ac:dyDescent="0.25">
      <c r="A195" t="s">
        <v>1295</v>
      </c>
      <c r="B195" t="s">
        <v>1296</v>
      </c>
      <c r="C195" t="s">
        <v>1297</v>
      </c>
    </row>
    <row r="196" spans="1:3" x14ac:dyDescent="0.25">
      <c r="A196" t="s">
        <v>1298</v>
      </c>
      <c r="B196" t="s">
        <v>1299</v>
      </c>
      <c r="C196" t="s">
        <v>1300</v>
      </c>
    </row>
    <row r="197" spans="1:3" x14ac:dyDescent="0.25">
      <c r="A197" t="s">
        <v>1301</v>
      </c>
      <c r="B197" t="s">
        <v>1302</v>
      </c>
      <c r="C197" t="s">
        <v>1303</v>
      </c>
    </row>
    <row r="198" spans="1:3" x14ac:dyDescent="0.25">
      <c r="A198" t="s">
        <v>1304</v>
      </c>
      <c r="B198" t="s">
        <v>1305</v>
      </c>
      <c r="C198" t="s">
        <v>1306</v>
      </c>
    </row>
    <row r="199" spans="1:3" x14ac:dyDescent="0.25">
      <c r="A199" t="s">
        <v>1307</v>
      </c>
      <c r="B199" t="s">
        <v>1308</v>
      </c>
      <c r="C199" t="s">
        <v>1309</v>
      </c>
    </row>
    <row r="200" spans="1:3" x14ac:dyDescent="0.25">
      <c r="A200" t="s">
        <v>1310</v>
      </c>
      <c r="B200" t="s">
        <v>1311</v>
      </c>
      <c r="C200" t="s">
        <v>1312</v>
      </c>
    </row>
    <row r="201" spans="1:3" x14ac:dyDescent="0.25">
      <c r="A201" t="s">
        <v>1313</v>
      </c>
      <c r="B201" t="s">
        <v>1314</v>
      </c>
      <c r="C201" t="s">
        <v>1315</v>
      </c>
    </row>
    <row r="202" spans="1:3" x14ac:dyDescent="0.25">
      <c r="A202" t="s">
        <v>1316</v>
      </c>
      <c r="B202" t="s">
        <v>1317</v>
      </c>
      <c r="C202" t="s">
        <v>1318</v>
      </c>
    </row>
    <row r="203" spans="1:3" x14ac:dyDescent="0.25">
      <c r="A203" t="s">
        <v>1319</v>
      </c>
      <c r="B203" t="s">
        <v>1320</v>
      </c>
      <c r="C203" t="s">
        <v>1321</v>
      </c>
    </row>
    <row r="204" spans="1:3" x14ac:dyDescent="0.25">
      <c r="A204" t="s">
        <v>1322</v>
      </c>
      <c r="B204" t="s">
        <v>1323</v>
      </c>
      <c r="C204" t="s">
        <v>1324</v>
      </c>
    </row>
    <row r="205" spans="1:3" x14ac:dyDescent="0.25">
      <c r="A205" t="s">
        <v>1325</v>
      </c>
      <c r="B205" t="s">
        <v>1326</v>
      </c>
      <c r="C205" t="s">
        <v>1327</v>
      </c>
    </row>
    <row r="206" spans="1:3" x14ac:dyDescent="0.25">
      <c r="A206" t="s">
        <v>1328</v>
      </c>
      <c r="B206" t="s">
        <v>1329</v>
      </c>
      <c r="C206" t="s">
        <v>1330</v>
      </c>
    </row>
    <row r="207" spans="1:3" x14ac:dyDescent="0.25">
      <c r="A207" t="s">
        <v>1331</v>
      </c>
      <c r="B207" t="s">
        <v>1332</v>
      </c>
      <c r="C207" t="s">
        <v>1330</v>
      </c>
    </row>
    <row r="208" spans="1:3" x14ac:dyDescent="0.25">
      <c r="A208" t="s">
        <v>1333</v>
      </c>
      <c r="B208" t="s">
        <v>1334</v>
      </c>
      <c r="C208" t="s">
        <v>1330</v>
      </c>
    </row>
    <row r="209" spans="1:3" x14ac:dyDescent="0.25">
      <c r="A209" t="s">
        <v>1335</v>
      </c>
      <c r="B209" t="s">
        <v>1336</v>
      </c>
      <c r="C209" t="s">
        <v>1337</v>
      </c>
    </row>
    <row r="210" spans="1:3" x14ac:dyDescent="0.25">
      <c r="A210" t="s">
        <v>1338</v>
      </c>
      <c r="B210" t="s">
        <v>1339</v>
      </c>
      <c r="C210" t="s">
        <v>1340</v>
      </c>
    </row>
    <row r="211" spans="1:3" x14ac:dyDescent="0.25">
      <c r="A211" t="s">
        <v>1341</v>
      </c>
      <c r="B211" t="s">
        <v>1342</v>
      </c>
      <c r="C211" t="s">
        <v>1337</v>
      </c>
    </row>
    <row r="212" spans="1:3" x14ac:dyDescent="0.25">
      <c r="A212" t="s">
        <v>1343</v>
      </c>
      <c r="B212" t="s">
        <v>1344</v>
      </c>
      <c r="C212" t="s">
        <v>1340</v>
      </c>
    </row>
    <row r="213" spans="1:3" x14ac:dyDescent="0.25">
      <c r="A213" t="s">
        <v>1345</v>
      </c>
      <c r="B213" t="s">
        <v>1346</v>
      </c>
      <c r="C213" t="s">
        <v>1337</v>
      </c>
    </row>
    <row r="214" spans="1:3" x14ac:dyDescent="0.25">
      <c r="A214" t="s">
        <v>1347</v>
      </c>
      <c r="B214" t="s">
        <v>1348</v>
      </c>
      <c r="C214" t="s">
        <v>1340</v>
      </c>
    </row>
    <row r="215" spans="1:3" x14ac:dyDescent="0.25">
      <c r="A215" t="s">
        <v>1349</v>
      </c>
      <c r="B215" t="s">
        <v>1350</v>
      </c>
      <c r="C215" t="s">
        <v>1351</v>
      </c>
    </row>
    <row r="216" spans="1:3" x14ac:dyDescent="0.25">
      <c r="A216" t="s">
        <v>1352</v>
      </c>
      <c r="B216" t="s">
        <v>1353</v>
      </c>
      <c r="C216" t="s">
        <v>1351</v>
      </c>
    </row>
    <row r="217" spans="1:3" x14ac:dyDescent="0.25">
      <c r="A217" t="s">
        <v>1354</v>
      </c>
      <c r="B217" t="s">
        <v>1355</v>
      </c>
      <c r="C217" t="s">
        <v>1351</v>
      </c>
    </row>
    <row r="218" spans="1:3" x14ac:dyDescent="0.25">
      <c r="A218" t="s">
        <v>1356</v>
      </c>
      <c r="B218" t="s">
        <v>1357</v>
      </c>
      <c r="C218" t="s">
        <v>1358</v>
      </c>
    </row>
    <row r="219" spans="1:3" x14ac:dyDescent="0.25">
      <c r="A219" t="s">
        <v>1359</v>
      </c>
      <c r="B219" t="s">
        <v>1360</v>
      </c>
      <c r="C219" t="s">
        <v>1358</v>
      </c>
    </row>
    <row r="220" spans="1:3" x14ac:dyDescent="0.25">
      <c r="A220" t="s">
        <v>1361</v>
      </c>
      <c r="B220" t="s">
        <v>1362</v>
      </c>
      <c r="C220" t="s">
        <v>1358</v>
      </c>
    </row>
    <row r="221" spans="1:3" x14ac:dyDescent="0.25">
      <c r="A221" t="s">
        <v>1363</v>
      </c>
      <c r="B221" t="s">
        <v>1364</v>
      </c>
      <c r="C221" t="s">
        <v>1365</v>
      </c>
    </row>
    <row r="222" spans="1:3" x14ac:dyDescent="0.25">
      <c r="A222" t="s">
        <v>1366</v>
      </c>
      <c r="B222" t="s">
        <v>1367</v>
      </c>
      <c r="C222" t="s">
        <v>1365</v>
      </c>
    </row>
    <row r="223" spans="1:3" x14ac:dyDescent="0.25">
      <c r="A223" t="s">
        <v>1368</v>
      </c>
      <c r="B223" t="s">
        <v>1369</v>
      </c>
      <c r="C223" t="s">
        <v>1365</v>
      </c>
    </row>
    <row r="224" spans="1:3" x14ac:dyDescent="0.25">
      <c r="A224" t="s">
        <v>1370</v>
      </c>
      <c r="B224" t="s">
        <v>1371</v>
      </c>
      <c r="C224" t="s">
        <v>4598</v>
      </c>
    </row>
    <row r="225" spans="1:3" x14ac:dyDescent="0.25">
      <c r="A225" t="s">
        <v>1373</v>
      </c>
      <c r="B225" t="s">
        <v>1374</v>
      </c>
      <c r="C225" t="s">
        <v>4598</v>
      </c>
    </row>
    <row r="226" spans="1:3" x14ac:dyDescent="0.25">
      <c r="A226" t="s">
        <v>1375</v>
      </c>
      <c r="B226" t="s">
        <v>1376</v>
      </c>
      <c r="C226" t="s">
        <v>4598</v>
      </c>
    </row>
    <row r="227" spans="1:3" x14ac:dyDescent="0.25">
      <c r="A227" t="s">
        <v>1377</v>
      </c>
      <c r="B227" t="s">
        <v>1378</v>
      </c>
      <c r="C227" t="s">
        <v>1379</v>
      </c>
    </row>
    <row r="228" spans="1:3" x14ac:dyDescent="0.25">
      <c r="A228" t="s">
        <v>1380</v>
      </c>
      <c r="B228" t="s">
        <v>1381</v>
      </c>
      <c r="C228" t="s">
        <v>1382</v>
      </c>
    </row>
    <row r="229" spans="1:3" x14ac:dyDescent="0.25">
      <c r="A229" t="s">
        <v>1383</v>
      </c>
      <c r="B229" t="s">
        <v>1384</v>
      </c>
      <c r="C229" t="s">
        <v>1379</v>
      </c>
    </row>
    <row r="230" spans="1:3" x14ac:dyDescent="0.25">
      <c r="A230" t="s">
        <v>1385</v>
      </c>
      <c r="B230" t="s">
        <v>1386</v>
      </c>
      <c r="C230" t="s">
        <v>1382</v>
      </c>
    </row>
    <row r="231" spans="1:3" x14ac:dyDescent="0.25">
      <c r="A231" t="s">
        <v>1387</v>
      </c>
      <c r="B231" t="s">
        <v>1388</v>
      </c>
      <c r="C231" t="s">
        <v>1379</v>
      </c>
    </row>
    <row r="232" spans="1:3" x14ac:dyDescent="0.25">
      <c r="A232" t="s">
        <v>1389</v>
      </c>
      <c r="B232" t="s">
        <v>1390</v>
      </c>
      <c r="C232" t="s">
        <v>1382</v>
      </c>
    </row>
    <row r="233" spans="1:3" x14ac:dyDescent="0.25">
      <c r="A233" t="s">
        <v>1391</v>
      </c>
      <c r="B233" t="s">
        <v>1392</v>
      </c>
      <c r="C233" t="s">
        <v>1393</v>
      </c>
    </row>
    <row r="234" spans="1:3" x14ac:dyDescent="0.25">
      <c r="A234" t="s">
        <v>1394</v>
      </c>
      <c r="B234" t="s">
        <v>1395</v>
      </c>
      <c r="C234" t="s">
        <v>1396</v>
      </c>
    </row>
    <row r="235" spans="1:3" x14ac:dyDescent="0.25">
      <c r="A235" t="s">
        <v>1397</v>
      </c>
      <c r="B235" t="s">
        <v>1398</v>
      </c>
      <c r="C235" t="s">
        <v>1399</v>
      </c>
    </row>
    <row r="236" spans="1:3" x14ac:dyDescent="0.25">
      <c r="A236" t="s">
        <v>1400</v>
      </c>
      <c r="B236" t="s">
        <v>1401</v>
      </c>
      <c r="C236" t="s">
        <v>1399</v>
      </c>
    </row>
    <row r="237" spans="1:3" x14ac:dyDescent="0.25">
      <c r="A237" t="s">
        <v>1402</v>
      </c>
      <c r="B237" t="s">
        <v>1403</v>
      </c>
      <c r="C237" t="s">
        <v>1399</v>
      </c>
    </row>
    <row r="238" spans="1:3" x14ac:dyDescent="0.25">
      <c r="A238" t="s">
        <v>1404</v>
      </c>
      <c r="B238" t="s">
        <v>1405</v>
      </c>
      <c r="C238" t="s">
        <v>1406</v>
      </c>
    </row>
    <row r="239" spans="1:3" x14ac:dyDescent="0.25">
      <c r="A239" t="s">
        <v>1407</v>
      </c>
      <c r="B239" t="s">
        <v>1408</v>
      </c>
      <c r="C239" t="s">
        <v>1406</v>
      </c>
    </row>
    <row r="240" spans="1:3" x14ac:dyDescent="0.25">
      <c r="A240" t="s">
        <v>1409</v>
      </c>
      <c r="B240" t="s">
        <v>1410</v>
      </c>
      <c r="C240" t="s">
        <v>1406</v>
      </c>
    </row>
    <row r="241" spans="1:3" x14ac:dyDescent="0.25">
      <c r="A241" t="s">
        <v>1411</v>
      </c>
      <c r="B241" t="s">
        <v>1412</v>
      </c>
      <c r="C241" t="s">
        <v>1413</v>
      </c>
    </row>
    <row r="242" spans="1:3" x14ac:dyDescent="0.25">
      <c r="A242" t="s">
        <v>1414</v>
      </c>
      <c r="B242" t="s">
        <v>1415</v>
      </c>
      <c r="C242" t="s">
        <v>1413</v>
      </c>
    </row>
    <row r="243" spans="1:3" x14ac:dyDescent="0.25">
      <c r="A243" t="s">
        <v>1416</v>
      </c>
      <c r="B243" t="s">
        <v>1417</v>
      </c>
      <c r="C243" t="s">
        <v>1413</v>
      </c>
    </row>
    <row r="244" spans="1:3" x14ac:dyDescent="0.25">
      <c r="A244" t="s">
        <v>1418</v>
      </c>
      <c r="B244" t="s">
        <v>1419</v>
      </c>
      <c r="C244" t="s">
        <v>1413</v>
      </c>
    </row>
    <row r="245" spans="1:3" x14ac:dyDescent="0.25">
      <c r="A245" t="s">
        <v>1420</v>
      </c>
      <c r="B245" t="s">
        <v>1421</v>
      </c>
      <c r="C245" t="s">
        <v>1422</v>
      </c>
    </row>
    <row r="246" spans="1:3" x14ac:dyDescent="0.25">
      <c r="A246" t="s">
        <v>1423</v>
      </c>
      <c r="B246" t="s">
        <v>1424</v>
      </c>
      <c r="C246" t="s">
        <v>1422</v>
      </c>
    </row>
    <row r="247" spans="1:3" x14ac:dyDescent="0.25">
      <c r="A247" t="s">
        <v>1425</v>
      </c>
      <c r="B247" t="s">
        <v>1426</v>
      </c>
      <c r="C247" t="s">
        <v>1413</v>
      </c>
    </row>
    <row r="248" spans="1:3" x14ac:dyDescent="0.25">
      <c r="A248" t="s">
        <v>1427</v>
      </c>
      <c r="B248" t="s">
        <v>1428</v>
      </c>
      <c r="C248" t="s">
        <v>1413</v>
      </c>
    </row>
    <row r="249" spans="1:3" x14ac:dyDescent="0.25">
      <c r="A249" t="s">
        <v>1429</v>
      </c>
      <c r="B249" t="s">
        <v>1430</v>
      </c>
      <c r="C249" t="s">
        <v>1431</v>
      </c>
    </row>
    <row r="250" spans="1:3" x14ac:dyDescent="0.25">
      <c r="A250" t="s">
        <v>1432</v>
      </c>
      <c r="B250" t="s">
        <v>1433</v>
      </c>
      <c r="C250" t="s">
        <v>1431</v>
      </c>
    </row>
    <row r="251" spans="1:3" x14ac:dyDescent="0.25">
      <c r="A251" t="s">
        <v>1434</v>
      </c>
      <c r="B251" t="s">
        <v>1435</v>
      </c>
      <c r="C251" t="s">
        <v>1431</v>
      </c>
    </row>
    <row r="252" spans="1:3" x14ac:dyDescent="0.25">
      <c r="A252" t="s">
        <v>1436</v>
      </c>
      <c r="B252" t="s">
        <v>1437</v>
      </c>
      <c r="C252" t="s">
        <v>4597</v>
      </c>
    </row>
    <row r="253" spans="1:3" x14ac:dyDescent="0.25">
      <c r="A253" t="s">
        <v>1439</v>
      </c>
      <c r="B253" t="s">
        <v>1440</v>
      </c>
      <c r="C253" t="s">
        <v>4597</v>
      </c>
    </row>
    <row r="254" spans="1:3" x14ac:dyDescent="0.25">
      <c r="A254" t="s">
        <v>1441</v>
      </c>
      <c r="B254" t="s">
        <v>1442</v>
      </c>
      <c r="C254" t="s">
        <v>4597</v>
      </c>
    </row>
    <row r="255" spans="1:3" x14ac:dyDescent="0.25">
      <c r="A255" t="s">
        <v>1443</v>
      </c>
      <c r="B255" t="s">
        <v>1444</v>
      </c>
      <c r="C255" t="s">
        <v>1445</v>
      </c>
    </row>
    <row r="256" spans="1:3" x14ac:dyDescent="0.25">
      <c r="A256" t="s">
        <v>1446</v>
      </c>
      <c r="B256" t="s">
        <v>1447</v>
      </c>
      <c r="C256" t="s">
        <v>1445</v>
      </c>
    </row>
    <row r="257" spans="1:3" x14ac:dyDescent="0.25">
      <c r="A257" t="s">
        <v>1448</v>
      </c>
      <c r="B257" t="s">
        <v>1449</v>
      </c>
      <c r="C257" t="s">
        <v>1445</v>
      </c>
    </row>
    <row r="258" spans="1:3" x14ac:dyDescent="0.25">
      <c r="A258" t="s">
        <v>1450</v>
      </c>
      <c r="B258" t="s">
        <v>1451</v>
      </c>
      <c r="C258" t="s">
        <v>1452</v>
      </c>
    </row>
    <row r="259" spans="1:3" x14ac:dyDescent="0.25">
      <c r="A259" t="s">
        <v>1453</v>
      </c>
      <c r="B259" t="s">
        <v>1454</v>
      </c>
      <c r="C259" t="s">
        <v>1452</v>
      </c>
    </row>
    <row r="260" spans="1:3" x14ac:dyDescent="0.25">
      <c r="A260" t="s">
        <v>1455</v>
      </c>
      <c r="B260" t="s">
        <v>1456</v>
      </c>
      <c r="C260" t="s">
        <v>1452</v>
      </c>
    </row>
    <row r="261" spans="1:3" x14ac:dyDescent="0.25">
      <c r="A261" t="s">
        <v>1457</v>
      </c>
      <c r="B261" t="s">
        <v>1458</v>
      </c>
      <c r="C261" t="s">
        <v>1452</v>
      </c>
    </row>
    <row r="262" spans="1:3" x14ac:dyDescent="0.25">
      <c r="A262" t="s">
        <v>1459</v>
      </c>
      <c r="B262" t="s">
        <v>1460</v>
      </c>
      <c r="C262" t="s">
        <v>1452</v>
      </c>
    </row>
    <row r="263" spans="1:3" x14ac:dyDescent="0.25">
      <c r="A263" t="s">
        <v>1461</v>
      </c>
      <c r="B263" t="s">
        <v>1462</v>
      </c>
      <c r="C263" t="s">
        <v>1452</v>
      </c>
    </row>
    <row r="264" spans="1:3" x14ac:dyDescent="0.25">
      <c r="A264" t="s">
        <v>1463</v>
      </c>
      <c r="B264" t="s">
        <v>1464</v>
      </c>
      <c r="C264" t="s">
        <v>1465</v>
      </c>
    </row>
    <row r="265" spans="1:3" x14ac:dyDescent="0.25">
      <c r="A265" t="s">
        <v>1466</v>
      </c>
      <c r="B265" t="s">
        <v>1467</v>
      </c>
      <c r="C265" t="s">
        <v>1468</v>
      </c>
    </row>
    <row r="266" spans="1:3" x14ac:dyDescent="0.25">
      <c r="A266" t="s">
        <v>1469</v>
      </c>
      <c r="B266" t="s">
        <v>1470</v>
      </c>
      <c r="C266" t="s">
        <v>1471</v>
      </c>
    </row>
    <row r="267" spans="1:3" x14ac:dyDescent="0.25">
      <c r="A267" t="s">
        <v>1472</v>
      </c>
      <c r="B267" t="s">
        <v>1473</v>
      </c>
      <c r="C267" t="s">
        <v>1468</v>
      </c>
    </row>
    <row r="268" spans="1:3" x14ac:dyDescent="0.25">
      <c r="A268" t="s">
        <v>1474</v>
      </c>
      <c r="B268" t="s">
        <v>1475</v>
      </c>
      <c r="C268" t="s">
        <v>1471</v>
      </c>
    </row>
    <row r="269" spans="1:3" x14ac:dyDescent="0.25">
      <c r="A269" t="s">
        <v>1476</v>
      </c>
      <c r="B269" t="s">
        <v>1477</v>
      </c>
      <c r="C269" t="s">
        <v>1468</v>
      </c>
    </row>
    <row r="270" spans="1:3" x14ac:dyDescent="0.25">
      <c r="A270" t="s">
        <v>1478</v>
      </c>
      <c r="B270" t="s">
        <v>1479</v>
      </c>
      <c r="C270" t="s">
        <v>1471</v>
      </c>
    </row>
    <row r="271" spans="1:3" x14ac:dyDescent="0.25">
      <c r="A271" t="s">
        <v>1480</v>
      </c>
      <c r="B271" t="s">
        <v>1481</v>
      </c>
      <c r="C271" t="s">
        <v>1482</v>
      </c>
    </row>
    <row r="272" spans="1:3" x14ac:dyDescent="0.25">
      <c r="A272" t="s">
        <v>1483</v>
      </c>
      <c r="B272" t="s">
        <v>1484</v>
      </c>
      <c r="C272" t="s">
        <v>1485</v>
      </c>
    </row>
    <row r="273" spans="1:3" x14ac:dyDescent="0.25">
      <c r="A273" t="s">
        <v>1486</v>
      </c>
      <c r="B273" t="s">
        <v>1487</v>
      </c>
      <c r="C273" t="s">
        <v>1482</v>
      </c>
    </row>
    <row r="274" spans="1:3" x14ac:dyDescent="0.25">
      <c r="A274" t="s">
        <v>1488</v>
      </c>
      <c r="B274" t="s">
        <v>1489</v>
      </c>
      <c r="C274" t="s">
        <v>1485</v>
      </c>
    </row>
    <row r="275" spans="1:3" x14ac:dyDescent="0.25">
      <c r="A275" t="s">
        <v>1490</v>
      </c>
      <c r="B275" t="s">
        <v>1491</v>
      </c>
      <c r="C275" t="s">
        <v>1482</v>
      </c>
    </row>
    <row r="276" spans="1:3" x14ac:dyDescent="0.25">
      <c r="A276" t="s">
        <v>1492</v>
      </c>
      <c r="B276" t="s">
        <v>1493</v>
      </c>
      <c r="C276" t="s">
        <v>1485</v>
      </c>
    </row>
    <row r="277" spans="1:3" x14ac:dyDescent="0.25">
      <c r="A277" t="s">
        <v>1494</v>
      </c>
      <c r="B277" t="s">
        <v>1495</v>
      </c>
      <c r="C277" t="s">
        <v>1465</v>
      </c>
    </row>
    <row r="278" spans="1:3" x14ac:dyDescent="0.25">
      <c r="A278" t="s">
        <v>1496</v>
      </c>
      <c r="B278" t="s">
        <v>1497</v>
      </c>
      <c r="C278" t="s">
        <v>1465</v>
      </c>
    </row>
    <row r="279" spans="1:3" x14ac:dyDescent="0.25">
      <c r="A279" t="s">
        <v>1498</v>
      </c>
      <c r="B279" t="s">
        <v>1499</v>
      </c>
      <c r="C279" t="s">
        <v>1500</v>
      </c>
    </row>
    <row r="280" spans="1:3" x14ac:dyDescent="0.25">
      <c r="A280" t="s">
        <v>1501</v>
      </c>
      <c r="B280" t="s">
        <v>1502</v>
      </c>
      <c r="C280" t="s">
        <v>1500</v>
      </c>
    </row>
    <row r="281" spans="1:3" x14ac:dyDescent="0.25">
      <c r="A281" t="s">
        <v>1503</v>
      </c>
      <c r="B281" t="s">
        <v>1504</v>
      </c>
      <c r="C281" t="s">
        <v>1500</v>
      </c>
    </row>
    <row r="282" spans="1:3" x14ac:dyDescent="0.25">
      <c r="A282" t="s">
        <v>1505</v>
      </c>
      <c r="B282" t="s">
        <v>1506</v>
      </c>
      <c r="C282" t="s">
        <v>1507</v>
      </c>
    </row>
    <row r="283" spans="1:3" x14ac:dyDescent="0.25">
      <c r="A283" t="s">
        <v>1508</v>
      </c>
      <c r="B283" t="s">
        <v>1509</v>
      </c>
      <c r="C283" t="s">
        <v>1507</v>
      </c>
    </row>
    <row r="284" spans="1:3" x14ac:dyDescent="0.25">
      <c r="A284" t="s">
        <v>1510</v>
      </c>
      <c r="B284" t="s">
        <v>1511</v>
      </c>
      <c r="C284" t="s">
        <v>1507</v>
      </c>
    </row>
    <row r="285" spans="1:3" x14ac:dyDescent="0.25">
      <c r="A285" t="s">
        <v>1512</v>
      </c>
      <c r="B285" t="s">
        <v>1513</v>
      </c>
      <c r="C285" t="s">
        <v>1514</v>
      </c>
    </row>
    <row r="286" spans="1:3" x14ac:dyDescent="0.25">
      <c r="A286" t="s">
        <v>1515</v>
      </c>
      <c r="B286" t="s">
        <v>1516</v>
      </c>
      <c r="C286" t="s">
        <v>1514</v>
      </c>
    </row>
    <row r="287" spans="1:3" x14ac:dyDescent="0.25">
      <c r="A287" t="s">
        <v>1517</v>
      </c>
      <c r="B287" t="s">
        <v>1518</v>
      </c>
      <c r="C287" t="s">
        <v>1514</v>
      </c>
    </row>
    <row r="288" spans="1:3" x14ac:dyDescent="0.25">
      <c r="A288" t="s">
        <v>1519</v>
      </c>
      <c r="B288" t="s">
        <v>1520</v>
      </c>
      <c r="C288" t="s">
        <v>1521</v>
      </c>
    </row>
    <row r="289" spans="1:3" x14ac:dyDescent="0.25">
      <c r="A289" t="s">
        <v>1522</v>
      </c>
      <c r="B289" t="s">
        <v>1523</v>
      </c>
      <c r="C289" t="s">
        <v>1521</v>
      </c>
    </row>
    <row r="290" spans="1:3" x14ac:dyDescent="0.25">
      <c r="A290" t="s">
        <v>1524</v>
      </c>
      <c r="B290" t="s">
        <v>1525</v>
      </c>
      <c r="C290" t="s">
        <v>1521</v>
      </c>
    </row>
    <row r="291" spans="1:3" x14ac:dyDescent="0.25">
      <c r="A291" t="s">
        <v>1526</v>
      </c>
      <c r="B291" t="s">
        <v>1527</v>
      </c>
      <c r="C291" t="s">
        <v>1528</v>
      </c>
    </row>
    <row r="292" spans="1:3" x14ac:dyDescent="0.25">
      <c r="A292" t="s">
        <v>1529</v>
      </c>
      <c r="B292" t="s">
        <v>1530</v>
      </c>
      <c r="C292" t="s">
        <v>1528</v>
      </c>
    </row>
    <row r="293" spans="1:3" x14ac:dyDescent="0.25">
      <c r="A293" t="s">
        <v>1531</v>
      </c>
      <c r="B293" t="s">
        <v>1532</v>
      </c>
      <c r="C293" t="s">
        <v>1528</v>
      </c>
    </row>
    <row r="294" spans="1:3" x14ac:dyDescent="0.25">
      <c r="A294" t="s">
        <v>1533</v>
      </c>
      <c r="B294" t="s">
        <v>1534</v>
      </c>
      <c r="C294" t="s">
        <v>1535</v>
      </c>
    </row>
    <row r="295" spans="1:3" x14ac:dyDescent="0.25">
      <c r="A295" t="s">
        <v>1536</v>
      </c>
      <c r="B295" t="s">
        <v>1537</v>
      </c>
      <c r="C295" t="s">
        <v>1535</v>
      </c>
    </row>
    <row r="296" spans="1:3" x14ac:dyDescent="0.25">
      <c r="A296" t="s">
        <v>1538</v>
      </c>
      <c r="B296" t="s">
        <v>1539</v>
      </c>
      <c r="C296" t="s">
        <v>1535</v>
      </c>
    </row>
    <row r="297" spans="1:3" x14ac:dyDescent="0.25">
      <c r="A297" t="s">
        <v>1540</v>
      </c>
      <c r="B297" t="s">
        <v>1541</v>
      </c>
      <c r="C297" t="s">
        <v>1542</v>
      </c>
    </row>
    <row r="298" spans="1:3" x14ac:dyDescent="0.25">
      <c r="A298" t="s">
        <v>1543</v>
      </c>
      <c r="B298" t="s">
        <v>1544</v>
      </c>
      <c r="C298" t="s">
        <v>1545</v>
      </c>
    </row>
    <row r="299" spans="1:3" x14ac:dyDescent="0.25">
      <c r="A299" t="s">
        <v>1546</v>
      </c>
      <c r="B299" t="s">
        <v>1547</v>
      </c>
      <c r="C299" t="s">
        <v>1545</v>
      </c>
    </row>
    <row r="300" spans="1:3" x14ac:dyDescent="0.25">
      <c r="A300" t="s">
        <v>1548</v>
      </c>
      <c r="B300" t="s">
        <v>1549</v>
      </c>
      <c r="C300" t="s">
        <v>1545</v>
      </c>
    </row>
    <row r="301" spans="1:3" x14ac:dyDescent="0.25">
      <c r="A301" t="s">
        <v>1550</v>
      </c>
      <c r="B301" t="s">
        <v>1551</v>
      </c>
      <c r="C301" t="s">
        <v>1552</v>
      </c>
    </row>
    <row r="302" spans="1:3" x14ac:dyDescent="0.25">
      <c r="A302" t="s">
        <v>1553</v>
      </c>
      <c r="B302" t="s">
        <v>1554</v>
      </c>
      <c r="C302" t="s">
        <v>1552</v>
      </c>
    </row>
    <row r="303" spans="1:3" x14ac:dyDescent="0.25">
      <c r="A303" t="s">
        <v>1555</v>
      </c>
      <c r="B303" t="s">
        <v>1556</v>
      </c>
      <c r="C303" t="s">
        <v>1552</v>
      </c>
    </row>
    <row r="304" spans="1:3" x14ac:dyDescent="0.25">
      <c r="A304" t="s">
        <v>1557</v>
      </c>
      <c r="B304" t="s">
        <v>1558</v>
      </c>
      <c r="C304" t="s">
        <v>1559</v>
      </c>
    </row>
    <row r="305" spans="1:3" x14ac:dyDescent="0.25">
      <c r="A305" t="s">
        <v>1560</v>
      </c>
      <c r="B305" t="s">
        <v>1561</v>
      </c>
      <c r="C305" t="s">
        <v>1559</v>
      </c>
    </row>
    <row r="306" spans="1:3" x14ac:dyDescent="0.25">
      <c r="A306" t="s">
        <v>1562</v>
      </c>
      <c r="B306" t="s">
        <v>1563</v>
      </c>
      <c r="C306" t="s">
        <v>1559</v>
      </c>
    </row>
    <row r="307" spans="1:3" x14ac:dyDescent="0.25">
      <c r="A307" t="s">
        <v>1564</v>
      </c>
      <c r="B307" t="s">
        <v>1565</v>
      </c>
      <c r="C307" t="s">
        <v>1566</v>
      </c>
    </row>
    <row r="308" spans="1:3" x14ac:dyDescent="0.25">
      <c r="A308" t="s">
        <v>1567</v>
      </c>
      <c r="B308" t="s">
        <v>1568</v>
      </c>
      <c r="C308" t="s">
        <v>1566</v>
      </c>
    </row>
    <row r="309" spans="1:3" x14ac:dyDescent="0.25">
      <c r="A309" t="s">
        <v>1569</v>
      </c>
      <c r="B309" t="s">
        <v>1570</v>
      </c>
      <c r="C309" t="s">
        <v>1566</v>
      </c>
    </row>
    <row r="310" spans="1:3" x14ac:dyDescent="0.25">
      <c r="A310" t="s">
        <v>1571</v>
      </c>
      <c r="B310" t="s">
        <v>1572</v>
      </c>
      <c r="C310" t="s">
        <v>1573</v>
      </c>
    </row>
    <row r="311" spans="1:3" x14ac:dyDescent="0.25">
      <c r="A311" t="s">
        <v>1574</v>
      </c>
      <c r="B311" t="s">
        <v>1575</v>
      </c>
      <c r="C311" t="s">
        <v>1573</v>
      </c>
    </row>
    <row r="312" spans="1:3" x14ac:dyDescent="0.25">
      <c r="A312" t="s">
        <v>1576</v>
      </c>
      <c r="B312" t="s">
        <v>1577</v>
      </c>
      <c r="C312" t="s">
        <v>1573</v>
      </c>
    </row>
    <row r="313" spans="1:3" x14ac:dyDescent="0.25">
      <c r="A313" t="s">
        <v>1578</v>
      </c>
      <c r="B313" t="s">
        <v>1579</v>
      </c>
      <c r="C313" t="s">
        <v>1573</v>
      </c>
    </row>
    <row r="314" spans="1:3" x14ac:dyDescent="0.25">
      <c r="A314" t="s">
        <v>1580</v>
      </c>
      <c r="B314" t="s">
        <v>1581</v>
      </c>
      <c r="C314" t="s">
        <v>1573</v>
      </c>
    </row>
    <row r="315" spans="1:3" x14ac:dyDescent="0.25">
      <c r="A315" t="s">
        <v>1582</v>
      </c>
      <c r="B315" t="s">
        <v>1583</v>
      </c>
      <c r="C315" t="s">
        <v>1573</v>
      </c>
    </row>
    <row r="316" spans="1:3" x14ac:dyDescent="0.25">
      <c r="A316" t="s">
        <v>1584</v>
      </c>
      <c r="B316" t="s">
        <v>1585</v>
      </c>
      <c r="C316" t="s">
        <v>1586</v>
      </c>
    </row>
    <row r="317" spans="1:3" x14ac:dyDescent="0.25">
      <c r="A317" t="s">
        <v>1587</v>
      </c>
      <c r="B317" t="s">
        <v>1588</v>
      </c>
      <c r="C317" t="s">
        <v>1589</v>
      </c>
    </row>
    <row r="318" spans="1:3" x14ac:dyDescent="0.25">
      <c r="A318" t="s">
        <v>1590</v>
      </c>
      <c r="B318" t="s">
        <v>1591</v>
      </c>
      <c r="C318" t="s">
        <v>1589</v>
      </c>
    </row>
    <row r="319" spans="1:3" x14ac:dyDescent="0.25">
      <c r="A319" t="s">
        <v>1592</v>
      </c>
      <c r="B319" t="s">
        <v>1593</v>
      </c>
      <c r="C319" t="s">
        <v>1589</v>
      </c>
    </row>
    <row r="320" spans="1:3" x14ac:dyDescent="0.25">
      <c r="A320" t="s">
        <v>1594</v>
      </c>
      <c r="B320" t="s">
        <v>1595</v>
      </c>
      <c r="C320" t="s">
        <v>1596</v>
      </c>
    </row>
    <row r="321" spans="1:3" x14ac:dyDescent="0.25">
      <c r="A321" t="s">
        <v>1597</v>
      </c>
      <c r="B321" t="s">
        <v>1598</v>
      </c>
      <c r="C321" t="s">
        <v>1596</v>
      </c>
    </row>
    <row r="322" spans="1:3" x14ac:dyDescent="0.25">
      <c r="A322" t="s">
        <v>1599</v>
      </c>
      <c r="B322" t="s">
        <v>1600</v>
      </c>
      <c r="C322" t="s">
        <v>1596</v>
      </c>
    </row>
    <row r="323" spans="1:3" x14ac:dyDescent="0.25">
      <c r="A323" t="s">
        <v>1601</v>
      </c>
      <c r="B323" t="s">
        <v>1602</v>
      </c>
      <c r="C323" t="s">
        <v>1603</v>
      </c>
    </row>
    <row r="324" spans="1:3" x14ac:dyDescent="0.25">
      <c r="A324" t="s">
        <v>1604</v>
      </c>
      <c r="B324" t="s">
        <v>1605</v>
      </c>
      <c r="C324" t="s">
        <v>1603</v>
      </c>
    </row>
    <row r="325" spans="1:3" x14ac:dyDescent="0.25">
      <c r="A325" t="s">
        <v>1606</v>
      </c>
      <c r="B325" t="s">
        <v>1607</v>
      </c>
      <c r="C325" t="s">
        <v>1603</v>
      </c>
    </row>
    <row r="326" spans="1:3" x14ac:dyDescent="0.25">
      <c r="A326" t="s">
        <v>1608</v>
      </c>
      <c r="B326" t="s">
        <v>1609</v>
      </c>
      <c r="C326" t="s">
        <v>1603</v>
      </c>
    </row>
    <row r="327" spans="1:3" x14ac:dyDescent="0.25">
      <c r="A327" t="s">
        <v>1610</v>
      </c>
      <c r="B327" t="s">
        <v>1611</v>
      </c>
      <c r="C327" t="s">
        <v>1603</v>
      </c>
    </row>
    <row r="328" spans="1:3" x14ac:dyDescent="0.25">
      <c r="A328" t="s">
        <v>1612</v>
      </c>
      <c r="B328" t="s">
        <v>1613</v>
      </c>
      <c r="C328" t="s">
        <v>1603</v>
      </c>
    </row>
    <row r="329" spans="1:3" x14ac:dyDescent="0.25">
      <c r="A329" t="s">
        <v>1614</v>
      </c>
      <c r="B329" t="s">
        <v>1615</v>
      </c>
      <c r="C329" t="s">
        <v>1616</v>
      </c>
    </row>
    <row r="330" spans="1:3" x14ac:dyDescent="0.25">
      <c r="A330" t="s">
        <v>1617</v>
      </c>
      <c r="B330" t="s">
        <v>1618</v>
      </c>
      <c r="C330" t="s">
        <v>1616</v>
      </c>
    </row>
    <row r="331" spans="1:3" x14ac:dyDescent="0.25">
      <c r="A331" t="s">
        <v>1619</v>
      </c>
      <c r="B331" t="s">
        <v>1620</v>
      </c>
      <c r="C331" t="s">
        <v>1616</v>
      </c>
    </row>
    <row r="332" spans="1:3" x14ac:dyDescent="0.25">
      <c r="A332" t="s">
        <v>1621</v>
      </c>
      <c r="B332" t="s">
        <v>1622</v>
      </c>
      <c r="C332" t="s">
        <v>1623</v>
      </c>
    </row>
    <row r="333" spans="1:3" x14ac:dyDescent="0.25">
      <c r="A333" t="s">
        <v>1624</v>
      </c>
      <c r="B333" t="s">
        <v>1625</v>
      </c>
      <c r="C333" t="s">
        <v>1623</v>
      </c>
    </row>
    <row r="334" spans="1:3" x14ac:dyDescent="0.25">
      <c r="A334" t="s">
        <v>1626</v>
      </c>
      <c r="B334" t="s">
        <v>1627</v>
      </c>
      <c r="C334" t="s">
        <v>1623</v>
      </c>
    </row>
    <row r="335" spans="1:3" x14ac:dyDescent="0.25">
      <c r="A335" t="s">
        <v>1628</v>
      </c>
      <c r="B335" t="s">
        <v>1629</v>
      </c>
      <c r="C335" t="s">
        <v>1630</v>
      </c>
    </row>
    <row r="336" spans="1:3" x14ac:dyDescent="0.25">
      <c r="A336" t="s">
        <v>1631</v>
      </c>
      <c r="B336" t="s">
        <v>1632</v>
      </c>
      <c r="C336" t="s">
        <v>1633</v>
      </c>
    </row>
    <row r="337" spans="1:3" x14ac:dyDescent="0.25">
      <c r="A337" t="s">
        <v>1634</v>
      </c>
      <c r="B337" t="s">
        <v>1635</v>
      </c>
      <c r="C337" t="s">
        <v>1636</v>
      </c>
    </row>
    <row r="338" spans="1:3" x14ac:dyDescent="0.25">
      <c r="A338" t="s">
        <v>1637</v>
      </c>
      <c r="B338" t="s">
        <v>1638</v>
      </c>
      <c r="C338" t="s">
        <v>1639</v>
      </c>
    </row>
    <row r="339" spans="1:3" x14ac:dyDescent="0.25">
      <c r="A339" t="s">
        <v>1640</v>
      </c>
      <c r="B339" t="s">
        <v>1641</v>
      </c>
      <c r="C339" t="s">
        <v>1642</v>
      </c>
    </row>
    <row r="340" spans="1:3" x14ac:dyDescent="0.25">
      <c r="A340" t="s">
        <v>1643</v>
      </c>
      <c r="B340" t="s">
        <v>1644</v>
      </c>
      <c r="C340" t="s">
        <v>1645</v>
      </c>
    </row>
    <row r="341" spans="1:3" x14ac:dyDescent="0.25">
      <c r="A341" t="s">
        <v>1646</v>
      </c>
      <c r="B341" t="s">
        <v>1647</v>
      </c>
      <c r="C341" t="s">
        <v>4596</v>
      </c>
    </row>
    <row r="342" spans="1:3" x14ac:dyDescent="0.25">
      <c r="A342" t="s">
        <v>1649</v>
      </c>
      <c r="B342" t="s">
        <v>1650</v>
      </c>
      <c r="C342" t="s">
        <v>1651</v>
      </c>
    </row>
    <row r="343" spans="1:3" x14ac:dyDescent="0.25">
      <c r="A343" t="s">
        <v>1652</v>
      </c>
      <c r="B343" t="s">
        <v>1653</v>
      </c>
      <c r="C343" t="s">
        <v>1654</v>
      </c>
    </row>
    <row r="344" spans="1:3" x14ac:dyDescent="0.25">
      <c r="A344" t="s">
        <v>1655</v>
      </c>
      <c r="B344" t="s">
        <v>1656</v>
      </c>
      <c r="C344" t="s">
        <v>1657</v>
      </c>
    </row>
    <row r="345" spans="1:3" x14ac:dyDescent="0.25">
      <c r="A345" t="s">
        <v>1658</v>
      </c>
      <c r="B345" t="s">
        <v>1659</v>
      </c>
      <c r="C345" t="s">
        <v>1660</v>
      </c>
    </row>
    <row r="346" spans="1:3" x14ac:dyDescent="0.25">
      <c r="A346" t="s">
        <v>1661</v>
      </c>
      <c r="B346" t="s">
        <v>1662</v>
      </c>
      <c r="C346" t="s">
        <v>1663</v>
      </c>
    </row>
    <row r="347" spans="1:3" x14ac:dyDescent="0.25">
      <c r="A347" t="s">
        <v>1664</v>
      </c>
      <c r="B347" t="s">
        <v>1665</v>
      </c>
      <c r="C347" t="s">
        <v>1666</v>
      </c>
    </row>
    <row r="348" spans="1:3" x14ac:dyDescent="0.25">
      <c r="A348" t="s">
        <v>1667</v>
      </c>
      <c r="B348" t="s">
        <v>1668</v>
      </c>
      <c r="C348" t="s">
        <v>1669</v>
      </c>
    </row>
    <row r="349" spans="1:3" x14ac:dyDescent="0.25">
      <c r="A349" t="s">
        <v>1670</v>
      </c>
      <c r="B349" t="s">
        <v>1671</v>
      </c>
      <c r="C349" t="s">
        <v>1672</v>
      </c>
    </row>
    <row r="350" spans="1:3" x14ac:dyDescent="0.25">
      <c r="A350" t="s">
        <v>1673</v>
      </c>
      <c r="B350" t="s">
        <v>1674</v>
      </c>
      <c r="C350" t="s">
        <v>1675</v>
      </c>
    </row>
    <row r="351" spans="1:3" x14ac:dyDescent="0.25">
      <c r="A351" t="s">
        <v>1676</v>
      </c>
      <c r="B351" t="s">
        <v>1677</v>
      </c>
      <c r="C351" t="s">
        <v>1678</v>
      </c>
    </row>
    <row r="352" spans="1:3" x14ac:dyDescent="0.25">
      <c r="A352" t="s">
        <v>1679</v>
      </c>
      <c r="B352" t="s">
        <v>1680</v>
      </c>
      <c r="C352" t="s">
        <v>1681</v>
      </c>
    </row>
    <row r="353" spans="1:3" x14ac:dyDescent="0.25">
      <c r="A353" t="s">
        <v>1682</v>
      </c>
      <c r="B353" t="s">
        <v>1683</v>
      </c>
      <c r="C353" t="s">
        <v>1684</v>
      </c>
    </row>
    <row r="354" spans="1:3" x14ac:dyDescent="0.25">
      <c r="A354" t="s">
        <v>1685</v>
      </c>
      <c r="B354" t="s">
        <v>1686</v>
      </c>
      <c r="C354" t="s">
        <v>1687</v>
      </c>
    </row>
    <row r="355" spans="1:3" x14ac:dyDescent="0.25">
      <c r="A355" t="s">
        <v>1688</v>
      </c>
      <c r="B355" t="s">
        <v>1689</v>
      </c>
      <c r="C355" t="s">
        <v>1690</v>
      </c>
    </row>
    <row r="356" spans="1:3" x14ac:dyDescent="0.25">
      <c r="A356" t="s">
        <v>1691</v>
      </c>
      <c r="B356" t="s">
        <v>1692</v>
      </c>
      <c r="C356" t="s">
        <v>1693</v>
      </c>
    </row>
    <row r="357" spans="1:3" x14ac:dyDescent="0.25">
      <c r="A357" t="s">
        <v>1694</v>
      </c>
      <c r="B357" t="s">
        <v>1695</v>
      </c>
      <c r="C357" t="s">
        <v>1696</v>
      </c>
    </row>
    <row r="358" spans="1:3" x14ac:dyDescent="0.25">
      <c r="A358" t="s">
        <v>1697</v>
      </c>
      <c r="B358" t="s">
        <v>1698</v>
      </c>
      <c r="C358" t="s">
        <v>1693</v>
      </c>
    </row>
    <row r="359" spans="1:3" x14ac:dyDescent="0.25">
      <c r="A359" t="s">
        <v>1699</v>
      </c>
      <c r="B359" t="s">
        <v>1700</v>
      </c>
      <c r="C359" t="s">
        <v>1690</v>
      </c>
    </row>
    <row r="360" spans="1:3" x14ac:dyDescent="0.25">
      <c r="A360" t="s">
        <v>1701</v>
      </c>
      <c r="B360" t="s">
        <v>1702</v>
      </c>
      <c r="C360" t="s">
        <v>1690</v>
      </c>
    </row>
    <row r="361" spans="1:3" x14ac:dyDescent="0.25">
      <c r="A361" t="s">
        <v>1703</v>
      </c>
      <c r="B361" t="s">
        <v>1704</v>
      </c>
      <c r="C361" t="s">
        <v>1690</v>
      </c>
    </row>
    <row r="362" spans="1:3" x14ac:dyDescent="0.25">
      <c r="A362" t="s">
        <v>1705</v>
      </c>
      <c r="B362" t="s">
        <v>1706</v>
      </c>
      <c r="C362" t="s">
        <v>1690</v>
      </c>
    </row>
    <row r="363" spans="1:3" x14ac:dyDescent="0.25">
      <c r="A363" t="s">
        <v>1707</v>
      </c>
      <c r="B363" t="s">
        <v>1708</v>
      </c>
      <c r="C363" t="s">
        <v>1709</v>
      </c>
    </row>
    <row r="364" spans="1:3" x14ac:dyDescent="0.25">
      <c r="A364" t="s">
        <v>1710</v>
      </c>
      <c r="B364" t="s">
        <v>1711</v>
      </c>
      <c r="C364" t="s">
        <v>1712</v>
      </c>
    </row>
    <row r="365" spans="1:3" x14ac:dyDescent="0.25">
      <c r="A365" t="s">
        <v>1713</v>
      </c>
      <c r="B365" t="s">
        <v>1714</v>
      </c>
      <c r="C365" t="s">
        <v>1715</v>
      </c>
    </row>
    <row r="366" spans="1:3" x14ac:dyDescent="0.25">
      <c r="A366" t="s">
        <v>1716</v>
      </c>
      <c r="B366" t="s">
        <v>1717</v>
      </c>
      <c r="C366" t="s">
        <v>1718</v>
      </c>
    </row>
    <row r="367" spans="1:3" x14ac:dyDescent="0.25">
      <c r="A367" t="s">
        <v>1719</v>
      </c>
      <c r="B367" t="s">
        <v>1720</v>
      </c>
      <c r="C367" t="s">
        <v>1721</v>
      </c>
    </row>
    <row r="368" spans="1:3" x14ac:dyDescent="0.25">
      <c r="A368" t="s">
        <v>1722</v>
      </c>
      <c r="B368" t="s">
        <v>1723</v>
      </c>
      <c r="C368" t="s">
        <v>1724</v>
      </c>
    </row>
    <row r="369" spans="1:3" x14ac:dyDescent="0.25">
      <c r="A369" t="s">
        <v>1725</v>
      </c>
      <c r="B369" t="s">
        <v>1726</v>
      </c>
      <c r="C369" t="s">
        <v>1727</v>
      </c>
    </row>
    <row r="370" spans="1:3" x14ac:dyDescent="0.25">
      <c r="A370" t="s">
        <v>1728</v>
      </c>
      <c r="B370" t="s">
        <v>1729</v>
      </c>
      <c r="C370" t="s">
        <v>1730</v>
      </c>
    </row>
    <row r="371" spans="1:3" x14ac:dyDescent="0.25">
      <c r="A371" t="s">
        <v>1731</v>
      </c>
      <c r="B371" t="s">
        <v>1732</v>
      </c>
      <c r="C371" t="s">
        <v>1733</v>
      </c>
    </row>
    <row r="372" spans="1:3" x14ac:dyDescent="0.25">
      <c r="A372" t="s">
        <v>1734</v>
      </c>
      <c r="B372" t="s">
        <v>1735</v>
      </c>
      <c r="C372" t="s">
        <v>1736</v>
      </c>
    </row>
    <row r="373" spans="1:3" x14ac:dyDescent="0.25">
      <c r="A373" t="s">
        <v>1737</v>
      </c>
      <c r="B373" t="s">
        <v>1738</v>
      </c>
      <c r="C373" t="s">
        <v>1739</v>
      </c>
    </row>
    <row r="374" spans="1:3" x14ac:dyDescent="0.25">
      <c r="A374" t="s">
        <v>1740</v>
      </c>
      <c r="B374" t="s">
        <v>1741</v>
      </c>
      <c r="C374" t="s">
        <v>1742</v>
      </c>
    </row>
    <row r="375" spans="1:3" x14ac:dyDescent="0.25">
      <c r="A375" t="s">
        <v>1743</v>
      </c>
      <c r="B375" t="s">
        <v>1744</v>
      </c>
      <c r="C375" t="s">
        <v>1745</v>
      </c>
    </row>
    <row r="376" spans="1:3" x14ac:dyDescent="0.25">
      <c r="A376" t="s">
        <v>1746</v>
      </c>
      <c r="B376" t="s">
        <v>1747</v>
      </c>
      <c r="C376" t="s">
        <v>1748</v>
      </c>
    </row>
    <row r="377" spans="1:3" x14ac:dyDescent="0.25">
      <c r="A377" t="s">
        <v>1749</v>
      </c>
      <c r="B377" t="s">
        <v>1750</v>
      </c>
      <c r="C377" t="s">
        <v>1751</v>
      </c>
    </row>
    <row r="378" spans="1:3" x14ac:dyDescent="0.25">
      <c r="A378" t="s">
        <v>1752</v>
      </c>
      <c r="B378" t="s">
        <v>1753</v>
      </c>
      <c r="C378" t="s">
        <v>1754</v>
      </c>
    </row>
    <row r="379" spans="1:3" x14ac:dyDescent="0.25">
      <c r="A379" t="s">
        <v>1755</v>
      </c>
      <c r="B379" t="s">
        <v>1756</v>
      </c>
      <c r="C379" t="s">
        <v>1757</v>
      </c>
    </row>
    <row r="380" spans="1:3" x14ac:dyDescent="0.25">
      <c r="A380" t="s">
        <v>1758</v>
      </c>
      <c r="B380" t="s">
        <v>1759</v>
      </c>
      <c r="C380" t="s">
        <v>1760</v>
      </c>
    </row>
    <row r="381" spans="1:3" x14ac:dyDescent="0.25">
      <c r="A381" t="s">
        <v>1761</v>
      </c>
      <c r="B381" t="s">
        <v>1762</v>
      </c>
      <c r="C381" t="s">
        <v>1763</v>
      </c>
    </row>
    <row r="382" spans="1:3" x14ac:dyDescent="0.25">
      <c r="A382" t="s">
        <v>1764</v>
      </c>
      <c r="B382" t="s">
        <v>1765</v>
      </c>
      <c r="C382" t="s">
        <v>1766</v>
      </c>
    </row>
    <row r="383" spans="1:3" x14ac:dyDescent="0.25">
      <c r="A383" t="s">
        <v>1767</v>
      </c>
      <c r="B383" t="s">
        <v>1768</v>
      </c>
      <c r="C383" t="s">
        <v>1769</v>
      </c>
    </row>
    <row r="384" spans="1:3" x14ac:dyDescent="0.25">
      <c r="A384" t="s">
        <v>1770</v>
      </c>
      <c r="B384" t="s">
        <v>1771</v>
      </c>
      <c r="C384" t="s">
        <v>1772</v>
      </c>
    </row>
    <row r="385" spans="1:3" x14ac:dyDescent="0.25">
      <c r="A385" t="s">
        <v>1773</v>
      </c>
      <c r="B385" t="s">
        <v>1774</v>
      </c>
      <c r="C385" t="s">
        <v>1775</v>
      </c>
    </row>
    <row r="386" spans="1:3" x14ac:dyDescent="0.25">
      <c r="A386" t="s">
        <v>1776</v>
      </c>
      <c r="B386" t="s">
        <v>1777</v>
      </c>
      <c r="C386" t="s">
        <v>1778</v>
      </c>
    </row>
    <row r="387" spans="1:3" x14ac:dyDescent="0.25">
      <c r="A387" t="s">
        <v>1779</v>
      </c>
      <c r="B387" t="s">
        <v>1780</v>
      </c>
      <c r="C387" t="s">
        <v>1781</v>
      </c>
    </row>
    <row r="388" spans="1:3" x14ac:dyDescent="0.25">
      <c r="A388" t="s">
        <v>1782</v>
      </c>
      <c r="B388" t="s">
        <v>1783</v>
      </c>
      <c r="C388" t="s">
        <v>1784</v>
      </c>
    </row>
    <row r="389" spans="1:3" x14ac:dyDescent="0.25">
      <c r="A389" t="s">
        <v>1785</v>
      </c>
      <c r="B389" t="s">
        <v>1786</v>
      </c>
      <c r="C389" t="s">
        <v>1787</v>
      </c>
    </row>
    <row r="390" spans="1:3" x14ac:dyDescent="0.25">
      <c r="A390" t="s">
        <v>1788</v>
      </c>
      <c r="B390" t="s">
        <v>1789</v>
      </c>
      <c r="C390" t="s">
        <v>1790</v>
      </c>
    </row>
    <row r="391" spans="1:3" x14ac:dyDescent="0.25">
      <c r="A391" t="s">
        <v>1791</v>
      </c>
      <c r="B391" t="s">
        <v>1792</v>
      </c>
      <c r="C391" t="s">
        <v>1793</v>
      </c>
    </row>
    <row r="392" spans="1:3" x14ac:dyDescent="0.25">
      <c r="A392" t="s">
        <v>1794</v>
      </c>
      <c r="B392" t="s">
        <v>1795</v>
      </c>
      <c r="C392" t="s">
        <v>1796</v>
      </c>
    </row>
    <row r="393" spans="1:3" x14ac:dyDescent="0.25">
      <c r="A393" t="s">
        <v>1797</v>
      </c>
      <c r="B393" t="s">
        <v>1798</v>
      </c>
      <c r="C393" t="s">
        <v>1799</v>
      </c>
    </row>
    <row r="394" spans="1:3" x14ac:dyDescent="0.25">
      <c r="A394" t="s">
        <v>1800</v>
      </c>
      <c r="B394" t="s">
        <v>1801</v>
      </c>
      <c r="C394" t="s">
        <v>1802</v>
      </c>
    </row>
    <row r="395" spans="1:3" x14ac:dyDescent="0.25">
      <c r="A395" t="s">
        <v>1803</v>
      </c>
      <c r="B395" t="s">
        <v>1804</v>
      </c>
      <c r="C395" t="s">
        <v>1805</v>
      </c>
    </row>
    <row r="396" spans="1:3" x14ac:dyDescent="0.25">
      <c r="A396" t="s">
        <v>1806</v>
      </c>
      <c r="B396" t="s">
        <v>1807</v>
      </c>
      <c r="C396" t="s">
        <v>1808</v>
      </c>
    </row>
    <row r="397" spans="1:3" x14ac:dyDescent="0.25">
      <c r="A397" t="s">
        <v>1809</v>
      </c>
      <c r="B397" t="s">
        <v>1810</v>
      </c>
      <c r="C397" t="s">
        <v>1811</v>
      </c>
    </row>
    <row r="398" spans="1:3" x14ac:dyDescent="0.25">
      <c r="A398" t="s">
        <v>1812</v>
      </c>
      <c r="B398" t="s">
        <v>1813</v>
      </c>
      <c r="C398" t="s">
        <v>1814</v>
      </c>
    </row>
    <row r="399" spans="1:3" x14ac:dyDescent="0.25">
      <c r="A399" t="s">
        <v>1815</v>
      </c>
      <c r="B399" t="s">
        <v>1816</v>
      </c>
      <c r="C399" t="s">
        <v>1817</v>
      </c>
    </row>
    <row r="400" spans="1:3" x14ac:dyDescent="0.25">
      <c r="A400" t="s">
        <v>1818</v>
      </c>
      <c r="B400" t="s">
        <v>1819</v>
      </c>
      <c r="C400" t="s">
        <v>1820</v>
      </c>
    </row>
    <row r="401" spans="1:3" x14ac:dyDescent="0.25">
      <c r="A401" t="s">
        <v>1821</v>
      </c>
      <c r="B401" t="s">
        <v>1822</v>
      </c>
      <c r="C401" t="s">
        <v>1823</v>
      </c>
    </row>
    <row r="402" spans="1:3" x14ac:dyDescent="0.25">
      <c r="A402" t="s">
        <v>1824</v>
      </c>
      <c r="B402" t="s">
        <v>1825</v>
      </c>
      <c r="C402" t="s">
        <v>1826</v>
      </c>
    </row>
    <row r="403" spans="1:3" x14ac:dyDescent="0.25">
      <c r="A403" t="s">
        <v>1827</v>
      </c>
      <c r="B403" t="s">
        <v>1828</v>
      </c>
      <c r="C403" t="s">
        <v>1829</v>
      </c>
    </row>
    <row r="404" spans="1:3" x14ac:dyDescent="0.25">
      <c r="A404" t="s">
        <v>1830</v>
      </c>
      <c r="B404" t="s">
        <v>1831</v>
      </c>
      <c r="C404" t="s">
        <v>1832</v>
      </c>
    </row>
    <row r="405" spans="1:3" x14ac:dyDescent="0.25">
      <c r="A405" t="s">
        <v>1833</v>
      </c>
      <c r="B405" t="s">
        <v>1834</v>
      </c>
      <c r="C405" t="s">
        <v>1835</v>
      </c>
    </row>
    <row r="406" spans="1:3" x14ac:dyDescent="0.25">
      <c r="A406" t="s">
        <v>1836</v>
      </c>
      <c r="B406" t="s">
        <v>1837</v>
      </c>
      <c r="C406" t="s">
        <v>1835</v>
      </c>
    </row>
    <row r="407" spans="1:3" x14ac:dyDescent="0.25">
      <c r="A407" t="s">
        <v>1838</v>
      </c>
      <c r="B407" t="s">
        <v>1839</v>
      </c>
      <c r="C407" t="s">
        <v>1835</v>
      </c>
    </row>
    <row r="408" spans="1:3" x14ac:dyDescent="0.25">
      <c r="A408" t="s">
        <v>1840</v>
      </c>
      <c r="B408" t="s">
        <v>1841</v>
      </c>
      <c r="C408" t="s">
        <v>1842</v>
      </c>
    </row>
    <row r="409" spans="1:3" x14ac:dyDescent="0.25">
      <c r="A409" t="s">
        <v>1843</v>
      </c>
      <c r="B409" t="s">
        <v>1844</v>
      </c>
      <c r="C409" t="s">
        <v>1845</v>
      </c>
    </row>
    <row r="410" spans="1:3" x14ac:dyDescent="0.25">
      <c r="A410" t="s">
        <v>1846</v>
      </c>
      <c r="B410" t="s">
        <v>1847</v>
      </c>
      <c r="C410" t="s">
        <v>1848</v>
      </c>
    </row>
    <row r="411" spans="1:3" x14ac:dyDescent="0.25">
      <c r="A411" t="s">
        <v>1849</v>
      </c>
      <c r="B411" t="s">
        <v>1850</v>
      </c>
      <c r="C411" t="s">
        <v>1851</v>
      </c>
    </row>
    <row r="412" spans="1:3" x14ac:dyDescent="0.25">
      <c r="A412" t="s">
        <v>1852</v>
      </c>
      <c r="B412" t="s">
        <v>1853</v>
      </c>
      <c r="C412" t="s">
        <v>1851</v>
      </c>
    </row>
    <row r="413" spans="1:3" x14ac:dyDescent="0.25">
      <c r="A413" t="s">
        <v>1854</v>
      </c>
      <c r="B413" t="s">
        <v>1855</v>
      </c>
      <c r="C413" t="s">
        <v>1851</v>
      </c>
    </row>
    <row r="414" spans="1:3" x14ac:dyDescent="0.25">
      <c r="A414" t="s">
        <v>1856</v>
      </c>
      <c r="B414" t="s">
        <v>1857</v>
      </c>
      <c r="C414" t="s">
        <v>1858</v>
      </c>
    </row>
    <row r="415" spans="1:3" x14ac:dyDescent="0.25">
      <c r="A415" t="s">
        <v>1859</v>
      </c>
      <c r="B415" t="s">
        <v>1860</v>
      </c>
      <c r="C415" t="s">
        <v>1861</v>
      </c>
    </row>
    <row r="416" spans="1:3" x14ac:dyDescent="0.25">
      <c r="A416" t="s">
        <v>1862</v>
      </c>
      <c r="B416" t="s">
        <v>1863</v>
      </c>
      <c r="C416" t="s">
        <v>1864</v>
      </c>
    </row>
    <row r="417" spans="1:3" x14ac:dyDescent="0.25">
      <c r="A417" t="s">
        <v>1865</v>
      </c>
      <c r="B417" t="s">
        <v>1866</v>
      </c>
      <c r="C417" t="s">
        <v>1867</v>
      </c>
    </row>
    <row r="418" spans="1:3" x14ac:dyDescent="0.25">
      <c r="A418" t="s">
        <v>1868</v>
      </c>
      <c r="B418" t="s">
        <v>1869</v>
      </c>
      <c r="C418" t="s">
        <v>1870</v>
      </c>
    </row>
    <row r="419" spans="1:3" x14ac:dyDescent="0.25">
      <c r="A419" t="s">
        <v>1871</v>
      </c>
      <c r="B419" t="s">
        <v>1872</v>
      </c>
      <c r="C419" t="s">
        <v>1873</v>
      </c>
    </row>
    <row r="420" spans="1:3" x14ac:dyDescent="0.25">
      <c r="A420" t="s">
        <v>1874</v>
      </c>
      <c r="B420" t="s">
        <v>1875</v>
      </c>
      <c r="C420" t="s">
        <v>1876</v>
      </c>
    </row>
    <row r="421" spans="1:3" x14ac:dyDescent="0.25">
      <c r="A421" t="s">
        <v>1877</v>
      </c>
      <c r="B421" t="s">
        <v>1878</v>
      </c>
      <c r="C421" t="s">
        <v>1879</v>
      </c>
    </row>
    <row r="422" spans="1:3" x14ac:dyDescent="0.25">
      <c r="A422" t="s">
        <v>1880</v>
      </c>
      <c r="B422" t="s">
        <v>1881</v>
      </c>
      <c r="C422" t="s">
        <v>1882</v>
      </c>
    </row>
    <row r="423" spans="1:3" x14ac:dyDescent="0.25">
      <c r="A423" t="s">
        <v>1883</v>
      </c>
      <c r="B423" t="s">
        <v>1884</v>
      </c>
      <c r="C423" t="s">
        <v>1882</v>
      </c>
    </row>
    <row r="424" spans="1:3" x14ac:dyDescent="0.25">
      <c r="A424" t="s">
        <v>1885</v>
      </c>
      <c r="B424" t="s">
        <v>1886</v>
      </c>
      <c r="C424" t="s">
        <v>1882</v>
      </c>
    </row>
    <row r="425" spans="1:3" x14ac:dyDescent="0.25">
      <c r="A425" t="s">
        <v>1887</v>
      </c>
      <c r="B425" t="s">
        <v>1888</v>
      </c>
      <c r="C425" t="s">
        <v>1889</v>
      </c>
    </row>
    <row r="426" spans="1:3" x14ac:dyDescent="0.25">
      <c r="A426" t="s">
        <v>1890</v>
      </c>
      <c r="B426" t="s">
        <v>1891</v>
      </c>
      <c r="C426" t="s">
        <v>1892</v>
      </c>
    </row>
    <row r="427" spans="1:3" x14ac:dyDescent="0.25">
      <c r="A427" t="s">
        <v>1893</v>
      </c>
      <c r="B427" t="s">
        <v>1894</v>
      </c>
      <c r="C427" t="s">
        <v>1895</v>
      </c>
    </row>
    <row r="428" spans="1:3" x14ac:dyDescent="0.25">
      <c r="A428" t="s">
        <v>1896</v>
      </c>
      <c r="B428" t="s">
        <v>1897</v>
      </c>
      <c r="C428" t="s">
        <v>1898</v>
      </c>
    </row>
    <row r="429" spans="1:3" x14ac:dyDescent="0.25">
      <c r="A429" t="s">
        <v>1899</v>
      </c>
      <c r="B429" t="s">
        <v>1900</v>
      </c>
      <c r="C429" t="s">
        <v>1901</v>
      </c>
    </row>
    <row r="430" spans="1:3" x14ac:dyDescent="0.25">
      <c r="A430" t="s">
        <v>1902</v>
      </c>
      <c r="B430" t="s">
        <v>1903</v>
      </c>
      <c r="C430" t="s">
        <v>1904</v>
      </c>
    </row>
    <row r="431" spans="1:3" x14ac:dyDescent="0.25">
      <c r="A431" t="s">
        <v>1905</v>
      </c>
      <c r="B431" t="s">
        <v>1906</v>
      </c>
      <c r="C431" t="s">
        <v>1904</v>
      </c>
    </row>
    <row r="432" spans="1:3" x14ac:dyDescent="0.25">
      <c r="A432" t="s">
        <v>1907</v>
      </c>
      <c r="B432" t="s">
        <v>1908</v>
      </c>
      <c r="C432" t="s">
        <v>1904</v>
      </c>
    </row>
    <row r="433" spans="1:3" x14ac:dyDescent="0.25">
      <c r="A433" t="s">
        <v>1909</v>
      </c>
      <c r="B433" t="s">
        <v>1910</v>
      </c>
      <c r="C433" t="s">
        <v>4595</v>
      </c>
    </row>
    <row r="434" spans="1:3" x14ac:dyDescent="0.25">
      <c r="A434" t="s">
        <v>1912</v>
      </c>
      <c r="B434" t="s">
        <v>1913</v>
      </c>
      <c r="C434" t="s">
        <v>1914</v>
      </c>
    </row>
    <row r="435" spans="1:3" x14ac:dyDescent="0.25">
      <c r="A435" t="s">
        <v>1915</v>
      </c>
      <c r="B435" t="s">
        <v>1916</v>
      </c>
      <c r="C435" t="s">
        <v>1917</v>
      </c>
    </row>
    <row r="436" spans="1:3" x14ac:dyDescent="0.25">
      <c r="A436" t="s">
        <v>1918</v>
      </c>
      <c r="B436" t="s">
        <v>1919</v>
      </c>
      <c r="C436" t="s">
        <v>1920</v>
      </c>
    </row>
    <row r="437" spans="1:3" x14ac:dyDescent="0.25">
      <c r="A437" t="s">
        <v>1921</v>
      </c>
      <c r="B437" t="s">
        <v>1922</v>
      </c>
      <c r="C437" t="s">
        <v>1923</v>
      </c>
    </row>
    <row r="438" spans="1:3" x14ac:dyDescent="0.25">
      <c r="A438" t="s">
        <v>1924</v>
      </c>
      <c r="B438" t="s">
        <v>1925</v>
      </c>
      <c r="C438" t="s">
        <v>1926</v>
      </c>
    </row>
    <row r="439" spans="1:3" x14ac:dyDescent="0.25">
      <c r="A439" t="s">
        <v>1927</v>
      </c>
      <c r="B439" t="s">
        <v>1928</v>
      </c>
      <c r="C439" t="s">
        <v>1926</v>
      </c>
    </row>
    <row r="440" spans="1:3" x14ac:dyDescent="0.25">
      <c r="A440" t="s">
        <v>1929</v>
      </c>
      <c r="B440" t="s">
        <v>1930</v>
      </c>
      <c r="C440" t="s">
        <v>1926</v>
      </c>
    </row>
    <row r="441" spans="1:3" x14ac:dyDescent="0.25">
      <c r="A441" t="s">
        <v>1931</v>
      </c>
      <c r="B441" t="s">
        <v>1932</v>
      </c>
      <c r="C441" t="s">
        <v>1933</v>
      </c>
    </row>
    <row r="442" spans="1:3" x14ac:dyDescent="0.25">
      <c r="A442" t="s">
        <v>1934</v>
      </c>
      <c r="B442" t="s">
        <v>1935</v>
      </c>
      <c r="C442" t="s">
        <v>1936</v>
      </c>
    </row>
    <row r="443" spans="1:3" x14ac:dyDescent="0.25">
      <c r="A443" t="s">
        <v>1937</v>
      </c>
      <c r="B443" t="s">
        <v>1938</v>
      </c>
      <c r="C443" t="s">
        <v>1939</v>
      </c>
    </row>
    <row r="444" spans="1:3" x14ac:dyDescent="0.25">
      <c r="A444" t="s">
        <v>1940</v>
      </c>
      <c r="B444" t="s">
        <v>1941</v>
      </c>
      <c r="C444" t="s">
        <v>1939</v>
      </c>
    </row>
    <row r="445" spans="1:3" x14ac:dyDescent="0.25">
      <c r="A445" t="s">
        <v>1942</v>
      </c>
      <c r="B445" t="s">
        <v>1943</v>
      </c>
      <c r="C445" t="s">
        <v>1939</v>
      </c>
    </row>
    <row r="446" spans="1:3" x14ac:dyDescent="0.25">
      <c r="A446" t="s">
        <v>1944</v>
      </c>
      <c r="B446" t="s">
        <v>1945</v>
      </c>
      <c r="C446" t="s">
        <v>1946</v>
      </c>
    </row>
    <row r="447" spans="1:3" x14ac:dyDescent="0.25">
      <c r="A447" t="s">
        <v>1947</v>
      </c>
      <c r="B447" t="s">
        <v>1948</v>
      </c>
      <c r="C447" t="s">
        <v>1949</v>
      </c>
    </row>
    <row r="448" spans="1:3" x14ac:dyDescent="0.25">
      <c r="A448" t="s">
        <v>1950</v>
      </c>
      <c r="B448" t="s">
        <v>1951</v>
      </c>
      <c r="C448" t="s">
        <v>1952</v>
      </c>
    </row>
    <row r="449" spans="1:3" x14ac:dyDescent="0.25">
      <c r="A449" t="s">
        <v>1953</v>
      </c>
      <c r="B449" t="s">
        <v>1954</v>
      </c>
      <c r="C449" t="s">
        <v>4594</v>
      </c>
    </row>
    <row r="450" spans="1:3" x14ac:dyDescent="0.25">
      <c r="A450" t="s">
        <v>1956</v>
      </c>
      <c r="B450" t="s">
        <v>1957</v>
      </c>
      <c r="C450" t="s">
        <v>4593</v>
      </c>
    </row>
    <row r="451" spans="1:3" x14ac:dyDescent="0.25">
      <c r="A451" t="s">
        <v>1959</v>
      </c>
      <c r="B451" t="s">
        <v>1960</v>
      </c>
      <c r="C451" t="s">
        <v>4592</v>
      </c>
    </row>
    <row r="452" spans="1:3" x14ac:dyDescent="0.25">
      <c r="A452" t="s">
        <v>1962</v>
      </c>
      <c r="B452" t="s">
        <v>1963</v>
      </c>
      <c r="C452" t="s">
        <v>1964</v>
      </c>
    </row>
    <row r="453" spans="1:3" x14ac:dyDescent="0.25">
      <c r="A453" t="s">
        <v>1965</v>
      </c>
      <c r="B453" t="s">
        <v>1966</v>
      </c>
      <c r="C453" t="s">
        <v>1967</v>
      </c>
    </row>
    <row r="454" spans="1:3" x14ac:dyDescent="0.25">
      <c r="A454" t="s">
        <v>1968</v>
      </c>
      <c r="B454" t="s">
        <v>1969</v>
      </c>
      <c r="C454" t="s">
        <v>1967</v>
      </c>
    </row>
    <row r="455" spans="1:3" x14ac:dyDescent="0.25">
      <c r="A455" t="s">
        <v>1970</v>
      </c>
      <c r="B455" t="s">
        <v>1971</v>
      </c>
      <c r="C455" t="s">
        <v>1972</v>
      </c>
    </row>
    <row r="456" spans="1:3" x14ac:dyDescent="0.25">
      <c r="A456" t="s">
        <v>1973</v>
      </c>
      <c r="B456" t="s">
        <v>1974</v>
      </c>
      <c r="C456" t="s">
        <v>1975</v>
      </c>
    </row>
    <row r="457" spans="1:3" x14ac:dyDescent="0.25">
      <c r="A457" t="s">
        <v>1976</v>
      </c>
      <c r="B457" t="s">
        <v>1977</v>
      </c>
      <c r="C457" t="s">
        <v>1978</v>
      </c>
    </row>
    <row r="458" spans="1:3" x14ac:dyDescent="0.25">
      <c r="A458" t="s">
        <v>1979</v>
      </c>
      <c r="B458" t="s">
        <v>1980</v>
      </c>
      <c r="C458" t="s">
        <v>1981</v>
      </c>
    </row>
    <row r="459" spans="1:3" x14ac:dyDescent="0.25">
      <c r="A459" t="s">
        <v>1982</v>
      </c>
      <c r="B459" t="s">
        <v>1983</v>
      </c>
      <c r="C459" t="s">
        <v>1984</v>
      </c>
    </row>
    <row r="460" spans="1:3" x14ac:dyDescent="0.25">
      <c r="A460" t="s">
        <v>1985</v>
      </c>
      <c r="B460" t="s">
        <v>1986</v>
      </c>
      <c r="C460" t="s">
        <v>1987</v>
      </c>
    </row>
    <row r="461" spans="1:3" x14ac:dyDescent="0.25">
      <c r="A461" t="s">
        <v>1988</v>
      </c>
      <c r="B461" t="s">
        <v>1989</v>
      </c>
      <c r="C461" t="s">
        <v>1990</v>
      </c>
    </row>
    <row r="462" spans="1:3" x14ac:dyDescent="0.25">
      <c r="A462" t="s">
        <v>1991</v>
      </c>
      <c r="B462" t="s">
        <v>1992</v>
      </c>
      <c r="C462" t="s">
        <v>1993</v>
      </c>
    </row>
    <row r="463" spans="1:3" x14ac:dyDescent="0.25">
      <c r="A463" t="s">
        <v>1994</v>
      </c>
      <c r="B463" t="s">
        <v>1995</v>
      </c>
      <c r="C463" t="s">
        <v>1996</v>
      </c>
    </row>
    <row r="464" spans="1:3" x14ac:dyDescent="0.25">
      <c r="A464" t="s">
        <v>1997</v>
      </c>
      <c r="B464" t="s">
        <v>1998</v>
      </c>
      <c r="C464" t="s">
        <v>1999</v>
      </c>
    </row>
    <row r="465" spans="1:3" x14ac:dyDescent="0.25">
      <c r="A465" t="s">
        <v>2000</v>
      </c>
      <c r="B465" t="s">
        <v>2001</v>
      </c>
      <c r="C465" t="s">
        <v>2002</v>
      </c>
    </row>
    <row r="466" spans="1:3" x14ac:dyDescent="0.25">
      <c r="A466" t="s">
        <v>2003</v>
      </c>
      <c r="B466" t="s">
        <v>2004</v>
      </c>
      <c r="C466" t="s">
        <v>2005</v>
      </c>
    </row>
    <row r="467" spans="1:3" x14ac:dyDescent="0.25">
      <c r="A467" t="s">
        <v>2006</v>
      </c>
      <c r="B467" t="s">
        <v>2007</v>
      </c>
      <c r="C467" t="s">
        <v>2008</v>
      </c>
    </row>
    <row r="468" spans="1:3" x14ac:dyDescent="0.25">
      <c r="A468" t="s">
        <v>2009</v>
      </c>
      <c r="B468" t="s">
        <v>2010</v>
      </c>
      <c r="C468" t="s">
        <v>2011</v>
      </c>
    </row>
    <row r="469" spans="1:3" x14ac:dyDescent="0.25">
      <c r="A469" t="s">
        <v>2012</v>
      </c>
      <c r="B469" t="s">
        <v>2013</v>
      </c>
      <c r="C469" t="s">
        <v>2014</v>
      </c>
    </row>
    <row r="470" spans="1:3" x14ac:dyDescent="0.25">
      <c r="A470" t="s">
        <v>2015</v>
      </c>
      <c r="B470" t="s">
        <v>2016</v>
      </c>
      <c r="C470" t="s">
        <v>2017</v>
      </c>
    </row>
    <row r="471" spans="1:3" x14ac:dyDescent="0.25">
      <c r="A471" t="s">
        <v>2018</v>
      </c>
      <c r="B471" t="s">
        <v>2019</v>
      </c>
      <c r="C471" t="s">
        <v>2020</v>
      </c>
    </row>
    <row r="472" spans="1:3" x14ac:dyDescent="0.25">
      <c r="A472" t="s">
        <v>2021</v>
      </c>
      <c r="B472" t="s">
        <v>2022</v>
      </c>
      <c r="C472" t="s">
        <v>2023</v>
      </c>
    </row>
    <row r="473" spans="1:3" x14ac:dyDescent="0.25">
      <c r="A473" t="s">
        <v>2024</v>
      </c>
      <c r="B473" t="s">
        <v>2025</v>
      </c>
      <c r="C473" t="s">
        <v>2026</v>
      </c>
    </row>
    <row r="474" spans="1:3" x14ac:dyDescent="0.25">
      <c r="A474" t="s">
        <v>2027</v>
      </c>
      <c r="B474" t="s">
        <v>2028</v>
      </c>
      <c r="C474" t="s">
        <v>2029</v>
      </c>
    </row>
    <row r="475" spans="1:3" x14ac:dyDescent="0.25">
      <c r="A475" t="s">
        <v>2030</v>
      </c>
      <c r="B475" t="s">
        <v>2031</v>
      </c>
      <c r="C475" t="s">
        <v>2032</v>
      </c>
    </row>
    <row r="476" spans="1:3" x14ac:dyDescent="0.25">
      <c r="A476" t="s">
        <v>2033</v>
      </c>
      <c r="B476" t="s">
        <v>2034</v>
      </c>
      <c r="C476" t="s">
        <v>2035</v>
      </c>
    </row>
    <row r="477" spans="1:3" x14ac:dyDescent="0.25">
      <c r="A477" t="s">
        <v>2036</v>
      </c>
      <c r="B477" t="s">
        <v>2037</v>
      </c>
      <c r="C477" t="s">
        <v>2038</v>
      </c>
    </row>
    <row r="478" spans="1:3" x14ac:dyDescent="0.25">
      <c r="A478" t="s">
        <v>2039</v>
      </c>
      <c r="B478" t="s">
        <v>2040</v>
      </c>
      <c r="C478" t="s">
        <v>2041</v>
      </c>
    </row>
    <row r="479" spans="1:3" x14ac:dyDescent="0.25">
      <c r="A479" t="s">
        <v>2042</v>
      </c>
      <c r="B479" t="s">
        <v>2043</v>
      </c>
      <c r="C479" t="s">
        <v>2044</v>
      </c>
    </row>
    <row r="480" spans="1:3" x14ac:dyDescent="0.25">
      <c r="A480" t="s">
        <v>2045</v>
      </c>
      <c r="B480" t="s">
        <v>2046</v>
      </c>
      <c r="C480" t="s">
        <v>2044</v>
      </c>
    </row>
    <row r="481" spans="1:3" x14ac:dyDescent="0.25">
      <c r="A481" t="s">
        <v>2047</v>
      </c>
      <c r="B481" t="s">
        <v>2048</v>
      </c>
      <c r="C481" t="s">
        <v>2044</v>
      </c>
    </row>
    <row r="482" spans="1:3" x14ac:dyDescent="0.25">
      <c r="A482" t="s">
        <v>2049</v>
      </c>
      <c r="B482" t="s">
        <v>2050</v>
      </c>
      <c r="C482" t="s">
        <v>2051</v>
      </c>
    </row>
    <row r="483" spans="1:3" x14ac:dyDescent="0.25">
      <c r="A483" t="s">
        <v>2052</v>
      </c>
      <c r="B483" t="s">
        <v>2053</v>
      </c>
      <c r="C483" t="s">
        <v>2051</v>
      </c>
    </row>
    <row r="484" spans="1:3" x14ac:dyDescent="0.25">
      <c r="A484" t="s">
        <v>2054</v>
      </c>
      <c r="B484" t="s">
        <v>2055</v>
      </c>
      <c r="C484" t="s">
        <v>2051</v>
      </c>
    </row>
    <row r="485" spans="1:3" x14ac:dyDescent="0.25">
      <c r="A485" t="s">
        <v>2056</v>
      </c>
      <c r="B485" t="s">
        <v>2057</v>
      </c>
      <c r="C485" t="s">
        <v>2058</v>
      </c>
    </row>
    <row r="486" spans="1:3" x14ac:dyDescent="0.25">
      <c r="A486" t="s">
        <v>2059</v>
      </c>
      <c r="B486" t="s">
        <v>2060</v>
      </c>
      <c r="C486" t="s">
        <v>2061</v>
      </c>
    </row>
    <row r="487" spans="1:3" x14ac:dyDescent="0.25">
      <c r="A487" t="s">
        <v>2062</v>
      </c>
      <c r="B487" t="s">
        <v>2063</v>
      </c>
      <c r="C487" t="s">
        <v>2064</v>
      </c>
    </row>
    <row r="488" spans="1:3" x14ac:dyDescent="0.25">
      <c r="A488" t="s">
        <v>2065</v>
      </c>
      <c r="B488" t="s">
        <v>2066</v>
      </c>
      <c r="C488" t="s">
        <v>2064</v>
      </c>
    </row>
    <row r="489" spans="1:3" x14ac:dyDescent="0.25">
      <c r="A489" t="s">
        <v>2067</v>
      </c>
      <c r="B489" t="s">
        <v>2068</v>
      </c>
      <c r="C489" t="s">
        <v>2064</v>
      </c>
    </row>
    <row r="490" spans="1:3" x14ac:dyDescent="0.25">
      <c r="A490" t="s">
        <v>2069</v>
      </c>
      <c r="B490" t="s">
        <v>2070</v>
      </c>
      <c r="C490" t="s">
        <v>2071</v>
      </c>
    </row>
    <row r="491" spans="1:3" x14ac:dyDescent="0.25">
      <c r="A491" t="s">
        <v>2072</v>
      </c>
      <c r="B491" t="s">
        <v>2073</v>
      </c>
      <c r="C491" t="s">
        <v>2074</v>
      </c>
    </row>
    <row r="492" spans="1:3" x14ac:dyDescent="0.25">
      <c r="A492" t="s">
        <v>2075</v>
      </c>
      <c r="B492" t="s">
        <v>2076</v>
      </c>
      <c r="C492" t="s">
        <v>2077</v>
      </c>
    </row>
    <row r="493" spans="1:3" x14ac:dyDescent="0.25">
      <c r="A493" t="s">
        <v>2078</v>
      </c>
      <c r="B493" t="s">
        <v>2079</v>
      </c>
      <c r="C493" t="s">
        <v>2080</v>
      </c>
    </row>
    <row r="494" spans="1:3" x14ac:dyDescent="0.25">
      <c r="A494" t="s">
        <v>2081</v>
      </c>
      <c r="B494" t="s">
        <v>2082</v>
      </c>
      <c r="C494" t="s">
        <v>2083</v>
      </c>
    </row>
    <row r="495" spans="1:3" x14ac:dyDescent="0.25">
      <c r="A495" t="s">
        <v>2084</v>
      </c>
      <c r="B495" t="s">
        <v>2085</v>
      </c>
      <c r="C495" t="s">
        <v>2086</v>
      </c>
    </row>
    <row r="496" spans="1:3" x14ac:dyDescent="0.25">
      <c r="A496" t="s">
        <v>2087</v>
      </c>
      <c r="B496" t="s">
        <v>2088</v>
      </c>
      <c r="C496" t="s">
        <v>2089</v>
      </c>
    </row>
    <row r="497" spans="1:3" x14ac:dyDescent="0.25">
      <c r="A497" t="s">
        <v>2090</v>
      </c>
      <c r="B497" t="s">
        <v>2091</v>
      </c>
      <c r="C497" t="s">
        <v>2092</v>
      </c>
    </row>
    <row r="498" spans="1:3" x14ac:dyDescent="0.25">
      <c r="A498" t="s">
        <v>2093</v>
      </c>
      <c r="B498" t="s">
        <v>2094</v>
      </c>
      <c r="C498" t="s">
        <v>2095</v>
      </c>
    </row>
    <row r="499" spans="1:3" x14ac:dyDescent="0.25">
      <c r="A499" t="s">
        <v>2096</v>
      </c>
      <c r="B499" t="s">
        <v>2097</v>
      </c>
      <c r="C499" t="s">
        <v>2098</v>
      </c>
    </row>
    <row r="500" spans="1:3" x14ac:dyDescent="0.25">
      <c r="A500" t="s">
        <v>2099</v>
      </c>
      <c r="B500" t="s">
        <v>2100</v>
      </c>
      <c r="C500" t="s">
        <v>2101</v>
      </c>
    </row>
    <row r="501" spans="1:3" x14ac:dyDescent="0.25">
      <c r="A501" t="s">
        <v>2102</v>
      </c>
      <c r="B501" t="s">
        <v>2103</v>
      </c>
      <c r="C501" t="s">
        <v>2104</v>
      </c>
    </row>
    <row r="502" spans="1:3" x14ac:dyDescent="0.25">
      <c r="A502" t="s">
        <v>2105</v>
      </c>
      <c r="B502" t="s">
        <v>2106</v>
      </c>
      <c r="C502" t="s">
        <v>2107</v>
      </c>
    </row>
    <row r="503" spans="1:3" x14ac:dyDescent="0.25">
      <c r="A503" t="s">
        <v>2108</v>
      </c>
      <c r="B503" t="s">
        <v>2109</v>
      </c>
      <c r="C503" t="s">
        <v>2110</v>
      </c>
    </row>
    <row r="504" spans="1:3" x14ac:dyDescent="0.25">
      <c r="A504" t="s">
        <v>2111</v>
      </c>
      <c r="B504" t="s">
        <v>2112</v>
      </c>
      <c r="C504" t="s">
        <v>2113</v>
      </c>
    </row>
    <row r="505" spans="1:3" x14ac:dyDescent="0.25">
      <c r="A505" t="s">
        <v>2114</v>
      </c>
      <c r="B505" t="s">
        <v>2115</v>
      </c>
      <c r="C505" t="s">
        <v>2116</v>
      </c>
    </row>
    <row r="506" spans="1:3" x14ac:dyDescent="0.25">
      <c r="A506" t="s">
        <v>2117</v>
      </c>
      <c r="B506" t="s">
        <v>2118</v>
      </c>
      <c r="C506" t="s">
        <v>2119</v>
      </c>
    </row>
    <row r="507" spans="1:3" x14ac:dyDescent="0.25">
      <c r="A507" t="s">
        <v>2120</v>
      </c>
      <c r="B507" t="s">
        <v>2121</v>
      </c>
      <c r="C507" t="s">
        <v>2122</v>
      </c>
    </row>
    <row r="508" spans="1:3" x14ac:dyDescent="0.25">
      <c r="A508" t="s">
        <v>2123</v>
      </c>
      <c r="B508" t="s">
        <v>2124</v>
      </c>
      <c r="C508" t="s">
        <v>2125</v>
      </c>
    </row>
    <row r="509" spans="1:3" x14ac:dyDescent="0.25">
      <c r="A509" t="s">
        <v>2126</v>
      </c>
      <c r="B509" t="s">
        <v>2127</v>
      </c>
      <c r="C509" t="s">
        <v>2128</v>
      </c>
    </row>
    <row r="510" spans="1:3" x14ac:dyDescent="0.25">
      <c r="A510" t="s">
        <v>2129</v>
      </c>
      <c r="B510" t="s">
        <v>2130</v>
      </c>
      <c r="C510" t="s">
        <v>2131</v>
      </c>
    </row>
    <row r="511" spans="1:3" x14ac:dyDescent="0.25">
      <c r="A511" t="s">
        <v>2132</v>
      </c>
      <c r="B511" t="s">
        <v>2133</v>
      </c>
      <c r="C511" t="s">
        <v>2134</v>
      </c>
    </row>
    <row r="512" spans="1:3" x14ac:dyDescent="0.25">
      <c r="A512" t="s">
        <v>2135</v>
      </c>
      <c r="B512" t="s">
        <v>2136</v>
      </c>
      <c r="C512" t="s">
        <v>2137</v>
      </c>
    </row>
    <row r="513" spans="1:3" x14ac:dyDescent="0.25">
      <c r="A513" t="s">
        <v>2138</v>
      </c>
      <c r="B513" t="s">
        <v>2139</v>
      </c>
      <c r="C513" t="s">
        <v>2140</v>
      </c>
    </row>
    <row r="514" spans="1:3" x14ac:dyDescent="0.25">
      <c r="A514" t="s">
        <v>2141</v>
      </c>
      <c r="B514" t="s">
        <v>2142</v>
      </c>
      <c r="C514" t="s">
        <v>2143</v>
      </c>
    </row>
    <row r="515" spans="1:3" x14ac:dyDescent="0.25">
      <c r="A515" t="s">
        <v>2144</v>
      </c>
      <c r="B515" t="s">
        <v>2145</v>
      </c>
      <c r="C515" t="s">
        <v>2146</v>
      </c>
    </row>
    <row r="516" spans="1:3" x14ac:dyDescent="0.25">
      <c r="A516" t="s">
        <v>2147</v>
      </c>
      <c r="B516" t="s">
        <v>2148</v>
      </c>
      <c r="C516" t="s">
        <v>2149</v>
      </c>
    </row>
    <row r="517" spans="1:3" x14ac:dyDescent="0.25">
      <c r="A517" t="s">
        <v>2150</v>
      </c>
      <c r="B517" t="s">
        <v>2151</v>
      </c>
      <c r="C517" t="s">
        <v>2149</v>
      </c>
    </row>
    <row r="518" spans="1:3" x14ac:dyDescent="0.25">
      <c r="A518" t="s">
        <v>2152</v>
      </c>
      <c r="B518" t="s">
        <v>2153</v>
      </c>
      <c r="C518" t="s">
        <v>2149</v>
      </c>
    </row>
    <row r="519" spans="1:3" x14ac:dyDescent="0.25">
      <c r="A519" t="s">
        <v>2154</v>
      </c>
      <c r="B519" t="s">
        <v>2155</v>
      </c>
      <c r="C519" t="s">
        <v>2156</v>
      </c>
    </row>
    <row r="520" spans="1:3" x14ac:dyDescent="0.25">
      <c r="A520" t="s">
        <v>2157</v>
      </c>
      <c r="B520" t="s">
        <v>2158</v>
      </c>
      <c r="C520" t="s">
        <v>2159</v>
      </c>
    </row>
    <row r="521" spans="1:3" x14ac:dyDescent="0.25">
      <c r="A521" t="s">
        <v>2160</v>
      </c>
      <c r="B521" t="s">
        <v>2161</v>
      </c>
      <c r="C521" t="s">
        <v>2162</v>
      </c>
    </row>
    <row r="522" spans="1:3" x14ac:dyDescent="0.25">
      <c r="A522" t="s">
        <v>2163</v>
      </c>
      <c r="B522" t="s">
        <v>2164</v>
      </c>
      <c r="C522" t="s">
        <v>2165</v>
      </c>
    </row>
    <row r="523" spans="1:3" x14ac:dyDescent="0.25">
      <c r="A523" t="s">
        <v>2166</v>
      </c>
      <c r="B523" t="s">
        <v>2167</v>
      </c>
      <c r="C523" t="s">
        <v>2168</v>
      </c>
    </row>
    <row r="524" spans="1:3" x14ac:dyDescent="0.25">
      <c r="A524" t="s">
        <v>2169</v>
      </c>
      <c r="B524" t="s">
        <v>2170</v>
      </c>
      <c r="C524" t="s">
        <v>2171</v>
      </c>
    </row>
    <row r="525" spans="1:3" x14ac:dyDescent="0.25">
      <c r="A525" t="s">
        <v>2172</v>
      </c>
      <c r="B525" t="s">
        <v>2173</v>
      </c>
      <c r="C525" t="s">
        <v>2174</v>
      </c>
    </row>
    <row r="526" spans="1:3" x14ac:dyDescent="0.25">
      <c r="A526" t="s">
        <v>2175</v>
      </c>
      <c r="B526" t="s">
        <v>2176</v>
      </c>
      <c r="C526" t="s">
        <v>2177</v>
      </c>
    </row>
    <row r="527" spans="1:3" x14ac:dyDescent="0.25">
      <c r="A527" t="s">
        <v>2178</v>
      </c>
      <c r="B527" t="s">
        <v>2179</v>
      </c>
      <c r="C527" t="s">
        <v>2180</v>
      </c>
    </row>
    <row r="528" spans="1:3" x14ac:dyDescent="0.25">
      <c r="A528" t="s">
        <v>2181</v>
      </c>
      <c r="B528" t="s">
        <v>2182</v>
      </c>
      <c r="C528" t="s">
        <v>4591</v>
      </c>
    </row>
    <row r="529" spans="1:3" x14ac:dyDescent="0.25">
      <c r="A529" t="s">
        <v>2184</v>
      </c>
      <c r="B529" t="s">
        <v>2185</v>
      </c>
      <c r="C529" t="s">
        <v>2186</v>
      </c>
    </row>
    <row r="530" spans="1:3" x14ac:dyDescent="0.25">
      <c r="A530" t="s">
        <v>2187</v>
      </c>
      <c r="B530" t="s">
        <v>2188</v>
      </c>
      <c r="C530" t="s">
        <v>4590</v>
      </c>
    </row>
    <row r="531" spans="1:3" x14ac:dyDescent="0.25">
      <c r="A531" t="s">
        <v>2190</v>
      </c>
      <c r="B531" t="s">
        <v>2191</v>
      </c>
      <c r="C531" t="s">
        <v>2192</v>
      </c>
    </row>
    <row r="532" spans="1:3" x14ac:dyDescent="0.25">
      <c r="A532" t="s">
        <v>2193</v>
      </c>
      <c r="B532" t="s">
        <v>2194</v>
      </c>
      <c r="C532" t="s">
        <v>2195</v>
      </c>
    </row>
    <row r="533" spans="1:3" x14ac:dyDescent="0.25">
      <c r="A533" t="s">
        <v>2196</v>
      </c>
      <c r="B533" t="s">
        <v>2197</v>
      </c>
      <c r="C533" t="s">
        <v>2198</v>
      </c>
    </row>
    <row r="534" spans="1:3" x14ac:dyDescent="0.25">
      <c r="A534" t="s">
        <v>2199</v>
      </c>
      <c r="B534" t="s">
        <v>2200</v>
      </c>
      <c r="C534" t="s">
        <v>2201</v>
      </c>
    </row>
    <row r="535" spans="1:3" x14ac:dyDescent="0.25">
      <c r="A535" t="s">
        <v>2202</v>
      </c>
      <c r="B535" t="s">
        <v>2203</v>
      </c>
      <c r="C535" t="s">
        <v>2204</v>
      </c>
    </row>
    <row r="536" spans="1:3" x14ac:dyDescent="0.25">
      <c r="A536" t="s">
        <v>2205</v>
      </c>
      <c r="B536" t="s">
        <v>2206</v>
      </c>
      <c r="C536" t="s">
        <v>2207</v>
      </c>
    </row>
    <row r="537" spans="1:3" x14ac:dyDescent="0.25">
      <c r="A537" t="s">
        <v>2208</v>
      </c>
      <c r="B537" t="s">
        <v>2209</v>
      </c>
      <c r="C537" t="s">
        <v>2204</v>
      </c>
    </row>
    <row r="538" spans="1:3" x14ac:dyDescent="0.25">
      <c r="A538" t="s">
        <v>2210</v>
      </c>
      <c r="B538" t="s">
        <v>2211</v>
      </c>
      <c r="C538" t="s">
        <v>2212</v>
      </c>
    </row>
    <row r="539" spans="1:3" x14ac:dyDescent="0.25">
      <c r="A539" t="s">
        <v>2213</v>
      </c>
      <c r="B539" t="s">
        <v>2214</v>
      </c>
      <c r="C539" t="s">
        <v>2204</v>
      </c>
    </row>
    <row r="540" spans="1:3" x14ac:dyDescent="0.25">
      <c r="A540" t="s">
        <v>2215</v>
      </c>
      <c r="B540" t="s">
        <v>2216</v>
      </c>
      <c r="C540" t="s">
        <v>2217</v>
      </c>
    </row>
    <row r="541" spans="1:3" x14ac:dyDescent="0.25">
      <c r="A541" t="s">
        <v>2218</v>
      </c>
      <c r="B541" t="s">
        <v>2219</v>
      </c>
      <c r="C541" t="s">
        <v>2217</v>
      </c>
    </row>
    <row r="542" spans="1:3" x14ac:dyDescent="0.25">
      <c r="A542" t="s">
        <v>2220</v>
      </c>
      <c r="B542" t="s">
        <v>2221</v>
      </c>
      <c r="C542" t="s">
        <v>2217</v>
      </c>
    </row>
    <row r="543" spans="1:3" x14ac:dyDescent="0.25">
      <c r="A543" t="s">
        <v>2222</v>
      </c>
      <c r="B543" t="s">
        <v>2223</v>
      </c>
      <c r="C543" t="s">
        <v>2217</v>
      </c>
    </row>
    <row r="544" spans="1:3" x14ac:dyDescent="0.25">
      <c r="A544" t="s">
        <v>2224</v>
      </c>
      <c r="B544" t="s">
        <v>2225</v>
      </c>
      <c r="C544" t="s">
        <v>2226</v>
      </c>
    </row>
    <row r="545" spans="1:3" x14ac:dyDescent="0.25">
      <c r="A545" t="s">
        <v>2227</v>
      </c>
      <c r="B545" t="s">
        <v>2228</v>
      </c>
      <c r="C545" t="s">
        <v>2229</v>
      </c>
    </row>
    <row r="546" spans="1:3" x14ac:dyDescent="0.25">
      <c r="A546" t="s">
        <v>2230</v>
      </c>
      <c r="B546" t="s">
        <v>2231</v>
      </c>
      <c r="C546" t="s">
        <v>2229</v>
      </c>
    </row>
    <row r="547" spans="1:3" x14ac:dyDescent="0.25">
      <c r="A547" t="s">
        <v>2232</v>
      </c>
      <c r="B547" t="s">
        <v>2233</v>
      </c>
      <c r="C547" t="s">
        <v>2229</v>
      </c>
    </row>
    <row r="548" spans="1:3" x14ac:dyDescent="0.25">
      <c r="A548" t="s">
        <v>2234</v>
      </c>
      <c r="B548" t="s">
        <v>2235</v>
      </c>
      <c r="C548" t="s">
        <v>2236</v>
      </c>
    </row>
    <row r="549" spans="1:3" x14ac:dyDescent="0.25">
      <c r="A549" t="s">
        <v>2237</v>
      </c>
      <c r="B549" t="s">
        <v>2238</v>
      </c>
      <c r="C549" t="s">
        <v>2239</v>
      </c>
    </row>
    <row r="550" spans="1:3" x14ac:dyDescent="0.25">
      <c r="A550" t="s">
        <v>2240</v>
      </c>
      <c r="B550" t="s">
        <v>2241</v>
      </c>
      <c r="C550" t="s">
        <v>2239</v>
      </c>
    </row>
    <row r="551" spans="1:3" x14ac:dyDescent="0.25">
      <c r="A551" t="s">
        <v>2242</v>
      </c>
      <c r="B551" t="s">
        <v>2243</v>
      </c>
      <c r="C551" t="s">
        <v>2239</v>
      </c>
    </row>
    <row r="552" spans="1:3" x14ac:dyDescent="0.25">
      <c r="A552" t="s">
        <v>2244</v>
      </c>
      <c r="B552" t="s">
        <v>2245</v>
      </c>
      <c r="C552" t="s">
        <v>2246</v>
      </c>
    </row>
    <row r="553" spans="1:3" x14ac:dyDescent="0.25">
      <c r="A553" t="s">
        <v>2247</v>
      </c>
      <c r="B553" t="s">
        <v>2248</v>
      </c>
      <c r="C553" t="s">
        <v>2246</v>
      </c>
    </row>
    <row r="554" spans="1:3" x14ac:dyDescent="0.25">
      <c r="A554" t="s">
        <v>2249</v>
      </c>
      <c r="B554" t="s">
        <v>2250</v>
      </c>
      <c r="C554" t="s">
        <v>2246</v>
      </c>
    </row>
    <row r="555" spans="1:3" x14ac:dyDescent="0.25">
      <c r="A555" t="s">
        <v>2251</v>
      </c>
      <c r="B555" t="s">
        <v>2252</v>
      </c>
      <c r="C555" t="s">
        <v>2253</v>
      </c>
    </row>
    <row r="556" spans="1:3" x14ac:dyDescent="0.25">
      <c r="A556" t="s">
        <v>2254</v>
      </c>
      <c r="B556" t="s">
        <v>2255</v>
      </c>
      <c r="C556" t="s">
        <v>2253</v>
      </c>
    </row>
    <row r="557" spans="1:3" x14ac:dyDescent="0.25">
      <c r="A557" t="s">
        <v>2256</v>
      </c>
      <c r="B557" t="s">
        <v>2257</v>
      </c>
      <c r="C557" t="s">
        <v>2253</v>
      </c>
    </row>
    <row r="558" spans="1:3" x14ac:dyDescent="0.25">
      <c r="A558" t="s">
        <v>2258</v>
      </c>
      <c r="B558" t="s">
        <v>2259</v>
      </c>
      <c r="C558" t="s">
        <v>2260</v>
      </c>
    </row>
    <row r="559" spans="1:3" x14ac:dyDescent="0.25">
      <c r="A559" t="s">
        <v>2261</v>
      </c>
      <c r="B559" t="s">
        <v>2262</v>
      </c>
      <c r="C559" t="s">
        <v>2260</v>
      </c>
    </row>
    <row r="560" spans="1:3" x14ac:dyDescent="0.25">
      <c r="A560" t="s">
        <v>2263</v>
      </c>
      <c r="B560" t="s">
        <v>2264</v>
      </c>
      <c r="C560" t="s">
        <v>2260</v>
      </c>
    </row>
    <row r="561" spans="1:3" x14ac:dyDescent="0.25">
      <c r="A561" t="s">
        <v>2265</v>
      </c>
      <c r="B561" t="s">
        <v>2266</v>
      </c>
      <c r="C561" t="s">
        <v>2267</v>
      </c>
    </row>
    <row r="562" spans="1:3" x14ac:dyDescent="0.25">
      <c r="A562" t="s">
        <v>2268</v>
      </c>
      <c r="B562" t="s">
        <v>2269</v>
      </c>
      <c r="C562" t="s">
        <v>2267</v>
      </c>
    </row>
    <row r="563" spans="1:3" x14ac:dyDescent="0.25">
      <c r="A563" t="s">
        <v>2270</v>
      </c>
      <c r="B563" t="s">
        <v>2271</v>
      </c>
      <c r="C563" t="s">
        <v>2267</v>
      </c>
    </row>
    <row r="564" spans="1:3" x14ac:dyDescent="0.25">
      <c r="A564" t="s">
        <v>2272</v>
      </c>
      <c r="B564" t="s">
        <v>2273</v>
      </c>
      <c r="C564" t="s">
        <v>2274</v>
      </c>
    </row>
    <row r="565" spans="1:3" x14ac:dyDescent="0.25">
      <c r="A565" t="s">
        <v>2275</v>
      </c>
      <c r="B565" t="s">
        <v>2276</v>
      </c>
      <c r="C565" t="s">
        <v>2277</v>
      </c>
    </row>
    <row r="566" spans="1:3" x14ac:dyDescent="0.25">
      <c r="A566" t="s">
        <v>2278</v>
      </c>
      <c r="B566" t="s">
        <v>2279</v>
      </c>
      <c r="C566" t="s">
        <v>2277</v>
      </c>
    </row>
    <row r="567" spans="1:3" x14ac:dyDescent="0.25">
      <c r="A567" t="s">
        <v>2280</v>
      </c>
      <c r="B567" t="s">
        <v>2281</v>
      </c>
      <c r="C567" t="s">
        <v>2282</v>
      </c>
    </row>
    <row r="568" spans="1:3" x14ac:dyDescent="0.25">
      <c r="A568" t="s">
        <v>2283</v>
      </c>
      <c r="B568" t="s">
        <v>2284</v>
      </c>
      <c r="C568" t="s">
        <v>2285</v>
      </c>
    </row>
    <row r="569" spans="1:3" x14ac:dyDescent="0.25">
      <c r="A569" t="s">
        <v>2286</v>
      </c>
      <c r="B569" t="s">
        <v>2287</v>
      </c>
      <c r="C569" t="s">
        <v>2285</v>
      </c>
    </row>
    <row r="570" spans="1:3" x14ac:dyDescent="0.25">
      <c r="A570" t="s">
        <v>2288</v>
      </c>
      <c r="B570" t="s">
        <v>2289</v>
      </c>
      <c r="C570" t="s">
        <v>2285</v>
      </c>
    </row>
    <row r="571" spans="1:3" x14ac:dyDescent="0.25">
      <c r="A571" t="s">
        <v>2290</v>
      </c>
      <c r="B571" t="s">
        <v>2291</v>
      </c>
      <c r="C571" t="s">
        <v>2282</v>
      </c>
    </row>
    <row r="572" spans="1:3" x14ac:dyDescent="0.25">
      <c r="A572" t="s">
        <v>2292</v>
      </c>
      <c r="B572" t="s">
        <v>2293</v>
      </c>
      <c r="C572" t="s">
        <v>2294</v>
      </c>
    </row>
    <row r="573" spans="1:3" x14ac:dyDescent="0.25">
      <c r="A573" t="s">
        <v>2295</v>
      </c>
      <c r="B573" t="s">
        <v>2296</v>
      </c>
      <c r="C573" t="s">
        <v>2294</v>
      </c>
    </row>
    <row r="574" spans="1:3" x14ac:dyDescent="0.25">
      <c r="A574" t="s">
        <v>2297</v>
      </c>
      <c r="B574" t="s">
        <v>2298</v>
      </c>
      <c r="C574" t="s">
        <v>2294</v>
      </c>
    </row>
    <row r="575" spans="1:3" x14ac:dyDescent="0.25">
      <c r="A575" t="s">
        <v>2299</v>
      </c>
      <c r="B575" t="s">
        <v>2300</v>
      </c>
      <c r="C575" t="s">
        <v>2282</v>
      </c>
    </row>
    <row r="576" spans="1:3" x14ac:dyDescent="0.25">
      <c r="A576" t="s">
        <v>2301</v>
      </c>
      <c r="B576" t="s">
        <v>2302</v>
      </c>
      <c r="C576" t="s">
        <v>2303</v>
      </c>
    </row>
    <row r="577" spans="1:3" x14ac:dyDescent="0.25">
      <c r="A577" t="s">
        <v>2304</v>
      </c>
      <c r="B577" t="s">
        <v>2305</v>
      </c>
      <c r="C577" t="s">
        <v>2303</v>
      </c>
    </row>
    <row r="578" spans="1:3" x14ac:dyDescent="0.25">
      <c r="A578" t="s">
        <v>2306</v>
      </c>
      <c r="B578" t="s">
        <v>2307</v>
      </c>
      <c r="C578" t="s">
        <v>2303</v>
      </c>
    </row>
    <row r="579" spans="1:3" x14ac:dyDescent="0.25">
      <c r="A579" t="s">
        <v>2308</v>
      </c>
      <c r="B579" t="s">
        <v>2309</v>
      </c>
      <c r="C579" t="s">
        <v>2310</v>
      </c>
    </row>
    <row r="580" spans="1:3" x14ac:dyDescent="0.25">
      <c r="A580" t="s">
        <v>2311</v>
      </c>
      <c r="B580" t="s">
        <v>2312</v>
      </c>
      <c r="C580" t="s">
        <v>2313</v>
      </c>
    </row>
    <row r="581" spans="1:3" x14ac:dyDescent="0.25">
      <c r="A581" t="s">
        <v>2314</v>
      </c>
      <c r="B581" t="s">
        <v>2315</v>
      </c>
      <c r="C581" t="s">
        <v>2313</v>
      </c>
    </row>
    <row r="582" spans="1:3" x14ac:dyDescent="0.25">
      <c r="A582" t="s">
        <v>2316</v>
      </c>
      <c r="B582" t="s">
        <v>2317</v>
      </c>
      <c r="C582" t="s">
        <v>2313</v>
      </c>
    </row>
    <row r="583" spans="1:3" x14ac:dyDescent="0.25">
      <c r="A583" t="s">
        <v>2318</v>
      </c>
      <c r="B583" t="s">
        <v>2319</v>
      </c>
      <c r="C583" t="s">
        <v>2320</v>
      </c>
    </row>
    <row r="584" spans="1:3" x14ac:dyDescent="0.25">
      <c r="A584" t="s">
        <v>2321</v>
      </c>
      <c r="B584" t="s">
        <v>2322</v>
      </c>
      <c r="C584" t="s">
        <v>2320</v>
      </c>
    </row>
    <row r="585" spans="1:3" x14ac:dyDescent="0.25">
      <c r="A585" t="s">
        <v>2323</v>
      </c>
      <c r="B585" t="s">
        <v>2324</v>
      </c>
      <c r="C585" t="s">
        <v>2320</v>
      </c>
    </row>
    <row r="586" spans="1:3" x14ac:dyDescent="0.25">
      <c r="A586" t="s">
        <v>2325</v>
      </c>
      <c r="B586" t="s">
        <v>2326</v>
      </c>
      <c r="C586" t="s">
        <v>2327</v>
      </c>
    </row>
    <row r="587" spans="1:3" x14ac:dyDescent="0.25">
      <c r="A587" t="s">
        <v>2328</v>
      </c>
      <c r="B587" t="s">
        <v>2329</v>
      </c>
      <c r="C587" t="s">
        <v>2327</v>
      </c>
    </row>
    <row r="588" spans="1:3" x14ac:dyDescent="0.25">
      <c r="A588" t="s">
        <v>2330</v>
      </c>
      <c r="B588" t="s">
        <v>2331</v>
      </c>
      <c r="C588" t="s">
        <v>2332</v>
      </c>
    </row>
    <row r="589" spans="1:3" x14ac:dyDescent="0.25">
      <c r="A589" t="s">
        <v>2333</v>
      </c>
      <c r="B589" t="s">
        <v>2334</v>
      </c>
      <c r="C589" t="s">
        <v>2335</v>
      </c>
    </row>
    <row r="590" spans="1:3" x14ac:dyDescent="0.25">
      <c r="A590" t="s">
        <v>2336</v>
      </c>
      <c r="B590" t="s">
        <v>2337</v>
      </c>
      <c r="C590" t="s">
        <v>2338</v>
      </c>
    </row>
    <row r="591" spans="1:3" x14ac:dyDescent="0.25">
      <c r="A591" t="s">
        <v>2339</v>
      </c>
      <c r="B591" t="s">
        <v>2340</v>
      </c>
      <c r="C591" t="s">
        <v>2341</v>
      </c>
    </row>
    <row r="592" spans="1:3" x14ac:dyDescent="0.25">
      <c r="A592" t="s">
        <v>2342</v>
      </c>
      <c r="B592" t="s">
        <v>2343</v>
      </c>
      <c r="C592" t="s">
        <v>2341</v>
      </c>
    </row>
    <row r="593" spans="1:3" x14ac:dyDescent="0.25">
      <c r="A593" t="s">
        <v>2344</v>
      </c>
      <c r="B593" t="s">
        <v>2345</v>
      </c>
      <c r="C593" t="s">
        <v>2346</v>
      </c>
    </row>
    <row r="594" spans="1:3" x14ac:dyDescent="0.25">
      <c r="A594" t="s">
        <v>2347</v>
      </c>
      <c r="B594" t="s">
        <v>2348</v>
      </c>
      <c r="C594" t="s">
        <v>2349</v>
      </c>
    </row>
    <row r="595" spans="1:3" x14ac:dyDescent="0.25">
      <c r="A595" t="s">
        <v>2350</v>
      </c>
      <c r="B595" t="s">
        <v>2351</v>
      </c>
      <c r="C595" t="s">
        <v>2352</v>
      </c>
    </row>
    <row r="596" spans="1:3" x14ac:dyDescent="0.25">
      <c r="A596" t="s">
        <v>2353</v>
      </c>
      <c r="B596" t="s">
        <v>2354</v>
      </c>
      <c r="C596" t="s">
        <v>2355</v>
      </c>
    </row>
    <row r="597" spans="1:3" x14ac:dyDescent="0.25">
      <c r="A597" t="s">
        <v>2356</v>
      </c>
      <c r="B597" t="s">
        <v>2357</v>
      </c>
      <c r="C597" t="s">
        <v>2355</v>
      </c>
    </row>
    <row r="598" spans="1:3" x14ac:dyDescent="0.25">
      <c r="A598" t="s">
        <v>2358</v>
      </c>
      <c r="B598" t="s">
        <v>2359</v>
      </c>
      <c r="C598" t="s">
        <v>2355</v>
      </c>
    </row>
    <row r="599" spans="1:3" x14ac:dyDescent="0.25">
      <c r="A599" t="s">
        <v>2360</v>
      </c>
      <c r="B599" t="s">
        <v>2361</v>
      </c>
      <c r="C599" t="s">
        <v>2362</v>
      </c>
    </row>
    <row r="600" spans="1:3" x14ac:dyDescent="0.25">
      <c r="A600" t="s">
        <v>2363</v>
      </c>
      <c r="B600" t="s">
        <v>2364</v>
      </c>
      <c r="C600" t="s">
        <v>2362</v>
      </c>
    </row>
    <row r="601" spans="1:3" x14ac:dyDescent="0.25">
      <c r="A601" t="s">
        <v>2365</v>
      </c>
      <c r="B601" t="s">
        <v>2366</v>
      </c>
      <c r="C601" t="s">
        <v>2362</v>
      </c>
    </row>
    <row r="602" spans="1:3" x14ac:dyDescent="0.25">
      <c r="A602" t="s">
        <v>2367</v>
      </c>
      <c r="B602" t="s">
        <v>2368</v>
      </c>
      <c r="C602" t="s">
        <v>2369</v>
      </c>
    </row>
    <row r="603" spans="1:3" x14ac:dyDescent="0.25">
      <c r="A603" t="s">
        <v>2370</v>
      </c>
      <c r="B603" t="s">
        <v>2371</v>
      </c>
      <c r="C603" t="s">
        <v>2369</v>
      </c>
    </row>
    <row r="604" spans="1:3" x14ac:dyDescent="0.25">
      <c r="A604" t="s">
        <v>2372</v>
      </c>
      <c r="B604" t="s">
        <v>2373</v>
      </c>
      <c r="C604" t="s">
        <v>2369</v>
      </c>
    </row>
    <row r="605" spans="1:3" x14ac:dyDescent="0.25">
      <c r="A605" t="s">
        <v>2374</v>
      </c>
      <c r="B605" t="s">
        <v>2375</v>
      </c>
      <c r="C605" t="s">
        <v>2376</v>
      </c>
    </row>
    <row r="606" spans="1:3" x14ac:dyDescent="0.25">
      <c r="A606" t="s">
        <v>2377</v>
      </c>
      <c r="B606" t="s">
        <v>2378</v>
      </c>
      <c r="C606" t="s">
        <v>2376</v>
      </c>
    </row>
    <row r="607" spans="1:3" x14ac:dyDescent="0.25">
      <c r="A607" t="s">
        <v>2379</v>
      </c>
      <c r="B607" t="s">
        <v>2380</v>
      </c>
      <c r="C607" t="s">
        <v>2376</v>
      </c>
    </row>
    <row r="608" spans="1:3" x14ac:dyDescent="0.25">
      <c r="A608" t="s">
        <v>2381</v>
      </c>
      <c r="B608" t="s">
        <v>2382</v>
      </c>
      <c r="C608" t="s">
        <v>2383</v>
      </c>
    </row>
    <row r="609" spans="1:3" x14ac:dyDescent="0.25">
      <c r="A609" t="s">
        <v>2384</v>
      </c>
      <c r="B609" t="s">
        <v>2385</v>
      </c>
      <c r="C609" t="s">
        <v>2386</v>
      </c>
    </row>
    <row r="610" spans="1:3" x14ac:dyDescent="0.25">
      <c r="A610" t="s">
        <v>2387</v>
      </c>
      <c r="B610" t="s">
        <v>2388</v>
      </c>
      <c r="C610" t="s">
        <v>2386</v>
      </c>
    </row>
    <row r="611" spans="1:3" x14ac:dyDescent="0.25">
      <c r="A611" t="s">
        <v>2389</v>
      </c>
      <c r="B611" t="s">
        <v>2390</v>
      </c>
      <c r="C611" t="s">
        <v>2391</v>
      </c>
    </row>
    <row r="612" spans="1:3" x14ac:dyDescent="0.25">
      <c r="A612" t="s">
        <v>2392</v>
      </c>
      <c r="B612" t="s">
        <v>2393</v>
      </c>
      <c r="C612" t="s">
        <v>2386</v>
      </c>
    </row>
    <row r="613" spans="1:3" x14ac:dyDescent="0.25">
      <c r="A613" t="s">
        <v>2394</v>
      </c>
      <c r="B613" t="s">
        <v>2395</v>
      </c>
      <c r="C613" t="s">
        <v>2391</v>
      </c>
    </row>
    <row r="614" spans="1:3" x14ac:dyDescent="0.25">
      <c r="A614" t="s">
        <v>2396</v>
      </c>
      <c r="B614" t="s">
        <v>2397</v>
      </c>
      <c r="C614" t="s">
        <v>2391</v>
      </c>
    </row>
    <row r="615" spans="1:3" x14ac:dyDescent="0.25">
      <c r="A615" t="s">
        <v>2398</v>
      </c>
      <c r="B615" t="s">
        <v>2399</v>
      </c>
      <c r="C615" t="s">
        <v>2400</v>
      </c>
    </row>
    <row r="616" spans="1:3" x14ac:dyDescent="0.25">
      <c r="A616" t="s">
        <v>2401</v>
      </c>
      <c r="B616" t="s">
        <v>2402</v>
      </c>
      <c r="C616" t="s">
        <v>2400</v>
      </c>
    </row>
    <row r="617" spans="1:3" x14ac:dyDescent="0.25">
      <c r="A617" t="s">
        <v>2403</v>
      </c>
      <c r="B617" t="s">
        <v>2404</v>
      </c>
      <c r="C617" t="s">
        <v>2400</v>
      </c>
    </row>
    <row r="618" spans="1:3" x14ac:dyDescent="0.25">
      <c r="A618" t="s">
        <v>2405</v>
      </c>
      <c r="B618" t="s">
        <v>2406</v>
      </c>
      <c r="C618" t="s">
        <v>2407</v>
      </c>
    </row>
    <row r="619" spans="1:3" x14ac:dyDescent="0.25">
      <c r="A619" t="s">
        <v>2408</v>
      </c>
      <c r="B619" t="s">
        <v>2409</v>
      </c>
      <c r="C619" t="s">
        <v>2410</v>
      </c>
    </row>
    <row r="620" spans="1:3" x14ac:dyDescent="0.25">
      <c r="A620" t="s">
        <v>2411</v>
      </c>
      <c r="B620" t="s">
        <v>2412</v>
      </c>
      <c r="C620" t="s">
        <v>2413</v>
      </c>
    </row>
    <row r="621" spans="1:3" x14ac:dyDescent="0.25">
      <c r="A621" t="s">
        <v>2414</v>
      </c>
      <c r="B621" t="s">
        <v>2415</v>
      </c>
      <c r="C621" t="s">
        <v>2413</v>
      </c>
    </row>
    <row r="622" spans="1:3" x14ac:dyDescent="0.25">
      <c r="A622" t="s">
        <v>2416</v>
      </c>
      <c r="B622" t="s">
        <v>2417</v>
      </c>
      <c r="C622" t="s">
        <v>2413</v>
      </c>
    </row>
    <row r="623" spans="1:3" x14ac:dyDescent="0.25">
      <c r="A623" t="s">
        <v>2418</v>
      </c>
      <c r="B623" t="s">
        <v>2419</v>
      </c>
      <c r="C623" t="s">
        <v>2420</v>
      </c>
    </row>
    <row r="624" spans="1:3" x14ac:dyDescent="0.25">
      <c r="A624" t="s">
        <v>2421</v>
      </c>
      <c r="B624" t="s">
        <v>2422</v>
      </c>
      <c r="C624" t="s">
        <v>2420</v>
      </c>
    </row>
    <row r="625" spans="1:3" x14ac:dyDescent="0.25">
      <c r="A625" t="s">
        <v>2423</v>
      </c>
      <c r="B625" t="s">
        <v>2424</v>
      </c>
      <c r="C625" t="s">
        <v>2420</v>
      </c>
    </row>
    <row r="626" spans="1:3" x14ac:dyDescent="0.25">
      <c r="A626" t="s">
        <v>2425</v>
      </c>
      <c r="B626" t="s">
        <v>2426</v>
      </c>
      <c r="C626" t="s">
        <v>2427</v>
      </c>
    </row>
    <row r="627" spans="1:3" x14ac:dyDescent="0.25">
      <c r="A627" t="s">
        <v>2428</v>
      </c>
      <c r="B627" t="s">
        <v>2429</v>
      </c>
      <c r="C627" t="s">
        <v>2427</v>
      </c>
    </row>
    <row r="628" spans="1:3" x14ac:dyDescent="0.25">
      <c r="A628" t="s">
        <v>2430</v>
      </c>
      <c r="B628" t="s">
        <v>2431</v>
      </c>
      <c r="C628" t="s">
        <v>2427</v>
      </c>
    </row>
    <row r="629" spans="1:3" x14ac:dyDescent="0.25">
      <c r="A629" t="s">
        <v>2432</v>
      </c>
      <c r="B629" t="s">
        <v>2433</v>
      </c>
      <c r="C629" t="s">
        <v>2434</v>
      </c>
    </row>
    <row r="630" spans="1:3" x14ac:dyDescent="0.25">
      <c r="A630" t="s">
        <v>2435</v>
      </c>
      <c r="B630" t="s">
        <v>2436</v>
      </c>
      <c r="C630" t="s">
        <v>2434</v>
      </c>
    </row>
    <row r="631" spans="1:3" x14ac:dyDescent="0.25">
      <c r="A631" t="s">
        <v>2437</v>
      </c>
      <c r="B631" t="s">
        <v>2438</v>
      </c>
      <c r="C631" t="s">
        <v>2434</v>
      </c>
    </row>
    <row r="632" spans="1:3" x14ac:dyDescent="0.25">
      <c r="A632" t="s">
        <v>2439</v>
      </c>
      <c r="B632" t="s">
        <v>2440</v>
      </c>
      <c r="C632" t="s">
        <v>2310</v>
      </c>
    </row>
    <row r="633" spans="1:3" x14ac:dyDescent="0.25">
      <c r="A633" t="s">
        <v>2441</v>
      </c>
      <c r="B633" t="s">
        <v>2442</v>
      </c>
      <c r="C633" t="s">
        <v>2443</v>
      </c>
    </row>
    <row r="634" spans="1:3" x14ac:dyDescent="0.25">
      <c r="A634" t="s">
        <v>2444</v>
      </c>
      <c r="B634" t="s">
        <v>2445</v>
      </c>
      <c r="C634" t="s">
        <v>2443</v>
      </c>
    </row>
    <row r="635" spans="1:3" x14ac:dyDescent="0.25">
      <c r="A635" t="s">
        <v>2446</v>
      </c>
      <c r="B635" t="s">
        <v>2447</v>
      </c>
      <c r="C635" t="s">
        <v>2443</v>
      </c>
    </row>
    <row r="636" spans="1:3" x14ac:dyDescent="0.25">
      <c r="A636" t="s">
        <v>2448</v>
      </c>
      <c r="B636" t="s">
        <v>2449</v>
      </c>
      <c r="C636" t="s">
        <v>2450</v>
      </c>
    </row>
    <row r="637" spans="1:3" x14ac:dyDescent="0.25">
      <c r="A637" t="s">
        <v>2451</v>
      </c>
      <c r="B637" t="s">
        <v>2452</v>
      </c>
      <c r="C637" t="s">
        <v>2450</v>
      </c>
    </row>
    <row r="638" spans="1:3" x14ac:dyDescent="0.25">
      <c r="A638" t="s">
        <v>2453</v>
      </c>
      <c r="B638" t="s">
        <v>2454</v>
      </c>
      <c r="C638" t="s">
        <v>2450</v>
      </c>
    </row>
    <row r="639" spans="1:3" x14ac:dyDescent="0.25">
      <c r="A639" t="s">
        <v>2455</v>
      </c>
      <c r="B639" t="s">
        <v>2456</v>
      </c>
      <c r="C639" t="s">
        <v>2457</v>
      </c>
    </row>
    <row r="640" spans="1:3" x14ac:dyDescent="0.25">
      <c r="A640" t="s">
        <v>2458</v>
      </c>
      <c r="B640" t="s">
        <v>2459</v>
      </c>
      <c r="C640" t="s">
        <v>2457</v>
      </c>
    </row>
    <row r="641" spans="1:3" x14ac:dyDescent="0.25">
      <c r="A641" t="s">
        <v>2460</v>
      </c>
      <c r="B641" t="s">
        <v>2461</v>
      </c>
      <c r="C641" t="s">
        <v>2457</v>
      </c>
    </row>
    <row r="642" spans="1:3" x14ac:dyDescent="0.25">
      <c r="A642" t="s">
        <v>2462</v>
      </c>
      <c r="B642" t="s">
        <v>2463</v>
      </c>
      <c r="C642" t="s">
        <v>2464</v>
      </c>
    </row>
    <row r="643" spans="1:3" x14ac:dyDescent="0.25">
      <c r="A643" t="s">
        <v>2465</v>
      </c>
      <c r="B643" t="s">
        <v>2466</v>
      </c>
      <c r="C643" t="s">
        <v>2464</v>
      </c>
    </row>
    <row r="644" spans="1:3" x14ac:dyDescent="0.25">
      <c r="A644" t="s">
        <v>2467</v>
      </c>
      <c r="B644" t="s">
        <v>2468</v>
      </c>
      <c r="C644" t="s">
        <v>2464</v>
      </c>
    </row>
    <row r="645" spans="1:3" x14ac:dyDescent="0.25">
      <c r="A645" t="s">
        <v>2469</v>
      </c>
      <c r="B645" t="s">
        <v>2470</v>
      </c>
      <c r="C645" t="s">
        <v>2471</v>
      </c>
    </row>
    <row r="646" spans="1:3" x14ac:dyDescent="0.25">
      <c r="A646" t="s">
        <v>2472</v>
      </c>
      <c r="B646" t="s">
        <v>2473</v>
      </c>
      <c r="C646" t="s">
        <v>2471</v>
      </c>
    </row>
    <row r="647" spans="1:3" x14ac:dyDescent="0.25">
      <c r="A647" t="s">
        <v>2474</v>
      </c>
      <c r="B647" t="s">
        <v>2475</v>
      </c>
      <c r="C647" t="s">
        <v>2471</v>
      </c>
    </row>
    <row r="648" spans="1:3" x14ac:dyDescent="0.25">
      <c r="A648" t="s">
        <v>2476</v>
      </c>
      <c r="B648" t="s">
        <v>2477</v>
      </c>
      <c r="C648" t="s">
        <v>2478</v>
      </c>
    </row>
    <row r="649" spans="1:3" x14ac:dyDescent="0.25">
      <c r="A649" t="s">
        <v>2479</v>
      </c>
      <c r="B649" t="s">
        <v>2480</v>
      </c>
      <c r="C649" t="s">
        <v>2481</v>
      </c>
    </row>
    <row r="650" spans="1:3" x14ac:dyDescent="0.25">
      <c r="A650" t="s">
        <v>2482</v>
      </c>
      <c r="B650" t="s">
        <v>2483</v>
      </c>
      <c r="C650" t="s">
        <v>2484</v>
      </c>
    </row>
    <row r="651" spans="1:3" x14ac:dyDescent="0.25">
      <c r="A651" t="s">
        <v>2485</v>
      </c>
      <c r="B651" t="s">
        <v>2486</v>
      </c>
      <c r="C651" t="s">
        <v>2487</v>
      </c>
    </row>
    <row r="652" spans="1:3" x14ac:dyDescent="0.25">
      <c r="A652" t="s">
        <v>2488</v>
      </c>
      <c r="B652" t="s">
        <v>2489</v>
      </c>
      <c r="C652" t="s">
        <v>2490</v>
      </c>
    </row>
    <row r="653" spans="1:3" x14ac:dyDescent="0.25">
      <c r="A653" t="s">
        <v>2491</v>
      </c>
      <c r="B653" t="s">
        <v>2492</v>
      </c>
      <c r="C653" t="s">
        <v>2490</v>
      </c>
    </row>
    <row r="654" spans="1:3" x14ac:dyDescent="0.25">
      <c r="A654" t="s">
        <v>2493</v>
      </c>
      <c r="B654" t="s">
        <v>2494</v>
      </c>
      <c r="C654" t="s">
        <v>2490</v>
      </c>
    </row>
    <row r="655" spans="1:3" x14ac:dyDescent="0.25">
      <c r="A655" t="s">
        <v>2495</v>
      </c>
      <c r="B655" t="s">
        <v>2496</v>
      </c>
      <c r="C655" t="s">
        <v>2497</v>
      </c>
    </row>
    <row r="656" spans="1:3" x14ac:dyDescent="0.25">
      <c r="A656" t="s">
        <v>2498</v>
      </c>
      <c r="B656" t="s">
        <v>2499</v>
      </c>
      <c r="C656" t="s">
        <v>2497</v>
      </c>
    </row>
    <row r="657" spans="1:3" x14ac:dyDescent="0.25">
      <c r="A657" t="s">
        <v>2500</v>
      </c>
      <c r="B657" t="s">
        <v>2501</v>
      </c>
      <c r="C657" t="s">
        <v>2497</v>
      </c>
    </row>
    <row r="658" spans="1:3" x14ac:dyDescent="0.25">
      <c r="A658" t="s">
        <v>2502</v>
      </c>
      <c r="B658" t="s">
        <v>2503</v>
      </c>
      <c r="C658" t="s">
        <v>2504</v>
      </c>
    </row>
    <row r="659" spans="1:3" x14ac:dyDescent="0.25">
      <c r="A659" t="s">
        <v>2505</v>
      </c>
      <c r="B659" t="s">
        <v>2506</v>
      </c>
      <c r="C659" t="s">
        <v>2507</v>
      </c>
    </row>
    <row r="660" spans="1:3" x14ac:dyDescent="0.25">
      <c r="A660" t="s">
        <v>2508</v>
      </c>
      <c r="B660" t="s">
        <v>2509</v>
      </c>
      <c r="C660" t="s">
        <v>2507</v>
      </c>
    </row>
    <row r="661" spans="1:3" x14ac:dyDescent="0.25">
      <c r="A661" t="s">
        <v>2510</v>
      </c>
      <c r="B661" t="s">
        <v>2511</v>
      </c>
      <c r="C661" t="s">
        <v>2507</v>
      </c>
    </row>
    <row r="662" spans="1:3" x14ac:dyDescent="0.25">
      <c r="A662" t="s">
        <v>2512</v>
      </c>
      <c r="B662" t="s">
        <v>2513</v>
      </c>
      <c r="C662" t="s">
        <v>2514</v>
      </c>
    </row>
    <row r="663" spans="1:3" x14ac:dyDescent="0.25">
      <c r="A663" t="s">
        <v>2515</v>
      </c>
      <c r="B663" t="s">
        <v>2516</v>
      </c>
      <c r="C663" t="s">
        <v>2514</v>
      </c>
    </row>
    <row r="664" spans="1:3" x14ac:dyDescent="0.25">
      <c r="A664" t="s">
        <v>2517</v>
      </c>
      <c r="B664" t="s">
        <v>2518</v>
      </c>
      <c r="C664" t="s">
        <v>2514</v>
      </c>
    </row>
    <row r="665" spans="1:3" x14ac:dyDescent="0.25">
      <c r="A665" t="s">
        <v>2519</v>
      </c>
      <c r="B665" t="s">
        <v>2520</v>
      </c>
      <c r="C665" t="s">
        <v>2521</v>
      </c>
    </row>
    <row r="666" spans="1:3" x14ac:dyDescent="0.25">
      <c r="A666" t="s">
        <v>2522</v>
      </c>
      <c r="B666" t="s">
        <v>2523</v>
      </c>
      <c r="C666" t="s">
        <v>2524</v>
      </c>
    </row>
    <row r="667" spans="1:3" x14ac:dyDescent="0.25">
      <c r="A667" t="s">
        <v>2525</v>
      </c>
      <c r="B667" t="s">
        <v>2526</v>
      </c>
      <c r="C667" t="s">
        <v>2527</v>
      </c>
    </row>
    <row r="668" spans="1:3" x14ac:dyDescent="0.25">
      <c r="A668" t="s">
        <v>2528</v>
      </c>
      <c r="B668" t="s">
        <v>2529</v>
      </c>
      <c r="C668" t="s">
        <v>2530</v>
      </c>
    </row>
    <row r="669" spans="1:3" x14ac:dyDescent="0.25">
      <c r="A669" t="s">
        <v>2531</v>
      </c>
      <c r="B669" t="s">
        <v>2532</v>
      </c>
      <c r="C669" t="s">
        <v>2533</v>
      </c>
    </row>
    <row r="670" spans="1:3" x14ac:dyDescent="0.25">
      <c r="A670" t="s">
        <v>2534</v>
      </c>
      <c r="B670" t="s">
        <v>2535</v>
      </c>
      <c r="C670" t="s">
        <v>2536</v>
      </c>
    </row>
    <row r="671" spans="1:3" x14ac:dyDescent="0.25">
      <c r="A671" t="s">
        <v>2537</v>
      </c>
      <c r="B671" t="s">
        <v>2538</v>
      </c>
      <c r="C671" t="s">
        <v>2539</v>
      </c>
    </row>
    <row r="672" spans="1:3" x14ac:dyDescent="0.25">
      <c r="A672" t="s">
        <v>2540</v>
      </c>
      <c r="B672" t="s">
        <v>2541</v>
      </c>
      <c r="C672" t="s">
        <v>2542</v>
      </c>
    </row>
    <row r="673" spans="1:3" x14ac:dyDescent="0.25">
      <c r="A673" t="s">
        <v>2543</v>
      </c>
      <c r="B673" t="s">
        <v>2544</v>
      </c>
      <c r="C673" t="s">
        <v>2542</v>
      </c>
    </row>
    <row r="674" spans="1:3" x14ac:dyDescent="0.25">
      <c r="A674" t="s">
        <v>2545</v>
      </c>
      <c r="B674" t="s">
        <v>2546</v>
      </c>
      <c r="C674" t="s">
        <v>2542</v>
      </c>
    </row>
    <row r="675" spans="1:3" x14ac:dyDescent="0.25">
      <c r="A675" t="s">
        <v>2547</v>
      </c>
      <c r="B675" t="s">
        <v>2548</v>
      </c>
      <c r="C675" t="s">
        <v>2549</v>
      </c>
    </row>
    <row r="676" spans="1:3" x14ac:dyDescent="0.25">
      <c r="A676" t="s">
        <v>2550</v>
      </c>
      <c r="B676" t="s">
        <v>2551</v>
      </c>
      <c r="C676" t="s">
        <v>2549</v>
      </c>
    </row>
    <row r="677" spans="1:3" x14ac:dyDescent="0.25">
      <c r="A677" t="s">
        <v>2552</v>
      </c>
      <c r="B677" t="s">
        <v>2553</v>
      </c>
      <c r="C677" t="s">
        <v>2554</v>
      </c>
    </row>
    <row r="678" spans="1:3" x14ac:dyDescent="0.25">
      <c r="A678" t="s">
        <v>2555</v>
      </c>
      <c r="B678" t="s">
        <v>2556</v>
      </c>
      <c r="C678" t="s">
        <v>2549</v>
      </c>
    </row>
    <row r="679" spans="1:3" x14ac:dyDescent="0.25">
      <c r="A679" t="s">
        <v>2557</v>
      </c>
      <c r="B679" t="s">
        <v>2558</v>
      </c>
      <c r="C679" t="s">
        <v>2559</v>
      </c>
    </row>
    <row r="680" spans="1:3" x14ac:dyDescent="0.25">
      <c r="A680" t="s">
        <v>2560</v>
      </c>
      <c r="B680" t="s">
        <v>2561</v>
      </c>
      <c r="C680" t="s">
        <v>2562</v>
      </c>
    </row>
    <row r="681" spans="1:3" x14ac:dyDescent="0.25">
      <c r="A681" t="s">
        <v>2563</v>
      </c>
      <c r="B681" t="s">
        <v>2564</v>
      </c>
      <c r="C681" t="s">
        <v>2562</v>
      </c>
    </row>
    <row r="682" spans="1:3" x14ac:dyDescent="0.25">
      <c r="A682" t="s">
        <v>2565</v>
      </c>
      <c r="B682" t="s">
        <v>2566</v>
      </c>
      <c r="C682" t="s">
        <v>2562</v>
      </c>
    </row>
    <row r="683" spans="1:3" x14ac:dyDescent="0.25">
      <c r="A683" t="s">
        <v>2567</v>
      </c>
      <c r="B683" t="s">
        <v>2568</v>
      </c>
      <c r="C683" t="s">
        <v>2562</v>
      </c>
    </row>
    <row r="684" spans="1:3" x14ac:dyDescent="0.25">
      <c r="A684" t="s">
        <v>2569</v>
      </c>
      <c r="B684" t="s">
        <v>2570</v>
      </c>
      <c r="C684" t="s">
        <v>2562</v>
      </c>
    </row>
    <row r="685" spans="1:3" x14ac:dyDescent="0.25">
      <c r="A685" t="s">
        <v>2571</v>
      </c>
      <c r="B685" t="s">
        <v>2572</v>
      </c>
      <c r="C685" t="s">
        <v>2562</v>
      </c>
    </row>
    <row r="686" spans="1:3" x14ac:dyDescent="0.25">
      <c r="A686" t="s">
        <v>2573</v>
      </c>
      <c r="B686" t="s">
        <v>2574</v>
      </c>
      <c r="C686" t="s">
        <v>2575</v>
      </c>
    </row>
    <row r="687" spans="1:3" x14ac:dyDescent="0.25">
      <c r="A687" t="s">
        <v>2576</v>
      </c>
      <c r="B687" t="s">
        <v>2577</v>
      </c>
      <c r="C687" t="s">
        <v>2578</v>
      </c>
    </row>
    <row r="688" spans="1:3" x14ac:dyDescent="0.25">
      <c r="A688" t="s">
        <v>2579</v>
      </c>
      <c r="B688" t="s">
        <v>2580</v>
      </c>
      <c r="C688" t="s">
        <v>2581</v>
      </c>
    </row>
    <row r="689" spans="1:3" x14ac:dyDescent="0.25">
      <c r="A689" t="s">
        <v>2582</v>
      </c>
      <c r="B689" t="s">
        <v>2583</v>
      </c>
      <c r="C689" t="s">
        <v>2581</v>
      </c>
    </row>
    <row r="690" spans="1:3" x14ac:dyDescent="0.25">
      <c r="A690" t="s">
        <v>2584</v>
      </c>
      <c r="B690" t="s">
        <v>2585</v>
      </c>
      <c r="C690" t="s">
        <v>2581</v>
      </c>
    </row>
    <row r="691" spans="1:3" x14ac:dyDescent="0.25">
      <c r="A691" t="s">
        <v>2586</v>
      </c>
      <c r="B691" t="s">
        <v>2587</v>
      </c>
      <c r="C691" t="s">
        <v>2581</v>
      </c>
    </row>
    <row r="692" spans="1:3" x14ac:dyDescent="0.25">
      <c r="A692" t="s">
        <v>2588</v>
      </c>
      <c r="B692" t="s">
        <v>2589</v>
      </c>
      <c r="C692" t="s">
        <v>2581</v>
      </c>
    </row>
    <row r="693" spans="1:3" x14ac:dyDescent="0.25">
      <c r="A693" t="s">
        <v>2590</v>
      </c>
      <c r="B693" t="s">
        <v>2591</v>
      </c>
      <c r="C693" t="s">
        <v>2581</v>
      </c>
    </row>
    <row r="694" spans="1:3" x14ac:dyDescent="0.25">
      <c r="A694" t="s">
        <v>2592</v>
      </c>
      <c r="B694" t="s">
        <v>2593</v>
      </c>
      <c r="C694" t="s">
        <v>2594</v>
      </c>
    </row>
    <row r="695" spans="1:3" x14ac:dyDescent="0.25">
      <c r="A695" t="s">
        <v>2595</v>
      </c>
      <c r="B695" t="s">
        <v>2596</v>
      </c>
      <c r="C695" t="s">
        <v>2597</v>
      </c>
    </row>
    <row r="696" spans="1:3" x14ac:dyDescent="0.25">
      <c r="A696" t="s">
        <v>2598</v>
      </c>
      <c r="B696" t="s">
        <v>2599</v>
      </c>
      <c r="C696" t="s">
        <v>2600</v>
      </c>
    </row>
    <row r="697" spans="1:3" x14ac:dyDescent="0.25">
      <c r="A697" t="s">
        <v>2601</v>
      </c>
      <c r="B697" t="s">
        <v>2602</v>
      </c>
      <c r="C697" t="s">
        <v>2600</v>
      </c>
    </row>
    <row r="698" spans="1:3" x14ac:dyDescent="0.25">
      <c r="A698" t="s">
        <v>2603</v>
      </c>
      <c r="B698" t="s">
        <v>2604</v>
      </c>
      <c r="C698" t="s">
        <v>2600</v>
      </c>
    </row>
    <row r="699" spans="1:3" x14ac:dyDescent="0.25">
      <c r="A699" t="s">
        <v>2605</v>
      </c>
      <c r="B699" t="s">
        <v>2606</v>
      </c>
      <c r="C699" t="s">
        <v>2600</v>
      </c>
    </row>
    <row r="700" spans="1:3" x14ac:dyDescent="0.25">
      <c r="A700" t="s">
        <v>2607</v>
      </c>
      <c r="B700" t="s">
        <v>2608</v>
      </c>
      <c r="C700" t="s">
        <v>2600</v>
      </c>
    </row>
    <row r="701" spans="1:3" x14ac:dyDescent="0.25">
      <c r="A701" t="s">
        <v>2609</v>
      </c>
      <c r="B701" t="s">
        <v>2610</v>
      </c>
      <c r="C701" t="s">
        <v>2600</v>
      </c>
    </row>
    <row r="702" spans="1:3" x14ac:dyDescent="0.25">
      <c r="A702" t="s">
        <v>2611</v>
      </c>
      <c r="B702" t="s">
        <v>2612</v>
      </c>
      <c r="C702" t="s">
        <v>2613</v>
      </c>
    </row>
    <row r="703" spans="1:3" x14ac:dyDescent="0.25">
      <c r="A703" t="s">
        <v>2614</v>
      </c>
      <c r="B703" t="s">
        <v>2615</v>
      </c>
      <c r="C703" t="s">
        <v>2616</v>
      </c>
    </row>
    <row r="704" spans="1:3" x14ac:dyDescent="0.25">
      <c r="A704" t="s">
        <v>2617</v>
      </c>
      <c r="B704" t="s">
        <v>2618</v>
      </c>
      <c r="C704" t="s">
        <v>2619</v>
      </c>
    </row>
    <row r="705" spans="1:3" x14ac:dyDescent="0.25">
      <c r="A705" t="s">
        <v>2620</v>
      </c>
      <c r="B705" t="s">
        <v>2621</v>
      </c>
      <c r="C705" t="s">
        <v>2622</v>
      </c>
    </row>
    <row r="706" spans="1:3" x14ac:dyDescent="0.25">
      <c r="A706" t="s">
        <v>2623</v>
      </c>
      <c r="B706" t="s">
        <v>2624</v>
      </c>
      <c r="C706" t="s">
        <v>2625</v>
      </c>
    </row>
    <row r="707" spans="1:3" x14ac:dyDescent="0.25">
      <c r="A707" t="s">
        <v>2626</v>
      </c>
      <c r="B707" t="s">
        <v>2627</v>
      </c>
      <c r="C707" t="s">
        <v>2628</v>
      </c>
    </row>
    <row r="708" spans="1:3" x14ac:dyDescent="0.25">
      <c r="A708" t="s">
        <v>2629</v>
      </c>
      <c r="B708" t="s">
        <v>2630</v>
      </c>
      <c r="C708" t="s">
        <v>2631</v>
      </c>
    </row>
    <row r="709" spans="1:3" x14ac:dyDescent="0.25">
      <c r="A709" t="s">
        <v>2632</v>
      </c>
      <c r="B709" t="s">
        <v>2633</v>
      </c>
      <c r="C709" t="s">
        <v>2634</v>
      </c>
    </row>
    <row r="710" spans="1:3" x14ac:dyDescent="0.25">
      <c r="A710" t="s">
        <v>2635</v>
      </c>
      <c r="B710" t="s">
        <v>2636</v>
      </c>
      <c r="C710" t="s">
        <v>2637</v>
      </c>
    </row>
    <row r="711" spans="1:3" x14ac:dyDescent="0.25">
      <c r="A711" t="s">
        <v>2638</v>
      </c>
      <c r="B711" t="s">
        <v>2639</v>
      </c>
      <c r="C711" t="s">
        <v>2640</v>
      </c>
    </row>
    <row r="712" spans="1:3" x14ac:dyDescent="0.25">
      <c r="A712" t="s">
        <v>2641</v>
      </c>
      <c r="B712" t="s">
        <v>2642</v>
      </c>
      <c r="C712" t="s">
        <v>2643</v>
      </c>
    </row>
    <row r="713" spans="1:3" x14ac:dyDescent="0.25">
      <c r="A713" t="s">
        <v>2644</v>
      </c>
      <c r="B713" t="s">
        <v>2645</v>
      </c>
      <c r="C713" t="s">
        <v>2646</v>
      </c>
    </row>
    <row r="714" spans="1:3" x14ac:dyDescent="0.25">
      <c r="A714" t="s">
        <v>2647</v>
      </c>
      <c r="B714" t="s">
        <v>2648</v>
      </c>
      <c r="C714" t="s">
        <v>2649</v>
      </c>
    </row>
    <row r="715" spans="1:3" x14ac:dyDescent="0.25">
      <c r="A715" t="s">
        <v>2650</v>
      </c>
      <c r="B715" t="s">
        <v>2651</v>
      </c>
      <c r="C715" t="s">
        <v>2652</v>
      </c>
    </row>
    <row r="716" spans="1:3" x14ac:dyDescent="0.25">
      <c r="A716" t="s">
        <v>2653</v>
      </c>
      <c r="B716" t="s">
        <v>2654</v>
      </c>
      <c r="C716" t="s">
        <v>2655</v>
      </c>
    </row>
    <row r="717" spans="1:3" x14ac:dyDescent="0.25">
      <c r="A717" t="s">
        <v>2656</v>
      </c>
      <c r="B717" t="s">
        <v>2657</v>
      </c>
      <c r="C717" t="s">
        <v>2658</v>
      </c>
    </row>
    <row r="718" spans="1:3" x14ac:dyDescent="0.25">
      <c r="A718" t="s">
        <v>2659</v>
      </c>
      <c r="B718" t="s">
        <v>2660</v>
      </c>
      <c r="C718" t="s">
        <v>2661</v>
      </c>
    </row>
    <row r="719" spans="1:3" x14ac:dyDescent="0.25">
      <c r="A719" t="s">
        <v>2662</v>
      </c>
      <c r="B719" t="s">
        <v>2663</v>
      </c>
      <c r="C719" t="s">
        <v>2664</v>
      </c>
    </row>
    <row r="720" spans="1:3" x14ac:dyDescent="0.25">
      <c r="A720" t="s">
        <v>2665</v>
      </c>
      <c r="B720" t="s">
        <v>2666</v>
      </c>
      <c r="C720" t="s">
        <v>2667</v>
      </c>
    </row>
    <row r="721" spans="1:3" x14ac:dyDescent="0.25">
      <c r="A721" t="s">
        <v>2668</v>
      </c>
      <c r="B721" t="s">
        <v>2669</v>
      </c>
      <c r="C721" t="s">
        <v>2670</v>
      </c>
    </row>
    <row r="722" spans="1:3" x14ac:dyDescent="0.25">
      <c r="A722" t="s">
        <v>2671</v>
      </c>
      <c r="B722" t="s">
        <v>2672</v>
      </c>
      <c r="C722" t="s">
        <v>2673</v>
      </c>
    </row>
    <row r="723" spans="1:3" x14ac:dyDescent="0.25">
      <c r="A723" t="s">
        <v>2674</v>
      </c>
      <c r="B723" t="s">
        <v>2675</v>
      </c>
      <c r="C723" t="s">
        <v>2673</v>
      </c>
    </row>
    <row r="724" spans="1:3" x14ac:dyDescent="0.25">
      <c r="A724" t="s">
        <v>2676</v>
      </c>
      <c r="B724" t="s">
        <v>2677</v>
      </c>
      <c r="C724" t="s">
        <v>2678</v>
      </c>
    </row>
    <row r="725" spans="1:3" x14ac:dyDescent="0.25">
      <c r="A725" t="s">
        <v>2679</v>
      </c>
      <c r="B725" t="s">
        <v>2680</v>
      </c>
      <c r="C725" t="s">
        <v>2681</v>
      </c>
    </row>
    <row r="726" spans="1:3" x14ac:dyDescent="0.25">
      <c r="A726" t="s">
        <v>2682</v>
      </c>
      <c r="B726" t="s">
        <v>2683</v>
      </c>
      <c r="C726" t="s">
        <v>2684</v>
      </c>
    </row>
    <row r="727" spans="1:3" x14ac:dyDescent="0.25">
      <c r="A727" t="s">
        <v>2685</v>
      </c>
      <c r="B727" t="s">
        <v>2686</v>
      </c>
      <c r="C727" t="s">
        <v>2687</v>
      </c>
    </row>
    <row r="728" spans="1:3" x14ac:dyDescent="0.25">
      <c r="A728" t="s">
        <v>2688</v>
      </c>
      <c r="B728" t="s">
        <v>2689</v>
      </c>
      <c r="C728" t="s">
        <v>2690</v>
      </c>
    </row>
    <row r="729" spans="1:3" x14ac:dyDescent="0.25">
      <c r="A729" t="s">
        <v>2691</v>
      </c>
      <c r="B729" t="s">
        <v>2692</v>
      </c>
      <c r="C729" t="s">
        <v>2693</v>
      </c>
    </row>
    <row r="730" spans="1:3" x14ac:dyDescent="0.25">
      <c r="A730" t="s">
        <v>2694</v>
      </c>
      <c r="B730" t="s">
        <v>2695</v>
      </c>
      <c r="C730" t="s">
        <v>2696</v>
      </c>
    </row>
    <row r="731" spans="1:3" x14ac:dyDescent="0.25">
      <c r="A731" t="s">
        <v>2697</v>
      </c>
      <c r="B731" t="s">
        <v>2698</v>
      </c>
      <c r="C731" t="s">
        <v>2699</v>
      </c>
    </row>
    <row r="732" spans="1:3" x14ac:dyDescent="0.25">
      <c r="A732" t="s">
        <v>2700</v>
      </c>
      <c r="B732" t="s">
        <v>2701</v>
      </c>
      <c r="C732" t="s">
        <v>2702</v>
      </c>
    </row>
    <row r="733" spans="1:3" x14ac:dyDescent="0.25">
      <c r="A733" t="s">
        <v>2703</v>
      </c>
      <c r="B733" t="s">
        <v>2704</v>
      </c>
      <c r="C733" t="s">
        <v>2705</v>
      </c>
    </row>
    <row r="734" spans="1:3" x14ac:dyDescent="0.25">
      <c r="A734" t="s">
        <v>2706</v>
      </c>
      <c r="B734" t="s">
        <v>2707</v>
      </c>
      <c r="C734" t="s">
        <v>4589</v>
      </c>
    </row>
    <row r="735" spans="1:3" x14ac:dyDescent="0.25">
      <c r="A735" t="s">
        <v>2709</v>
      </c>
      <c r="B735" t="s">
        <v>2710</v>
      </c>
      <c r="C735" t="s">
        <v>2711</v>
      </c>
    </row>
    <row r="736" spans="1:3" x14ac:dyDescent="0.25">
      <c r="A736" t="s">
        <v>2712</v>
      </c>
      <c r="B736" t="s">
        <v>2713</v>
      </c>
      <c r="C736" t="s">
        <v>2714</v>
      </c>
    </row>
    <row r="737" spans="1:3" x14ac:dyDescent="0.25">
      <c r="A737" t="s">
        <v>2715</v>
      </c>
      <c r="B737" t="s">
        <v>2716</v>
      </c>
      <c r="C737" t="s">
        <v>2717</v>
      </c>
    </row>
    <row r="738" spans="1:3" x14ac:dyDescent="0.25">
      <c r="A738" t="s">
        <v>2718</v>
      </c>
      <c r="B738" t="s">
        <v>2719</v>
      </c>
      <c r="C738" t="s">
        <v>2720</v>
      </c>
    </row>
    <row r="739" spans="1:3" x14ac:dyDescent="0.25">
      <c r="A739" t="s">
        <v>2721</v>
      </c>
      <c r="B739" t="s">
        <v>2722</v>
      </c>
      <c r="C739" t="s">
        <v>2723</v>
      </c>
    </row>
    <row r="740" spans="1:3" x14ac:dyDescent="0.25">
      <c r="A740" t="s">
        <v>2724</v>
      </c>
      <c r="B740" t="s">
        <v>2725</v>
      </c>
      <c r="C740" t="s">
        <v>2726</v>
      </c>
    </row>
    <row r="741" spans="1:3" x14ac:dyDescent="0.25">
      <c r="A741" t="s">
        <v>2727</v>
      </c>
      <c r="B741" t="s">
        <v>2728</v>
      </c>
      <c r="C741" t="s">
        <v>2729</v>
      </c>
    </row>
    <row r="742" spans="1:3" x14ac:dyDescent="0.25">
      <c r="A742" t="s">
        <v>2730</v>
      </c>
      <c r="B742" t="s">
        <v>2731</v>
      </c>
      <c r="C742" t="s">
        <v>2732</v>
      </c>
    </row>
    <row r="743" spans="1:3" x14ac:dyDescent="0.25">
      <c r="A743" t="s">
        <v>2733</v>
      </c>
      <c r="B743" t="s">
        <v>2734</v>
      </c>
      <c r="C743" t="s">
        <v>2735</v>
      </c>
    </row>
    <row r="744" spans="1:3" x14ac:dyDescent="0.25">
      <c r="A744" t="s">
        <v>2736</v>
      </c>
      <c r="B744" t="s">
        <v>2737</v>
      </c>
      <c r="C744" t="s">
        <v>2738</v>
      </c>
    </row>
    <row r="745" spans="1:3" x14ac:dyDescent="0.25">
      <c r="A745" t="s">
        <v>2739</v>
      </c>
      <c r="B745" t="s">
        <v>2740</v>
      </c>
      <c r="C745" t="s">
        <v>2741</v>
      </c>
    </row>
    <row r="746" spans="1:3" x14ac:dyDescent="0.25">
      <c r="A746" t="s">
        <v>2742</v>
      </c>
      <c r="B746" t="s">
        <v>2743</v>
      </c>
      <c r="C746" t="s">
        <v>2744</v>
      </c>
    </row>
    <row r="747" spans="1:3" x14ac:dyDescent="0.25">
      <c r="A747" t="s">
        <v>2745</v>
      </c>
      <c r="B747" t="s">
        <v>2746</v>
      </c>
      <c r="C747" t="s">
        <v>2747</v>
      </c>
    </row>
    <row r="748" spans="1:3" x14ac:dyDescent="0.25">
      <c r="A748" t="s">
        <v>2748</v>
      </c>
      <c r="B748" t="s">
        <v>2749</v>
      </c>
      <c r="C748" t="s">
        <v>2750</v>
      </c>
    </row>
    <row r="749" spans="1:3" x14ac:dyDescent="0.25">
      <c r="A749" t="s">
        <v>2751</v>
      </c>
      <c r="B749" t="s">
        <v>2752</v>
      </c>
      <c r="C749" t="s">
        <v>2753</v>
      </c>
    </row>
    <row r="750" spans="1:3" x14ac:dyDescent="0.25">
      <c r="A750" t="s">
        <v>2754</v>
      </c>
      <c r="B750" t="s">
        <v>2755</v>
      </c>
      <c r="C750" t="s">
        <v>2756</v>
      </c>
    </row>
    <row r="751" spans="1:3" x14ac:dyDescent="0.25">
      <c r="A751" t="s">
        <v>2757</v>
      </c>
      <c r="B751" t="s">
        <v>2758</v>
      </c>
      <c r="C751" t="s">
        <v>2759</v>
      </c>
    </row>
    <row r="752" spans="1:3" x14ac:dyDescent="0.25">
      <c r="A752" t="s">
        <v>2760</v>
      </c>
      <c r="B752" t="s">
        <v>2761</v>
      </c>
      <c r="C752" t="s">
        <v>2762</v>
      </c>
    </row>
    <row r="753" spans="1:3" x14ac:dyDescent="0.25">
      <c r="A753" t="s">
        <v>2763</v>
      </c>
      <c r="B753" t="s">
        <v>2764</v>
      </c>
      <c r="C753" t="s">
        <v>2765</v>
      </c>
    </row>
    <row r="754" spans="1:3" x14ac:dyDescent="0.25">
      <c r="A754" t="s">
        <v>2766</v>
      </c>
      <c r="B754" t="s">
        <v>2767</v>
      </c>
      <c r="C754" t="s">
        <v>2768</v>
      </c>
    </row>
    <row r="755" spans="1:3" x14ac:dyDescent="0.25">
      <c r="A755" t="s">
        <v>2769</v>
      </c>
      <c r="B755" t="s">
        <v>2770</v>
      </c>
      <c r="C755" t="s">
        <v>2771</v>
      </c>
    </row>
    <row r="756" spans="1:3" x14ac:dyDescent="0.25">
      <c r="A756" s="4" t="s">
        <v>2772</v>
      </c>
      <c r="B756" s="4" t="s">
        <v>2773</v>
      </c>
      <c r="C756" t="s">
        <v>4588</v>
      </c>
    </row>
    <row r="757" spans="1:3" x14ac:dyDescent="0.25">
      <c r="A757" t="s">
        <v>2775</v>
      </c>
      <c r="B757" t="s">
        <v>2776</v>
      </c>
      <c r="C757" t="s">
        <v>2777</v>
      </c>
    </row>
    <row r="758" spans="1:3" x14ac:dyDescent="0.25">
      <c r="A758" t="s">
        <v>2778</v>
      </c>
      <c r="B758" t="s">
        <v>2779</v>
      </c>
      <c r="C758" t="s">
        <v>2780</v>
      </c>
    </row>
    <row r="759" spans="1:3" x14ac:dyDescent="0.25">
      <c r="A759" t="s">
        <v>2781</v>
      </c>
      <c r="B759" t="s">
        <v>2782</v>
      </c>
      <c r="C759" t="s">
        <v>2783</v>
      </c>
    </row>
    <row r="760" spans="1:3" x14ac:dyDescent="0.25">
      <c r="A760" t="s">
        <v>2784</v>
      </c>
      <c r="B760" t="s">
        <v>2785</v>
      </c>
      <c r="C760" t="s">
        <v>2786</v>
      </c>
    </row>
    <row r="761" spans="1:3" x14ac:dyDescent="0.25">
      <c r="A761" t="s">
        <v>2787</v>
      </c>
      <c r="B761" t="s">
        <v>2788</v>
      </c>
      <c r="C761" t="s">
        <v>2789</v>
      </c>
    </row>
    <row r="762" spans="1:3" x14ac:dyDescent="0.25">
      <c r="A762" t="s">
        <v>2790</v>
      </c>
      <c r="B762" t="s">
        <v>2791</v>
      </c>
      <c r="C762" t="s">
        <v>2792</v>
      </c>
    </row>
    <row r="763" spans="1:3" x14ac:dyDescent="0.25">
      <c r="A763" t="s">
        <v>2793</v>
      </c>
      <c r="B763" t="s">
        <v>2794</v>
      </c>
      <c r="C763" t="s">
        <v>2795</v>
      </c>
    </row>
    <row r="764" spans="1:3" x14ac:dyDescent="0.25">
      <c r="A764" t="s">
        <v>2796</v>
      </c>
      <c r="B764" t="s">
        <v>2797</v>
      </c>
      <c r="C764" t="s">
        <v>2798</v>
      </c>
    </row>
    <row r="765" spans="1:3" x14ac:dyDescent="0.25">
      <c r="A765" t="s">
        <v>2799</v>
      </c>
      <c r="B765" t="s">
        <v>2800</v>
      </c>
      <c r="C765" t="s">
        <v>2801</v>
      </c>
    </row>
    <row r="766" spans="1:3" x14ac:dyDescent="0.25">
      <c r="A766" t="s">
        <v>2802</v>
      </c>
      <c r="B766" t="s">
        <v>2803</v>
      </c>
      <c r="C766" t="s">
        <v>2804</v>
      </c>
    </row>
    <row r="767" spans="1:3" x14ac:dyDescent="0.25">
      <c r="A767" t="s">
        <v>2805</v>
      </c>
      <c r="B767" t="s">
        <v>2806</v>
      </c>
      <c r="C767" t="s">
        <v>2807</v>
      </c>
    </row>
    <row r="768" spans="1:3" x14ac:dyDescent="0.25">
      <c r="A768" t="s">
        <v>2808</v>
      </c>
      <c r="B768" t="s">
        <v>2809</v>
      </c>
      <c r="C768" t="s">
        <v>2810</v>
      </c>
    </row>
    <row r="769" spans="1:3" x14ac:dyDescent="0.25">
      <c r="A769" t="s">
        <v>2811</v>
      </c>
      <c r="B769" t="s">
        <v>2812</v>
      </c>
      <c r="C769" t="s">
        <v>2813</v>
      </c>
    </row>
    <row r="770" spans="1:3" x14ac:dyDescent="0.25">
      <c r="A770" t="s">
        <v>2814</v>
      </c>
      <c r="B770" t="s">
        <v>2815</v>
      </c>
      <c r="C770" t="s">
        <v>2816</v>
      </c>
    </row>
    <row r="771" spans="1:3" x14ac:dyDescent="0.25">
      <c r="A771" t="s">
        <v>2817</v>
      </c>
      <c r="B771" t="s">
        <v>2818</v>
      </c>
      <c r="C771" t="s">
        <v>2819</v>
      </c>
    </row>
    <row r="772" spans="1:3" x14ac:dyDescent="0.25">
      <c r="A772" t="s">
        <v>2820</v>
      </c>
      <c r="B772" t="s">
        <v>2821</v>
      </c>
      <c r="C772" t="s">
        <v>2822</v>
      </c>
    </row>
    <row r="773" spans="1:3" x14ac:dyDescent="0.25">
      <c r="A773" t="s">
        <v>2823</v>
      </c>
      <c r="B773" t="s">
        <v>2824</v>
      </c>
      <c r="C773" t="s">
        <v>2825</v>
      </c>
    </row>
    <row r="774" spans="1:3" x14ac:dyDescent="0.25">
      <c r="A774" t="s">
        <v>2826</v>
      </c>
      <c r="B774" t="s">
        <v>2827</v>
      </c>
      <c r="C774" t="s">
        <v>2828</v>
      </c>
    </row>
    <row r="775" spans="1:3" x14ac:dyDescent="0.25">
      <c r="A775" t="s">
        <v>2829</v>
      </c>
      <c r="B775" t="s">
        <v>2830</v>
      </c>
      <c r="C775" t="s">
        <v>2831</v>
      </c>
    </row>
    <row r="776" spans="1:3" x14ac:dyDescent="0.25">
      <c r="A776" t="s">
        <v>2832</v>
      </c>
      <c r="B776" t="s">
        <v>2833</v>
      </c>
      <c r="C776" t="s">
        <v>2834</v>
      </c>
    </row>
    <row r="777" spans="1:3" x14ac:dyDescent="0.25">
      <c r="A777" t="s">
        <v>2835</v>
      </c>
      <c r="B777" t="s">
        <v>2836</v>
      </c>
      <c r="C777" t="s">
        <v>2837</v>
      </c>
    </row>
    <row r="778" spans="1:3" x14ac:dyDescent="0.25">
      <c r="A778" t="s">
        <v>2838</v>
      </c>
      <c r="B778" t="s">
        <v>2839</v>
      </c>
      <c r="C778" t="s">
        <v>2837</v>
      </c>
    </row>
    <row r="779" spans="1:3" x14ac:dyDescent="0.25">
      <c r="A779" t="s">
        <v>2840</v>
      </c>
      <c r="B779" t="s">
        <v>2841</v>
      </c>
      <c r="C779" t="s">
        <v>2842</v>
      </c>
    </row>
    <row r="780" spans="1:3" x14ac:dyDescent="0.25">
      <c r="A780" t="s">
        <v>2843</v>
      </c>
      <c r="B780" t="s">
        <v>2844</v>
      </c>
      <c r="C780" t="s">
        <v>2842</v>
      </c>
    </row>
    <row r="781" spans="1:3" x14ac:dyDescent="0.25">
      <c r="A781" t="s">
        <v>2845</v>
      </c>
      <c r="B781" t="s">
        <v>2846</v>
      </c>
      <c r="C781" t="s">
        <v>2847</v>
      </c>
    </row>
    <row r="782" spans="1:3" x14ac:dyDescent="0.25">
      <c r="A782" t="s">
        <v>2848</v>
      </c>
      <c r="B782" t="s">
        <v>2849</v>
      </c>
      <c r="C782" t="s">
        <v>2847</v>
      </c>
    </row>
    <row r="783" spans="1:3" x14ac:dyDescent="0.25">
      <c r="A783" t="s">
        <v>2850</v>
      </c>
      <c r="B783" t="s">
        <v>2851</v>
      </c>
      <c r="C783" t="s">
        <v>2847</v>
      </c>
    </row>
    <row r="784" spans="1:3" x14ac:dyDescent="0.25">
      <c r="A784" t="s">
        <v>2852</v>
      </c>
      <c r="B784" t="s">
        <v>2853</v>
      </c>
      <c r="C784" t="s">
        <v>2847</v>
      </c>
    </row>
    <row r="785" spans="1:3" x14ac:dyDescent="0.25">
      <c r="A785" t="s">
        <v>2854</v>
      </c>
      <c r="B785" t="s">
        <v>2855</v>
      </c>
      <c r="C785" t="s">
        <v>2847</v>
      </c>
    </row>
    <row r="786" spans="1:3" x14ac:dyDescent="0.25">
      <c r="A786" t="s">
        <v>2856</v>
      </c>
      <c r="B786" t="s">
        <v>2857</v>
      </c>
      <c r="C786" t="s">
        <v>2847</v>
      </c>
    </row>
    <row r="787" spans="1:3" x14ac:dyDescent="0.25">
      <c r="A787" t="s">
        <v>2858</v>
      </c>
      <c r="B787" t="s">
        <v>2859</v>
      </c>
      <c r="C787" t="s">
        <v>2860</v>
      </c>
    </row>
    <row r="788" spans="1:3" x14ac:dyDescent="0.25">
      <c r="A788" t="s">
        <v>2861</v>
      </c>
      <c r="B788" t="s">
        <v>2862</v>
      </c>
      <c r="C788" t="s">
        <v>2860</v>
      </c>
    </row>
    <row r="789" spans="1:3" x14ac:dyDescent="0.25">
      <c r="A789" t="s">
        <v>2863</v>
      </c>
      <c r="B789" t="s">
        <v>2864</v>
      </c>
      <c r="C789" t="s">
        <v>2865</v>
      </c>
    </row>
    <row r="790" spans="1:3" x14ac:dyDescent="0.25">
      <c r="A790" t="s">
        <v>2866</v>
      </c>
      <c r="B790" t="s">
        <v>2867</v>
      </c>
      <c r="C790" t="s">
        <v>2868</v>
      </c>
    </row>
    <row r="791" spans="1:3" x14ac:dyDescent="0.25">
      <c r="A791" t="s">
        <v>2869</v>
      </c>
      <c r="B791" t="s">
        <v>2870</v>
      </c>
      <c r="C791" t="s">
        <v>2871</v>
      </c>
    </row>
    <row r="792" spans="1:3" x14ac:dyDescent="0.25">
      <c r="A792" t="s">
        <v>2872</v>
      </c>
      <c r="B792" t="s">
        <v>2873</v>
      </c>
      <c r="C792" t="s">
        <v>2871</v>
      </c>
    </row>
    <row r="793" spans="1:3" x14ac:dyDescent="0.25">
      <c r="A793" t="s">
        <v>2874</v>
      </c>
      <c r="B793" t="s">
        <v>2875</v>
      </c>
      <c r="C793" t="s">
        <v>2876</v>
      </c>
    </row>
    <row r="794" spans="1:3" x14ac:dyDescent="0.25">
      <c r="A794" t="s">
        <v>2877</v>
      </c>
      <c r="B794" t="s">
        <v>2878</v>
      </c>
      <c r="C794" t="s">
        <v>2876</v>
      </c>
    </row>
    <row r="795" spans="1:3" x14ac:dyDescent="0.25">
      <c r="A795" t="s">
        <v>2879</v>
      </c>
      <c r="B795" t="s">
        <v>2880</v>
      </c>
      <c r="C795" t="s">
        <v>2881</v>
      </c>
    </row>
    <row r="796" spans="1:3" x14ac:dyDescent="0.25">
      <c r="A796" t="s">
        <v>2882</v>
      </c>
      <c r="B796" t="s">
        <v>2883</v>
      </c>
      <c r="C796" t="s">
        <v>2881</v>
      </c>
    </row>
    <row r="797" spans="1:3" x14ac:dyDescent="0.25">
      <c r="A797" t="s">
        <v>2884</v>
      </c>
      <c r="B797" t="s">
        <v>2885</v>
      </c>
      <c r="C797" t="s">
        <v>2886</v>
      </c>
    </row>
    <row r="798" spans="1:3" x14ac:dyDescent="0.25">
      <c r="A798" t="s">
        <v>2887</v>
      </c>
      <c r="B798" t="s">
        <v>2888</v>
      </c>
      <c r="C798" t="s">
        <v>2886</v>
      </c>
    </row>
    <row r="799" spans="1:3" x14ac:dyDescent="0.25">
      <c r="A799" t="s">
        <v>2889</v>
      </c>
      <c r="B799" t="s">
        <v>2890</v>
      </c>
      <c r="C799" t="s">
        <v>2891</v>
      </c>
    </row>
    <row r="800" spans="1:3" x14ac:dyDescent="0.25">
      <c r="A800" t="s">
        <v>2892</v>
      </c>
      <c r="B800" t="s">
        <v>2893</v>
      </c>
      <c r="C800" t="s">
        <v>2891</v>
      </c>
    </row>
    <row r="801" spans="1:3" x14ac:dyDescent="0.25">
      <c r="A801" t="s">
        <v>2894</v>
      </c>
      <c r="B801" t="s">
        <v>2895</v>
      </c>
      <c r="C801" t="s">
        <v>2896</v>
      </c>
    </row>
    <row r="802" spans="1:3" x14ac:dyDescent="0.25">
      <c r="A802" t="s">
        <v>2897</v>
      </c>
      <c r="B802" t="s">
        <v>2898</v>
      </c>
      <c r="C802" t="s">
        <v>2896</v>
      </c>
    </row>
    <row r="803" spans="1:3" x14ac:dyDescent="0.25">
      <c r="A803" t="s">
        <v>2899</v>
      </c>
      <c r="B803" t="s">
        <v>2900</v>
      </c>
      <c r="C803" t="s">
        <v>2901</v>
      </c>
    </row>
    <row r="804" spans="1:3" x14ac:dyDescent="0.25">
      <c r="A804" t="s">
        <v>2902</v>
      </c>
      <c r="B804" t="s">
        <v>2903</v>
      </c>
      <c r="C804" t="s">
        <v>2901</v>
      </c>
    </row>
    <row r="805" spans="1:3" x14ac:dyDescent="0.25">
      <c r="A805" t="s">
        <v>2904</v>
      </c>
      <c r="B805" t="s">
        <v>2905</v>
      </c>
      <c r="C805" t="s">
        <v>2906</v>
      </c>
    </row>
    <row r="806" spans="1:3" x14ac:dyDescent="0.25">
      <c r="A806" t="s">
        <v>2907</v>
      </c>
      <c r="B806" t="s">
        <v>2908</v>
      </c>
      <c r="C806" t="s">
        <v>2909</v>
      </c>
    </row>
    <row r="807" spans="1:3" x14ac:dyDescent="0.25">
      <c r="A807" t="s">
        <v>2910</v>
      </c>
      <c r="B807" t="s">
        <v>2911</v>
      </c>
      <c r="C807" t="s">
        <v>2912</v>
      </c>
    </row>
    <row r="808" spans="1:3" x14ac:dyDescent="0.25">
      <c r="A808" t="s">
        <v>2913</v>
      </c>
      <c r="B808" t="s">
        <v>2914</v>
      </c>
      <c r="C808" t="s">
        <v>2915</v>
      </c>
    </row>
    <row r="809" spans="1:3" x14ac:dyDescent="0.25">
      <c r="A809" t="s">
        <v>2916</v>
      </c>
      <c r="B809" t="s">
        <v>2917</v>
      </c>
      <c r="C809" t="s">
        <v>2918</v>
      </c>
    </row>
    <row r="810" spans="1:3" x14ac:dyDescent="0.25">
      <c r="A810" t="s">
        <v>2919</v>
      </c>
      <c r="B810" t="s">
        <v>2920</v>
      </c>
      <c r="C810" t="s">
        <v>2921</v>
      </c>
    </row>
    <row r="811" spans="1:3" x14ac:dyDescent="0.25">
      <c r="A811" t="s">
        <v>2922</v>
      </c>
      <c r="B811" t="s">
        <v>2923</v>
      </c>
      <c r="C811" t="s">
        <v>2924</v>
      </c>
    </row>
    <row r="812" spans="1:3" x14ac:dyDescent="0.25">
      <c r="A812" t="s">
        <v>2925</v>
      </c>
      <c r="B812" t="s">
        <v>2926</v>
      </c>
      <c r="C812" t="s">
        <v>2927</v>
      </c>
    </row>
    <row r="813" spans="1:3" x14ac:dyDescent="0.25">
      <c r="A813" t="s">
        <v>2928</v>
      </c>
      <c r="B813" t="s">
        <v>2929</v>
      </c>
      <c r="C813" t="s">
        <v>2930</v>
      </c>
    </row>
    <row r="814" spans="1:3" x14ac:dyDescent="0.25">
      <c r="A814" t="s">
        <v>2931</v>
      </c>
      <c r="B814" t="s">
        <v>2932</v>
      </c>
      <c r="C814" t="s">
        <v>2933</v>
      </c>
    </row>
    <row r="815" spans="1:3" x14ac:dyDescent="0.25">
      <c r="A815" t="s">
        <v>2934</v>
      </c>
      <c r="B815" t="s">
        <v>2935</v>
      </c>
      <c r="C815" t="s">
        <v>2936</v>
      </c>
    </row>
    <row r="816" spans="1:3" x14ac:dyDescent="0.25">
      <c r="A816" t="s">
        <v>2937</v>
      </c>
      <c r="B816" t="s">
        <v>2938</v>
      </c>
      <c r="C816" t="s">
        <v>2939</v>
      </c>
    </row>
    <row r="817" spans="1:3" x14ac:dyDescent="0.25">
      <c r="A817" t="s">
        <v>2940</v>
      </c>
      <c r="B817" t="s">
        <v>2941</v>
      </c>
      <c r="C817" t="s">
        <v>2942</v>
      </c>
    </row>
    <row r="818" spans="1:3" x14ac:dyDescent="0.25">
      <c r="A818" t="s">
        <v>2943</v>
      </c>
      <c r="B818" t="s">
        <v>2944</v>
      </c>
      <c r="C818" t="s">
        <v>2945</v>
      </c>
    </row>
    <row r="819" spans="1:3" x14ac:dyDescent="0.25">
      <c r="A819" t="s">
        <v>2946</v>
      </c>
      <c r="B819" t="s">
        <v>2947</v>
      </c>
      <c r="C819" t="s">
        <v>2948</v>
      </c>
    </row>
    <row r="820" spans="1:3" x14ac:dyDescent="0.25">
      <c r="A820" t="s">
        <v>2949</v>
      </c>
      <c r="B820" t="s">
        <v>2950</v>
      </c>
      <c r="C820" t="s">
        <v>2951</v>
      </c>
    </row>
    <row r="821" spans="1:3" x14ac:dyDescent="0.25">
      <c r="A821" t="s">
        <v>2952</v>
      </c>
      <c r="B821" t="s">
        <v>2953</v>
      </c>
      <c r="C821" t="s">
        <v>2954</v>
      </c>
    </row>
    <row r="822" spans="1:3" x14ac:dyDescent="0.25">
      <c r="A822" t="s">
        <v>2955</v>
      </c>
      <c r="B822" t="s">
        <v>2956</v>
      </c>
      <c r="C822" t="s">
        <v>2957</v>
      </c>
    </row>
    <row r="823" spans="1:3" x14ac:dyDescent="0.25">
      <c r="A823" t="s">
        <v>2958</v>
      </c>
      <c r="B823" t="s">
        <v>2959</v>
      </c>
      <c r="C823" t="s">
        <v>2960</v>
      </c>
    </row>
    <row r="824" spans="1:3" x14ac:dyDescent="0.25">
      <c r="A824" t="s">
        <v>2961</v>
      </c>
      <c r="B824" t="s">
        <v>2962</v>
      </c>
      <c r="C824" t="s">
        <v>2963</v>
      </c>
    </row>
    <row r="825" spans="1:3" x14ac:dyDescent="0.25">
      <c r="A825" t="s">
        <v>2964</v>
      </c>
      <c r="B825" t="s">
        <v>2965</v>
      </c>
      <c r="C825" t="s">
        <v>2966</v>
      </c>
    </row>
    <row r="826" spans="1:3" x14ac:dyDescent="0.25">
      <c r="A826" t="s">
        <v>2967</v>
      </c>
      <c r="B826" t="s">
        <v>2968</v>
      </c>
      <c r="C826" t="s">
        <v>2966</v>
      </c>
    </row>
    <row r="827" spans="1:3" x14ac:dyDescent="0.25">
      <c r="A827" t="s">
        <v>2969</v>
      </c>
      <c r="B827" t="s">
        <v>2970</v>
      </c>
      <c r="C827" t="s">
        <v>2971</v>
      </c>
    </row>
    <row r="828" spans="1:3" x14ac:dyDescent="0.25">
      <c r="A828" t="s">
        <v>2972</v>
      </c>
      <c r="B828" t="s">
        <v>2973</v>
      </c>
      <c r="C828" t="s">
        <v>2974</v>
      </c>
    </row>
    <row r="829" spans="1:3" x14ac:dyDescent="0.25">
      <c r="A829" t="s">
        <v>2975</v>
      </c>
      <c r="B829" t="s">
        <v>2976</v>
      </c>
      <c r="C829" t="s">
        <v>2977</v>
      </c>
    </row>
    <row r="830" spans="1:3" x14ac:dyDescent="0.25">
      <c r="A830" t="s">
        <v>2978</v>
      </c>
      <c r="B830" t="s">
        <v>2979</v>
      </c>
      <c r="C830" t="s">
        <v>2980</v>
      </c>
    </row>
    <row r="831" spans="1:3" x14ac:dyDescent="0.25">
      <c r="A831" t="s">
        <v>2981</v>
      </c>
      <c r="B831" t="s">
        <v>2982</v>
      </c>
      <c r="C831" t="s">
        <v>2983</v>
      </c>
    </row>
    <row r="832" spans="1:3" x14ac:dyDescent="0.25">
      <c r="A832" t="s">
        <v>2984</v>
      </c>
      <c r="B832" t="s">
        <v>2985</v>
      </c>
      <c r="C832" t="s">
        <v>2986</v>
      </c>
    </row>
    <row r="833" spans="1:3" x14ac:dyDescent="0.25">
      <c r="A833" t="s">
        <v>2987</v>
      </c>
      <c r="B833" t="s">
        <v>2988</v>
      </c>
      <c r="C833" t="s">
        <v>2989</v>
      </c>
    </row>
    <row r="834" spans="1:3" x14ac:dyDescent="0.25">
      <c r="A834" t="s">
        <v>2990</v>
      </c>
      <c r="B834" t="s">
        <v>2991</v>
      </c>
      <c r="C834" t="s">
        <v>2992</v>
      </c>
    </row>
    <row r="835" spans="1:3" x14ac:dyDescent="0.25">
      <c r="A835" t="s">
        <v>2993</v>
      </c>
      <c r="B835" t="s">
        <v>2994</v>
      </c>
      <c r="C835" t="s">
        <v>2995</v>
      </c>
    </row>
    <row r="836" spans="1:3" x14ac:dyDescent="0.25">
      <c r="A836" t="s">
        <v>2996</v>
      </c>
      <c r="B836" t="s">
        <v>2997</v>
      </c>
      <c r="C836" t="s">
        <v>2998</v>
      </c>
    </row>
    <row r="837" spans="1:3" x14ac:dyDescent="0.25">
      <c r="A837" t="s">
        <v>2999</v>
      </c>
      <c r="B837" t="s">
        <v>3000</v>
      </c>
      <c r="C837" t="s">
        <v>3001</v>
      </c>
    </row>
    <row r="838" spans="1:3" x14ac:dyDescent="0.25">
      <c r="A838" t="s">
        <v>3002</v>
      </c>
      <c r="B838" t="s">
        <v>3003</v>
      </c>
      <c r="C838" t="s">
        <v>3004</v>
      </c>
    </row>
    <row r="839" spans="1:3" x14ac:dyDescent="0.25">
      <c r="A839" t="s">
        <v>3005</v>
      </c>
      <c r="B839" t="s">
        <v>3006</v>
      </c>
      <c r="C839" t="s">
        <v>3007</v>
      </c>
    </row>
    <row r="840" spans="1:3" x14ac:dyDescent="0.25">
      <c r="A840" t="s">
        <v>3008</v>
      </c>
      <c r="B840" t="s">
        <v>3009</v>
      </c>
      <c r="C840" t="s">
        <v>3010</v>
      </c>
    </row>
    <row r="841" spans="1:3" x14ac:dyDescent="0.25">
      <c r="A841" t="s">
        <v>3011</v>
      </c>
      <c r="B841" t="s">
        <v>3012</v>
      </c>
      <c r="C841" t="s">
        <v>3013</v>
      </c>
    </row>
    <row r="842" spans="1:3" x14ac:dyDescent="0.25">
      <c r="A842" t="s">
        <v>3014</v>
      </c>
      <c r="B842" t="s">
        <v>3015</v>
      </c>
      <c r="C842" t="s">
        <v>3016</v>
      </c>
    </row>
    <row r="843" spans="1:3" x14ac:dyDescent="0.25">
      <c r="A843" t="s">
        <v>3017</v>
      </c>
      <c r="B843" t="s">
        <v>3018</v>
      </c>
      <c r="C843" t="s">
        <v>3019</v>
      </c>
    </row>
    <row r="844" spans="1:3" x14ac:dyDescent="0.25">
      <c r="A844" t="s">
        <v>3020</v>
      </c>
      <c r="B844" t="s">
        <v>3021</v>
      </c>
      <c r="C844" t="s">
        <v>3022</v>
      </c>
    </row>
    <row r="845" spans="1:3" x14ac:dyDescent="0.25">
      <c r="A845" t="s">
        <v>3023</v>
      </c>
      <c r="B845" t="s">
        <v>3024</v>
      </c>
      <c r="C845" t="s">
        <v>3025</v>
      </c>
    </row>
    <row r="846" spans="1:3" x14ac:dyDescent="0.25">
      <c r="A846" t="s">
        <v>3026</v>
      </c>
      <c r="B846" t="s">
        <v>3027</v>
      </c>
      <c r="C846" t="s">
        <v>3028</v>
      </c>
    </row>
    <row r="847" spans="1:3" x14ac:dyDescent="0.25">
      <c r="A847" t="s">
        <v>3029</v>
      </c>
      <c r="B847" t="s">
        <v>3030</v>
      </c>
      <c r="C847" t="s">
        <v>3031</v>
      </c>
    </row>
    <row r="848" spans="1:3" x14ac:dyDescent="0.25">
      <c r="A848" t="s">
        <v>3032</v>
      </c>
      <c r="B848" t="s">
        <v>3033</v>
      </c>
      <c r="C848" t="s">
        <v>3034</v>
      </c>
    </row>
    <row r="849" spans="1:3" x14ac:dyDescent="0.25">
      <c r="A849" t="s">
        <v>3035</v>
      </c>
      <c r="B849" t="s">
        <v>3036</v>
      </c>
      <c r="C849" t="s">
        <v>3037</v>
      </c>
    </row>
    <row r="850" spans="1:3" x14ac:dyDescent="0.25">
      <c r="A850" t="s">
        <v>3038</v>
      </c>
      <c r="B850" t="s">
        <v>3039</v>
      </c>
      <c r="C850" t="s">
        <v>3040</v>
      </c>
    </row>
    <row r="851" spans="1:3" x14ac:dyDescent="0.25">
      <c r="A851" t="s">
        <v>3041</v>
      </c>
      <c r="B851" t="s">
        <v>3042</v>
      </c>
      <c r="C851" t="s">
        <v>3043</v>
      </c>
    </row>
    <row r="852" spans="1:3" x14ac:dyDescent="0.25">
      <c r="A852" t="s">
        <v>3044</v>
      </c>
      <c r="B852" t="s">
        <v>3045</v>
      </c>
      <c r="C852" t="s">
        <v>3046</v>
      </c>
    </row>
    <row r="853" spans="1:3" x14ac:dyDescent="0.25">
      <c r="A853" t="s">
        <v>3047</v>
      </c>
      <c r="B853" t="s">
        <v>3048</v>
      </c>
      <c r="C853" t="s">
        <v>3049</v>
      </c>
    </row>
    <row r="854" spans="1:3" x14ac:dyDescent="0.25">
      <c r="A854" t="s">
        <v>3050</v>
      </c>
      <c r="B854" t="s">
        <v>3051</v>
      </c>
      <c r="C854" t="s">
        <v>3052</v>
      </c>
    </row>
    <row r="855" spans="1:3" x14ac:dyDescent="0.25">
      <c r="A855" t="s">
        <v>3053</v>
      </c>
      <c r="B855" t="s">
        <v>3054</v>
      </c>
      <c r="C855" t="s">
        <v>3055</v>
      </c>
    </row>
    <row r="856" spans="1:3" x14ac:dyDescent="0.25">
      <c r="A856" t="s">
        <v>3056</v>
      </c>
      <c r="B856" t="s">
        <v>3057</v>
      </c>
      <c r="C856" t="s">
        <v>3058</v>
      </c>
    </row>
    <row r="857" spans="1:3" x14ac:dyDescent="0.25">
      <c r="A857" t="s">
        <v>3059</v>
      </c>
      <c r="B857" t="s">
        <v>3060</v>
      </c>
      <c r="C857" t="s">
        <v>3061</v>
      </c>
    </row>
    <row r="858" spans="1:3" x14ac:dyDescent="0.25">
      <c r="A858" t="s">
        <v>3062</v>
      </c>
      <c r="B858" t="s">
        <v>3063</v>
      </c>
      <c r="C858" t="s">
        <v>3064</v>
      </c>
    </row>
    <row r="859" spans="1:3" x14ac:dyDescent="0.25">
      <c r="A859" t="s">
        <v>3065</v>
      </c>
      <c r="B859" t="s">
        <v>3066</v>
      </c>
      <c r="C859" t="s">
        <v>3067</v>
      </c>
    </row>
    <row r="860" spans="1:3" x14ac:dyDescent="0.25">
      <c r="A860" t="s">
        <v>3068</v>
      </c>
      <c r="B860" t="s">
        <v>3069</v>
      </c>
      <c r="C860" t="s">
        <v>3067</v>
      </c>
    </row>
    <row r="861" spans="1:3" x14ac:dyDescent="0.25">
      <c r="A861" t="s">
        <v>3070</v>
      </c>
      <c r="B861" t="s">
        <v>3071</v>
      </c>
      <c r="C861" t="s">
        <v>3072</v>
      </c>
    </row>
    <row r="862" spans="1:3" x14ac:dyDescent="0.25">
      <c r="A862" t="s">
        <v>3073</v>
      </c>
      <c r="B862" t="s">
        <v>3074</v>
      </c>
      <c r="C862" t="s">
        <v>3075</v>
      </c>
    </row>
    <row r="863" spans="1:3" x14ac:dyDescent="0.25">
      <c r="A863" t="s">
        <v>3076</v>
      </c>
      <c r="B863" t="s">
        <v>3077</v>
      </c>
      <c r="C863" t="s">
        <v>3078</v>
      </c>
    </row>
    <row r="864" spans="1:3" x14ac:dyDescent="0.25">
      <c r="A864" t="s">
        <v>3079</v>
      </c>
      <c r="B864" t="s">
        <v>3080</v>
      </c>
      <c r="C864" t="s">
        <v>3081</v>
      </c>
    </row>
    <row r="865" spans="1:3" x14ac:dyDescent="0.25">
      <c r="A865" t="s">
        <v>3082</v>
      </c>
      <c r="B865" t="s">
        <v>3083</v>
      </c>
      <c r="C865" t="s">
        <v>3084</v>
      </c>
    </row>
    <row r="866" spans="1:3" x14ac:dyDescent="0.25">
      <c r="A866" t="s">
        <v>3085</v>
      </c>
      <c r="B866" t="s">
        <v>3086</v>
      </c>
      <c r="C866" t="s">
        <v>3087</v>
      </c>
    </row>
    <row r="867" spans="1:3" x14ac:dyDescent="0.25">
      <c r="A867" t="s">
        <v>3088</v>
      </c>
      <c r="B867" t="s">
        <v>3089</v>
      </c>
      <c r="C867" t="s">
        <v>3090</v>
      </c>
    </row>
    <row r="868" spans="1:3" x14ac:dyDescent="0.25">
      <c r="A868" t="s">
        <v>3091</v>
      </c>
      <c r="B868" t="s">
        <v>3092</v>
      </c>
      <c r="C868" t="s">
        <v>3093</v>
      </c>
    </row>
    <row r="869" spans="1:3" x14ac:dyDescent="0.25">
      <c r="A869" t="s">
        <v>3094</v>
      </c>
      <c r="B869" t="s">
        <v>3095</v>
      </c>
      <c r="C869" t="s">
        <v>3096</v>
      </c>
    </row>
    <row r="870" spans="1:3" x14ac:dyDescent="0.25">
      <c r="A870" t="s">
        <v>3097</v>
      </c>
      <c r="B870" t="s">
        <v>3098</v>
      </c>
      <c r="C870" t="s">
        <v>3099</v>
      </c>
    </row>
    <row r="871" spans="1:3" x14ac:dyDescent="0.25">
      <c r="A871" t="s">
        <v>3100</v>
      </c>
      <c r="B871" t="s">
        <v>3101</v>
      </c>
      <c r="C871" t="s">
        <v>3102</v>
      </c>
    </row>
    <row r="872" spans="1:3" x14ac:dyDescent="0.25">
      <c r="A872" t="s">
        <v>3103</v>
      </c>
      <c r="B872" t="s">
        <v>3104</v>
      </c>
      <c r="C872" t="s">
        <v>3090</v>
      </c>
    </row>
    <row r="873" spans="1:3" x14ac:dyDescent="0.25">
      <c r="A873" t="s">
        <v>3105</v>
      </c>
      <c r="B873" t="s">
        <v>3106</v>
      </c>
      <c r="C873" t="s">
        <v>3107</v>
      </c>
    </row>
    <row r="874" spans="1:3" x14ac:dyDescent="0.25">
      <c r="A874" t="s">
        <v>3108</v>
      </c>
      <c r="B874" t="s">
        <v>3109</v>
      </c>
      <c r="C874" t="s">
        <v>3110</v>
      </c>
    </row>
    <row r="875" spans="1:3" x14ac:dyDescent="0.25">
      <c r="A875" t="s">
        <v>3111</v>
      </c>
      <c r="B875" t="s">
        <v>3112</v>
      </c>
      <c r="C875" t="s">
        <v>3113</v>
      </c>
    </row>
    <row r="876" spans="1:3" x14ac:dyDescent="0.25">
      <c r="A876" t="s">
        <v>3114</v>
      </c>
      <c r="B876" t="s">
        <v>3115</v>
      </c>
      <c r="C876" t="s">
        <v>3116</v>
      </c>
    </row>
    <row r="877" spans="1:3" x14ac:dyDescent="0.25">
      <c r="A877" t="s">
        <v>3117</v>
      </c>
      <c r="B877" t="s">
        <v>3118</v>
      </c>
      <c r="C877" t="s">
        <v>3119</v>
      </c>
    </row>
    <row r="878" spans="1:3" x14ac:dyDescent="0.25">
      <c r="A878" t="s">
        <v>3120</v>
      </c>
      <c r="B878" t="s">
        <v>3121</v>
      </c>
      <c r="C878" t="s">
        <v>3122</v>
      </c>
    </row>
    <row r="879" spans="1:3" x14ac:dyDescent="0.25">
      <c r="A879" t="s">
        <v>3123</v>
      </c>
      <c r="B879" t="s">
        <v>3124</v>
      </c>
      <c r="C879" t="s">
        <v>3125</v>
      </c>
    </row>
    <row r="880" spans="1:3" x14ac:dyDescent="0.25">
      <c r="A880" t="s">
        <v>3126</v>
      </c>
      <c r="B880" t="s">
        <v>3127</v>
      </c>
      <c r="C880" t="s">
        <v>3128</v>
      </c>
    </row>
    <row r="881" spans="1:3" x14ac:dyDescent="0.25">
      <c r="A881" t="s">
        <v>3129</v>
      </c>
      <c r="B881" t="s">
        <v>3130</v>
      </c>
      <c r="C881" t="s">
        <v>4587</v>
      </c>
    </row>
    <row r="882" spans="1:3" x14ac:dyDescent="0.25">
      <c r="A882" t="s">
        <v>3132</v>
      </c>
      <c r="B882" t="s">
        <v>3133</v>
      </c>
      <c r="C882" t="s">
        <v>3134</v>
      </c>
    </row>
    <row r="883" spans="1:3" x14ac:dyDescent="0.25">
      <c r="A883" t="s">
        <v>3135</v>
      </c>
      <c r="B883" t="s">
        <v>3136</v>
      </c>
      <c r="C883" t="s">
        <v>3137</v>
      </c>
    </row>
    <row r="884" spans="1:3" x14ac:dyDescent="0.25">
      <c r="A884" t="s">
        <v>3138</v>
      </c>
      <c r="B884" t="s">
        <v>3139</v>
      </c>
      <c r="C884" t="s">
        <v>3140</v>
      </c>
    </row>
    <row r="885" spans="1:3" x14ac:dyDescent="0.25">
      <c r="A885" t="s">
        <v>3141</v>
      </c>
      <c r="B885" t="s">
        <v>3142</v>
      </c>
      <c r="C885" t="s">
        <v>3143</v>
      </c>
    </row>
    <row r="886" spans="1:3" x14ac:dyDescent="0.25">
      <c r="A886" t="s">
        <v>3144</v>
      </c>
      <c r="B886" t="s">
        <v>3145</v>
      </c>
      <c r="C886" t="s">
        <v>3146</v>
      </c>
    </row>
    <row r="887" spans="1:3" x14ac:dyDescent="0.25">
      <c r="A887" t="s">
        <v>3147</v>
      </c>
      <c r="B887" t="s">
        <v>3148</v>
      </c>
      <c r="C887" t="s">
        <v>3149</v>
      </c>
    </row>
    <row r="888" spans="1:3" x14ac:dyDescent="0.25">
      <c r="A888" t="s">
        <v>3150</v>
      </c>
      <c r="B888" t="s">
        <v>3151</v>
      </c>
      <c r="C888" t="s">
        <v>3152</v>
      </c>
    </row>
    <row r="889" spans="1:3" x14ac:dyDescent="0.25">
      <c r="A889" t="s">
        <v>3153</v>
      </c>
      <c r="B889" t="s">
        <v>3154</v>
      </c>
      <c r="C889" t="s">
        <v>3155</v>
      </c>
    </row>
    <row r="890" spans="1:3" x14ac:dyDescent="0.25">
      <c r="A890" t="s">
        <v>3156</v>
      </c>
      <c r="B890" t="s">
        <v>3157</v>
      </c>
      <c r="C890" t="s">
        <v>3158</v>
      </c>
    </row>
    <row r="891" spans="1:3" x14ac:dyDescent="0.25">
      <c r="A891" t="s">
        <v>3159</v>
      </c>
      <c r="B891" t="s">
        <v>3160</v>
      </c>
      <c r="C891" t="s">
        <v>3161</v>
      </c>
    </row>
    <row r="892" spans="1:3" x14ac:dyDescent="0.25">
      <c r="A892" t="s">
        <v>3162</v>
      </c>
      <c r="B892" t="s">
        <v>3163</v>
      </c>
      <c r="C892" t="s">
        <v>3164</v>
      </c>
    </row>
    <row r="893" spans="1:3" x14ac:dyDescent="0.25">
      <c r="A893" t="s">
        <v>3165</v>
      </c>
      <c r="B893" t="s">
        <v>3166</v>
      </c>
      <c r="C893" t="s">
        <v>3167</v>
      </c>
    </row>
    <row r="894" spans="1:3" x14ac:dyDescent="0.25">
      <c r="A894" t="s">
        <v>3168</v>
      </c>
      <c r="B894" t="s">
        <v>3169</v>
      </c>
      <c r="C894" t="s">
        <v>3170</v>
      </c>
    </row>
    <row r="895" spans="1:3" x14ac:dyDescent="0.25">
      <c r="A895" t="s">
        <v>3171</v>
      </c>
      <c r="B895" t="s">
        <v>3172</v>
      </c>
      <c r="C895" t="s">
        <v>3173</v>
      </c>
    </row>
    <row r="896" spans="1:3" x14ac:dyDescent="0.25">
      <c r="A896" t="s">
        <v>3174</v>
      </c>
      <c r="B896" t="s">
        <v>3175</v>
      </c>
      <c r="C896" t="s">
        <v>3176</v>
      </c>
    </row>
    <row r="897" spans="1:3" x14ac:dyDescent="0.25">
      <c r="A897" t="s">
        <v>3177</v>
      </c>
      <c r="B897" t="s">
        <v>3178</v>
      </c>
      <c r="C897" t="s">
        <v>3176</v>
      </c>
    </row>
    <row r="898" spans="1:3" x14ac:dyDescent="0.25">
      <c r="A898" t="s">
        <v>3179</v>
      </c>
      <c r="B898" t="s">
        <v>3180</v>
      </c>
      <c r="C898" t="s">
        <v>3176</v>
      </c>
    </row>
    <row r="899" spans="1:3" x14ac:dyDescent="0.25">
      <c r="A899" t="s">
        <v>3181</v>
      </c>
      <c r="B899" t="s">
        <v>3182</v>
      </c>
      <c r="C899" t="s">
        <v>3183</v>
      </c>
    </row>
    <row r="900" spans="1:3" x14ac:dyDescent="0.25">
      <c r="A900" t="s">
        <v>3184</v>
      </c>
      <c r="B900" t="s">
        <v>3185</v>
      </c>
      <c r="C900" t="s">
        <v>3186</v>
      </c>
    </row>
    <row r="901" spans="1:3" x14ac:dyDescent="0.25">
      <c r="A901" t="s">
        <v>3187</v>
      </c>
      <c r="B901" t="s">
        <v>3188</v>
      </c>
      <c r="C901" t="s">
        <v>3189</v>
      </c>
    </row>
    <row r="902" spans="1:3" x14ac:dyDescent="0.25">
      <c r="A902" t="s">
        <v>3190</v>
      </c>
      <c r="B902" t="s">
        <v>3191</v>
      </c>
      <c r="C902" t="s">
        <v>3192</v>
      </c>
    </row>
    <row r="903" spans="1:3" x14ac:dyDescent="0.25">
      <c r="A903" t="s">
        <v>3193</v>
      </c>
      <c r="B903" t="s">
        <v>3194</v>
      </c>
      <c r="C903" t="s">
        <v>3195</v>
      </c>
    </row>
    <row r="904" spans="1:3" x14ac:dyDescent="0.25">
      <c r="A904" t="s">
        <v>3196</v>
      </c>
      <c r="B904" t="s">
        <v>3197</v>
      </c>
      <c r="C904" t="s">
        <v>3198</v>
      </c>
    </row>
    <row r="905" spans="1:3" x14ac:dyDescent="0.25">
      <c r="A905" t="s">
        <v>3199</v>
      </c>
      <c r="B905" t="s">
        <v>3200</v>
      </c>
      <c r="C905" t="s">
        <v>3201</v>
      </c>
    </row>
    <row r="906" spans="1:3" x14ac:dyDescent="0.25">
      <c r="A906" t="s">
        <v>3202</v>
      </c>
      <c r="B906" t="s">
        <v>3203</v>
      </c>
      <c r="C906" t="s">
        <v>3204</v>
      </c>
    </row>
    <row r="907" spans="1:3" x14ac:dyDescent="0.25">
      <c r="A907" t="s">
        <v>3205</v>
      </c>
      <c r="B907" t="s">
        <v>3206</v>
      </c>
      <c r="C907" t="s">
        <v>3207</v>
      </c>
    </row>
    <row r="908" spans="1:3" x14ac:dyDescent="0.25">
      <c r="A908" t="s">
        <v>3208</v>
      </c>
      <c r="B908" t="s">
        <v>3209</v>
      </c>
      <c r="C908" t="s">
        <v>3210</v>
      </c>
    </row>
    <row r="909" spans="1:3" x14ac:dyDescent="0.25">
      <c r="A909" t="s">
        <v>3211</v>
      </c>
      <c r="B909" t="s">
        <v>3212</v>
      </c>
      <c r="C909" t="s">
        <v>3213</v>
      </c>
    </row>
    <row r="910" spans="1:3" x14ac:dyDescent="0.25">
      <c r="A910" t="s">
        <v>3214</v>
      </c>
      <c r="B910" t="s">
        <v>3215</v>
      </c>
      <c r="C910" t="s">
        <v>3216</v>
      </c>
    </row>
    <row r="911" spans="1:3" x14ac:dyDescent="0.25">
      <c r="A911" t="s">
        <v>3217</v>
      </c>
      <c r="B911" t="s">
        <v>3218</v>
      </c>
      <c r="C911" t="s">
        <v>3219</v>
      </c>
    </row>
    <row r="912" spans="1:3" x14ac:dyDescent="0.25">
      <c r="A912" t="s">
        <v>3220</v>
      </c>
      <c r="B912" t="s">
        <v>3221</v>
      </c>
      <c r="C912" t="s">
        <v>3222</v>
      </c>
    </row>
    <row r="913" spans="1:3" x14ac:dyDescent="0.25">
      <c r="A913" t="s">
        <v>3223</v>
      </c>
      <c r="B913" t="s">
        <v>3224</v>
      </c>
      <c r="C913" t="s">
        <v>3225</v>
      </c>
    </row>
    <row r="914" spans="1:3" x14ac:dyDescent="0.25">
      <c r="A914" t="s">
        <v>3226</v>
      </c>
      <c r="B914" t="s">
        <v>3227</v>
      </c>
      <c r="C914" t="s">
        <v>3228</v>
      </c>
    </row>
    <row r="915" spans="1:3" x14ac:dyDescent="0.25">
      <c r="A915" t="s">
        <v>3229</v>
      </c>
      <c r="B915" t="s">
        <v>3230</v>
      </c>
      <c r="C915" t="s">
        <v>3228</v>
      </c>
    </row>
    <row r="916" spans="1:3" x14ac:dyDescent="0.25">
      <c r="A916" t="s">
        <v>3231</v>
      </c>
      <c r="B916" t="s">
        <v>3232</v>
      </c>
      <c r="C916" t="s">
        <v>3233</v>
      </c>
    </row>
    <row r="917" spans="1:3" x14ac:dyDescent="0.25">
      <c r="A917" t="s">
        <v>3234</v>
      </c>
      <c r="B917" t="s">
        <v>3235</v>
      </c>
      <c r="C917" t="s">
        <v>3233</v>
      </c>
    </row>
    <row r="918" spans="1:3" x14ac:dyDescent="0.25">
      <c r="A918" t="s">
        <v>3236</v>
      </c>
      <c r="B918" t="s">
        <v>3237</v>
      </c>
      <c r="C918" t="s">
        <v>3238</v>
      </c>
    </row>
    <row r="919" spans="1:3" x14ac:dyDescent="0.25">
      <c r="A919" t="s">
        <v>3239</v>
      </c>
      <c r="B919" t="s">
        <v>3240</v>
      </c>
      <c r="C919" t="s">
        <v>3238</v>
      </c>
    </row>
    <row r="920" spans="1:3" x14ac:dyDescent="0.25">
      <c r="A920" t="s">
        <v>3241</v>
      </c>
      <c r="B920" t="s">
        <v>3242</v>
      </c>
      <c r="C920" t="s">
        <v>3243</v>
      </c>
    </row>
    <row r="921" spans="1:3" x14ac:dyDescent="0.25">
      <c r="A921" t="s">
        <v>3244</v>
      </c>
      <c r="B921" t="s">
        <v>3245</v>
      </c>
      <c r="C921" t="s">
        <v>3246</v>
      </c>
    </row>
    <row r="922" spans="1:3" x14ac:dyDescent="0.25">
      <c r="A922" t="s">
        <v>3247</v>
      </c>
      <c r="B922" t="s">
        <v>3248</v>
      </c>
      <c r="C922" t="s">
        <v>3249</v>
      </c>
    </row>
    <row r="923" spans="1:3" x14ac:dyDescent="0.25">
      <c r="A923" t="s">
        <v>3250</v>
      </c>
      <c r="B923" t="s">
        <v>3251</v>
      </c>
      <c r="C923" t="s">
        <v>3252</v>
      </c>
    </row>
    <row r="924" spans="1:3" x14ac:dyDescent="0.25">
      <c r="A924" t="s">
        <v>3253</v>
      </c>
      <c r="B924" t="s">
        <v>3254</v>
      </c>
      <c r="C924" t="s">
        <v>3255</v>
      </c>
    </row>
    <row r="925" spans="1:3" x14ac:dyDescent="0.25">
      <c r="A925" t="s">
        <v>3256</v>
      </c>
      <c r="B925" t="s">
        <v>3257</v>
      </c>
      <c r="C925" t="s">
        <v>3258</v>
      </c>
    </row>
    <row r="926" spans="1:3" x14ac:dyDescent="0.25">
      <c r="A926" t="s">
        <v>3259</v>
      </c>
      <c r="B926" t="s">
        <v>3260</v>
      </c>
      <c r="C926" t="s">
        <v>3261</v>
      </c>
    </row>
    <row r="927" spans="1:3" x14ac:dyDescent="0.25">
      <c r="A927" t="s">
        <v>3262</v>
      </c>
      <c r="B927" t="s">
        <v>3263</v>
      </c>
      <c r="C927" t="s">
        <v>3264</v>
      </c>
    </row>
    <row r="928" spans="1:3" x14ac:dyDescent="0.25">
      <c r="A928" t="s">
        <v>3265</v>
      </c>
      <c r="B928" t="s">
        <v>3266</v>
      </c>
      <c r="C928" t="s">
        <v>3267</v>
      </c>
    </row>
    <row r="929" spans="1:3" x14ac:dyDescent="0.25">
      <c r="A929" t="s">
        <v>3268</v>
      </c>
      <c r="B929" t="s">
        <v>3269</v>
      </c>
      <c r="C929" t="s">
        <v>3270</v>
      </c>
    </row>
    <row r="930" spans="1:3" x14ac:dyDescent="0.25">
      <c r="A930" t="s">
        <v>3271</v>
      </c>
      <c r="B930" t="s">
        <v>3272</v>
      </c>
      <c r="C930" t="s">
        <v>3273</v>
      </c>
    </row>
    <row r="931" spans="1:3" x14ac:dyDescent="0.25">
      <c r="A931" t="s">
        <v>3274</v>
      </c>
      <c r="B931" t="s">
        <v>3275</v>
      </c>
      <c r="C931" t="s">
        <v>3276</v>
      </c>
    </row>
    <row r="932" spans="1:3" x14ac:dyDescent="0.25">
      <c r="A932" t="s">
        <v>3277</v>
      </c>
      <c r="B932" t="s">
        <v>3278</v>
      </c>
      <c r="C932" t="s">
        <v>4586</v>
      </c>
    </row>
    <row r="933" spans="1:3" x14ac:dyDescent="0.25">
      <c r="A933" t="s">
        <v>3280</v>
      </c>
      <c r="B933" t="s">
        <v>3281</v>
      </c>
      <c r="C933" t="s">
        <v>4585</v>
      </c>
    </row>
    <row r="934" spans="1:3" x14ac:dyDescent="0.25">
      <c r="A934" t="s">
        <v>3283</v>
      </c>
      <c r="B934" t="s">
        <v>3284</v>
      </c>
      <c r="C934" t="s">
        <v>3285</v>
      </c>
    </row>
    <row r="935" spans="1:3" x14ac:dyDescent="0.25">
      <c r="A935" t="s">
        <v>3286</v>
      </c>
      <c r="B935" t="s">
        <v>3287</v>
      </c>
      <c r="C935" t="s">
        <v>3288</v>
      </c>
    </row>
    <row r="936" spans="1:3" x14ac:dyDescent="0.25">
      <c r="A936" t="s">
        <v>3289</v>
      </c>
      <c r="B936" t="s">
        <v>3290</v>
      </c>
      <c r="C936" t="s">
        <v>3291</v>
      </c>
    </row>
    <row r="937" spans="1:3" x14ac:dyDescent="0.25">
      <c r="A937" t="s">
        <v>3292</v>
      </c>
      <c r="B937" t="s">
        <v>3293</v>
      </c>
      <c r="C937" t="s">
        <v>3294</v>
      </c>
    </row>
    <row r="938" spans="1:3" x14ac:dyDescent="0.25">
      <c r="A938" t="s">
        <v>3295</v>
      </c>
      <c r="B938" t="s">
        <v>3296</v>
      </c>
      <c r="C938" t="s">
        <v>3297</v>
      </c>
    </row>
    <row r="939" spans="1:3" x14ac:dyDescent="0.25">
      <c r="A939" t="s">
        <v>3298</v>
      </c>
      <c r="B939" t="s">
        <v>3299</v>
      </c>
      <c r="C939" t="s">
        <v>3300</v>
      </c>
    </row>
    <row r="940" spans="1:3" x14ac:dyDescent="0.25">
      <c r="A940" t="s">
        <v>3301</v>
      </c>
      <c r="B940" t="s">
        <v>3302</v>
      </c>
      <c r="C940" t="s">
        <v>3303</v>
      </c>
    </row>
    <row r="941" spans="1:3" x14ac:dyDescent="0.25">
      <c r="A941" t="s">
        <v>3304</v>
      </c>
      <c r="B941" t="s">
        <v>3305</v>
      </c>
      <c r="C941" t="s">
        <v>3306</v>
      </c>
    </row>
    <row r="942" spans="1:3" x14ac:dyDescent="0.25">
      <c r="A942" t="s">
        <v>3307</v>
      </c>
      <c r="B942" t="s">
        <v>3308</v>
      </c>
      <c r="C942" t="s">
        <v>3309</v>
      </c>
    </row>
    <row r="943" spans="1:3" x14ac:dyDescent="0.25">
      <c r="A943" t="s">
        <v>3310</v>
      </c>
      <c r="B943" t="s">
        <v>3311</v>
      </c>
      <c r="C943" t="s">
        <v>3312</v>
      </c>
    </row>
    <row r="944" spans="1:3" x14ac:dyDescent="0.25">
      <c r="A944" t="s">
        <v>3313</v>
      </c>
      <c r="B944" t="s">
        <v>3314</v>
      </c>
      <c r="C944" t="s">
        <v>3315</v>
      </c>
    </row>
    <row r="945" spans="1:3" x14ac:dyDescent="0.25">
      <c r="A945" t="s">
        <v>3316</v>
      </c>
      <c r="B945" t="s">
        <v>3317</v>
      </c>
      <c r="C945" t="s">
        <v>3318</v>
      </c>
    </row>
    <row r="946" spans="1:3" x14ac:dyDescent="0.25">
      <c r="A946" t="s">
        <v>3319</v>
      </c>
      <c r="B946" t="s">
        <v>3320</v>
      </c>
      <c r="C946" t="s">
        <v>3321</v>
      </c>
    </row>
    <row r="947" spans="1:3" x14ac:dyDescent="0.25">
      <c r="A947" t="s">
        <v>3322</v>
      </c>
      <c r="B947" t="s">
        <v>3323</v>
      </c>
      <c r="C947" t="s">
        <v>3324</v>
      </c>
    </row>
    <row r="948" spans="1:3" x14ac:dyDescent="0.25">
      <c r="A948" t="s">
        <v>3325</v>
      </c>
      <c r="B948" t="s">
        <v>3326</v>
      </c>
      <c r="C948" t="s">
        <v>3327</v>
      </c>
    </row>
    <row r="949" spans="1:3" x14ac:dyDescent="0.25">
      <c r="A949" t="s">
        <v>3328</v>
      </c>
      <c r="B949" t="s">
        <v>3329</v>
      </c>
      <c r="C949" t="s">
        <v>3330</v>
      </c>
    </row>
    <row r="950" spans="1:3" x14ac:dyDescent="0.25">
      <c r="A950" t="s">
        <v>3331</v>
      </c>
      <c r="B950" t="s">
        <v>3332</v>
      </c>
      <c r="C950" t="s">
        <v>3333</v>
      </c>
    </row>
    <row r="951" spans="1:3" x14ac:dyDescent="0.25">
      <c r="A951" t="s">
        <v>3334</v>
      </c>
      <c r="B951" t="s">
        <v>3335</v>
      </c>
      <c r="C951" t="s">
        <v>3336</v>
      </c>
    </row>
    <row r="952" spans="1:3" x14ac:dyDescent="0.25">
      <c r="A952" t="s">
        <v>3337</v>
      </c>
      <c r="B952" t="s">
        <v>3338</v>
      </c>
      <c r="C952" t="s">
        <v>3339</v>
      </c>
    </row>
    <row r="953" spans="1:3" x14ac:dyDescent="0.25">
      <c r="A953" t="s">
        <v>3340</v>
      </c>
      <c r="B953" t="s">
        <v>3341</v>
      </c>
      <c r="C953" t="s">
        <v>3342</v>
      </c>
    </row>
    <row r="954" spans="1:3" x14ac:dyDescent="0.25">
      <c r="A954" t="s">
        <v>3343</v>
      </c>
      <c r="B954" t="s">
        <v>3344</v>
      </c>
      <c r="C954" t="s">
        <v>3345</v>
      </c>
    </row>
    <row r="955" spans="1:3" x14ac:dyDescent="0.25">
      <c r="A955" t="s">
        <v>3346</v>
      </c>
      <c r="B955" t="s">
        <v>3347</v>
      </c>
      <c r="C955" t="s">
        <v>3348</v>
      </c>
    </row>
    <row r="956" spans="1:3" x14ac:dyDescent="0.25">
      <c r="A956" t="s">
        <v>3349</v>
      </c>
      <c r="B956" t="s">
        <v>3350</v>
      </c>
      <c r="C956" t="s">
        <v>3351</v>
      </c>
    </row>
    <row r="957" spans="1:3" x14ac:dyDescent="0.25">
      <c r="A957" t="s">
        <v>3352</v>
      </c>
      <c r="B957" t="s">
        <v>3353</v>
      </c>
      <c r="C957" t="s">
        <v>3354</v>
      </c>
    </row>
    <row r="958" spans="1:3" x14ac:dyDescent="0.25">
      <c r="A958" t="s">
        <v>3355</v>
      </c>
      <c r="B958" t="s">
        <v>3356</v>
      </c>
      <c r="C958" t="s">
        <v>3357</v>
      </c>
    </row>
    <row r="959" spans="1:3" x14ac:dyDescent="0.25">
      <c r="A959" t="s">
        <v>3358</v>
      </c>
      <c r="B959" t="s">
        <v>3359</v>
      </c>
      <c r="C959" t="s">
        <v>3360</v>
      </c>
    </row>
    <row r="960" spans="1:3" x14ac:dyDescent="0.25">
      <c r="A960" t="s">
        <v>3361</v>
      </c>
      <c r="B960" t="s">
        <v>3362</v>
      </c>
      <c r="C960" t="s">
        <v>3363</v>
      </c>
    </row>
    <row r="961" spans="1:3" x14ac:dyDescent="0.25">
      <c r="A961" t="s">
        <v>3364</v>
      </c>
      <c r="B961" t="s">
        <v>3365</v>
      </c>
      <c r="C961" t="s">
        <v>3363</v>
      </c>
    </row>
    <row r="962" spans="1:3" x14ac:dyDescent="0.25">
      <c r="A962" t="s">
        <v>3366</v>
      </c>
      <c r="B962" t="s">
        <v>3367</v>
      </c>
      <c r="C962" t="s">
        <v>3368</v>
      </c>
    </row>
    <row r="963" spans="1:3" x14ac:dyDescent="0.25">
      <c r="A963" t="s">
        <v>3369</v>
      </c>
      <c r="B963" t="s">
        <v>3370</v>
      </c>
      <c r="C963" t="s">
        <v>3371</v>
      </c>
    </row>
    <row r="964" spans="1:3" x14ac:dyDescent="0.25">
      <c r="A964" t="s">
        <v>3372</v>
      </c>
      <c r="B964" t="s">
        <v>3373</v>
      </c>
      <c r="C964" t="s">
        <v>3374</v>
      </c>
    </row>
    <row r="965" spans="1:3" x14ac:dyDescent="0.25">
      <c r="A965" t="s">
        <v>3375</v>
      </c>
      <c r="B965" t="s">
        <v>3376</v>
      </c>
      <c r="C965" t="s">
        <v>3377</v>
      </c>
    </row>
    <row r="966" spans="1:3" x14ac:dyDescent="0.25">
      <c r="A966" t="s">
        <v>3378</v>
      </c>
      <c r="B966" t="s">
        <v>3379</v>
      </c>
      <c r="C966" t="s">
        <v>3380</v>
      </c>
    </row>
    <row r="967" spans="1:3" x14ac:dyDescent="0.25">
      <c r="A967" t="s">
        <v>3381</v>
      </c>
      <c r="B967" t="s">
        <v>3382</v>
      </c>
      <c r="C967" t="s">
        <v>3383</v>
      </c>
    </row>
    <row r="968" spans="1:3" x14ac:dyDescent="0.25">
      <c r="A968" t="s">
        <v>3384</v>
      </c>
      <c r="B968" t="s">
        <v>3385</v>
      </c>
      <c r="C968" t="s">
        <v>3386</v>
      </c>
    </row>
    <row r="969" spans="1:3" x14ac:dyDescent="0.25">
      <c r="A969" t="s">
        <v>3387</v>
      </c>
      <c r="B969" t="s">
        <v>3388</v>
      </c>
      <c r="C969" t="s">
        <v>3389</v>
      </c>
    </row>
    <row r="970" spans="1:3" x14ac:dyDescent="0.25">
      <c r="A970" t="s">
        <v>3390</v>
      </c>
      <c r="B970" t="s">
        <v>3391</v>
      </c>
      <c r="C970" t="s">
        <v>3392</v>
      </c>
    </row>
    <row r="971" spans="1:3" x14ac:dyDescent="0.25">
      <c r="A971" t="s">
        <v>3393</v>
      </c>
      <c r="B971" t="s">
        <v>3394</v>
      </c>
      <c r="C971" t="s">
        <v>3395</v>
      </c>
    </row>
    <row r="972" spans="1:3" x14ac:dyDescent="0.25">
      <c r="A972" t="s">
        <v>3396</v>
      </c>
      <c r="B972" t="s">
        <v>3397</v>
      </c>
      <c r="C972" t="s">
        <v>3398</v>
      </c>
    </row>
    <row r="973" spans="1:3" x14ac:dyDescent="0.25">
      <c r="A973" t="s">
        <v>3399</v>
      </c>
      <c r="B973" t="s">
        <v>3400</v>
      </c>
      <c r="C973" t="s">
        <v>3401</v>
      </c>
    </row>
    <row r="974" spans="1:3" x14ac:dyDescent="0.25">
      <c r="A974" t="s">
        <v>3402</v>
      </c>
      <c r="B974" t="s">
        <v>3403</v>
      </c>
      <c r="C974" t="s">
        <v>3404</v>
      </c>
    </row>
    <row r="975" spans="1:3" x14ac:dyDescent="0.25">
      <c r="A975" t="s">
        <v>3405</v>
      </c>
      <c r="B975" t="s">
        <v>3406</v>
      </c>
      <c r="C975" t="s">
        <v>3407</v>
      </c>
    </row>
    <row r="976" spans="1:3" x14ac:dyDescent="0.25">
      <c r="A976" t="s">
        <v>3408</v>
      </c>
      <c r="B976" t="s">
        <v>3409</v>
      </c>
      <c r="C976" t="s">
        <v>3410</v>
      </c>
    </row>
    <row r="977" spans="1:3" x14ac:dyDescent="0.25">
      <c r="A977" t="s">
        <v>3411</v>
      </c>
      <c r="B977" t="s">
        <v>3412</v>
      </c>
      <c r="C977" t="s">
        <v>3413</v>
      </c>
    </row>
    <row r="978" spans="1:3" x14ac:dyDescent="0.25">
      <c r="A978" t="s">
        <v>3414</v>
      </c>
      <c r="B978" t="s">
        <v>3415</v>
      </c>
      <c r="C978" t="s">
        <v>3416</v>
      </c>
    </row>
    <row r="979" spans="1:3" x14ac:dyDescent="0.25">
      <c r="A979" t="s">
        <v>3417</v>
      </c>
      <c r="B979" t="s">
        <v>3418</v>
      </c>
      <c r="C979" t="s">
        <v>3419</v>
      </c>
    </row>
    <row r="980" spans="1:3" x14ac:dyDescent="0.25">
      <c r="A980" t="s">
        <v>3420</v>
      </c>
      <c r="B980" t="s">
        <v>3421</v>
      </c>
      <c r="C980" t="s">
        <v>3422</v>
      </c>
    </row>
    <row r="981" spans="1:3" x14ac:dyDescent="0.25">
      <c r="A981" t="s">
        <v>3423</v>
      </c>
      <c r="B981" t="s">
        <v>3424</v>
      </c>
      <c r="C981" t="s">
        <v>3425</v>
      </c>
    </row>
    <row r="982" spans="1:3" x14ac:dyDescent="0.25">
      <c r="A982" t="s">
        <v>3426</v>
      </c>
      <c r="B982" t="s">
        <v>3427</v>
      </c>
      <c r="C982" t="s">
        <v>3428</v>
      </c>
    </row>
    <row r="983" spans="1:3" x14ac:dyDescent="0.25">
      <c r="A983" t="s">
        <v>3429</v>
      </c>
      <c r="B983" t="s">
        <v>3430</v>
      </c>
      <c r="C983" t="s">
        <v>3428</v>
      </c>
    </row>
    <row r="984" spans="1:3" x14ac:dyDescent="0.25">
      <c r="A984" t="s">
        <v>3431</v>
      </c>
      <c r="B984" t="s">
        <v>3432</v>
      </c>
      <c r="C984" t="s">
        <v>3428</v>
      </c>
    </row>
    <row r="985" spans="1:3" x14ac:dyDescent="0.25">
      <c r="A985" t="s">
        <v>3433</v>
      </c>
      <c r="B985" t="s">
        <v>3434</v>
      </c>
      <c r="C985" t="s">
        <v>3435</v>
      </c>
    </row>
    <row r="986" spans="1:3" x14ac:dyDescent="0.25">
      <c r="A986" t="s">
        <v>3436</v>
      </c>
      <c r="B986" t="s">
        <v>3437</v>
      </c>
      <c r="C986" t="s">
        <v>3435</v>
      </c>
    </row>
    <row r="987" spans="1:3" x14ac:dyDescent="0.25">
      <c r="A987" t="s">
        <v>3438</v>
      </c>
      <c r="B987" t="s">
        <v>3439</v>
      </c>
      <c r="C987" t="s">
        <v>3435</v>
      </c>
    </row>
    <row r="988" spans="1:3" x14ac:dyDescent="0.25">
      <c r="A988" t="s">
        <v>3440</v>
      </c>
      <c r="B988" t="s">
        <v>3441</v>
      </c>
      <c r="C988" t="s">
        <v>3442</v>
      </c>
    </row>
    <row r="989" spans="1:3" x14ac:dyDescent="0.25">
      <c r="A989" t="s">
        <v>3443</v>
      </c>
      <c r="B989" t="s">
        <v>3444</v>
      </c>
      <c r="C989" t="s">
        <v>3442</v>
      </c>
    </row>
    <row r="990" spans="1:3" x14ac:dyDescent="0.25">
      <c r="A990" t="s">
        <v>3445</v>
      </c>
      <c r="B990" t="s">
        <v>3446</v>
      </c>
      <c r="C990" t="s">
        <v>3442</v>
      </c>
    </row>
    <row r="991" spans="1:3" x14ac:dyDescent="0.25">
      <c r="A991" t="s">
        <v>3447</v>
      </c>
      <c r="B991" t="s">
        <v>3448</v>
      </c>
      <c r="C991" t="s">
        <v>3449</v>
      </c>
    </row>
    <row r="992" spans="1:3" x14ac:dyDescent="0.25">
      <c r="A992" t="s">
        <v>3450</v>
      </c>
      <c r="B992" t="s">
        <v>3451</v>
      </c>
      <c r="C992" t="s">
        <v>3452</v>
      </c>
    </row>
    <row r="993" spans="1:3" x14ac:dyDescent="0.25">
      <c r="A993" t="s">
        <v>3453</v>
      </c>
      <c r="B993" t="s">
        <v>3454</v>
      </c>
      <c r="C993" t="s">
        <v>3455</v>
      </c>
    </row>
    <row r="994" spans="1:3" x14ac:dyDescent="0.25">
      <c r="A994" t="s">
        <v>3456</v>
      </c>
      <c r="B994" t="s">
        <v>3457</v>
      </c>
      <c r="C994" t="s">
        <v>3458</v>
      </c>
    </row>
    <row r="995" spans="1:3" x14ac:dyDescent="0.25">
      <c r="A995" t="s">
        <v>3459</v>
      </c>
      <c r="B995" t="s">
        <v>3460</v>
      </c>
      <c r="C995" t="s">
        <v>3461</v>
      </c>
    </row>
    <row r="996" spans="1:3" x14ac:dyDescent="0.25">
      <c r="A996" t="s">
        <v>3462</v>
      </c>
      <c r="B996" t="s">
        <v>3463</v>
      </c>
      <c r="C996" t="s">
        <v>3464</v>
      </c>
    </row>
    <row r="997" spans="1:3" x14ac:dyDescent="0.25">
      <c r="A997" t="s">
        <v>3465</v>
      </c>
      <c r="B997" t="s">
        <v>3466</v>
      </c>
      <c r="C997" t="s">
        <v>4583</v>
      </c>
    </row>
    <row r="998" spans="1:3" x14ac:dyDescent="0.25">
      <c r="A998" t="s">
        <v>3468</v>
      </c>
      <c r="B998" t="s">
        <v>3469</v>
      </c>
      <c r="C998" t="s">
        <v>3464</v>
      </c>
    </row>
    <row r="999" spans="1:3" x14ac:dyDescent="0.25">
      <c r="A999" t="s">
        <v>3470</v>
      </c>
      <c r="B999" t="s">
        <v>3471</v>
      </c>
      <c r="C999" t="s">
        <v>4583</v>
      </c>
    </row>
    <row r="1000" spans="1:3" x14ac:dyDescent="0.25">
      <c r="A1000" t="s">
        <v>3472</v>
      </c>
      <c r="B1000" t="s">
        <v>3473</v>
      </c>
      <c r="C1000" t="s">
        <v>3474</v>
      </c>
    </row>
    <row r="1001" spans="1:3" x14ac:dyDescent="0.25">
      <c r="A1001" t="s">
        <v>3475</v>
      </c>
      <c r="B1001" t="s">
        <v>3476</v>
      </c>
      <c r="C1001" t="s">
        <v>3477</v>
      </c>
    </row>
    <row r="1002" spans="1:3" x14ac:dyDescent="0.25">
      <c r="A1002" t="s">
        <v>3478</v>
      </c>
      <c r="B1002" t="s">
        <v>3479</v>
      </c>
      <c r="C1002" t="s">
        <v>3480</v>
      </c>
    </row>
    <row r="1003" spans="1:3" x14ac:dyDescent="0.25">
      <c r="A1003" t="s">
        <v>3481</v>
      </c>
      <c r="B1003" t="s">
        <v>3482</v>
      </c>
      <c r="C1003" t="s">
        <v>3483</v>
      </c>
    </row>
    <row r="1004" spans="1:3" x14ac:dyDescent="0.25">
      <c r="A1004" t="s">
        <v>3484</v>
      </c>
      <c r="B1004" t="s">
        <v>3485</v>
      </c>
      <c r="C1004" t="s">
        <v>3486</v>
      </c>
    </row>
    <row r="1005" spans="1:3" x14ac:dyDescent="0.25">
      <c r="A1005" t="s">
        <v>3487</v>
      </c>
      <c r="B1005" t="s">
        <v>3488</v>
      </c>
      <c r="C1005" t="s">
        <v>3489</v>
      </c>
    </row>
    <row r="1006" spans="1:3" x14ac:dyDescent="0.25">
      <c r="A1006" t="s">
        <v>3490</v>
      </c>
      <c r="B1006" t="s">
        <v>3491</v>
      </c>
      <c r="C1006" t="s">
        <v>3492</v>
      </c>
    </row>
    <row r="1007" spans="1:3" x14ac:dyDescent="0.25">
      <c r="A1007" t="s">
        <v>3493</v>
      </c>
      <c r="B1007" t="s">
        <v>3494</v>
      </c>
      <c r="C1007" t="s">
        <v>3495</v>
      </c>
    </row>
    <row r="1008" spans="1:3" x14ac:dyDescent="0.25">
      <c r="A1008" t="s">
        <v>3496</v>
      </c>
      <c r="B1008" t="s">
        <v>3497</v>
      </c>
      <c r="C1008" t="s">
        <v>4584</v>
      </c>
    </row>
    <row r="1009" spans="1:3" x14ac:dyDescent="0.25">
      <c r="A1009" t="s">
        <v>3499</v>
      </c>
      <c r="B1009" t="s">
        <v>3500</v>
      </c>
      <c r="C1009" t="s">
        <v>3501</v>
      </c>
    </row>
    <row r="1010" spans="1:3" x14ac:dyDescent="0.25">
      <c r="A1010" t="s">
        <v>3502</v>
      </c>
      <c r="B1010" t="s">
        <v>3503</v>
      </c>
      <c r="C1010" t="s">
        <v>3504</v>
      </c>
    </row>
    <row r="1011" spans="1:3" x14ac:dyDescent="0.25">
      <c r="A1011" t="s">
        <v>3505</v>
      </c>
      <c r="B1011" t="s">
        <v>3506</v>
      </c>
      <c r="C1011" t="s">
        <v>3507</v>
      </c>
    </row>
    <row r="1012" spans="1:3" x14ac:dyDescent="0.25">
      <c r="A1012" t="s">
        <v>3508</v>
      </c>
      <c r="B1012" t="s">
        <v>3509</v>
      </c>
      <c r="C1012" t="s">
        <v>3510</v>
      </c>
    </row>
    <row r="1013" spans="1:3" x14ac:dyDescent="0.25">
      <c r="A1013" t="s">
        <v>3511</v>
      </c>
      <c r="B1013" t="s">
        <v>3512</v>
      </c>
      <c r="C1013" t="s">
        <v>3513</v>
      </c>
    </row>
    <row r="1014" spans="1:3" x14ac:dyDescent="0.25">
      <c r="A1014" t="s">
        <v>3514</v>
      </c>
      <c r="B1014" t="s">
        <v>3515</v>
      </c>
      <c r="C1014" t="s">
        <v>3464</v>
      </c>
    </row>
    <row r="1015" spans="1:3" x14ac:dyDescent="0.25">
      <c r="A1015" t="s">
        <v>3516</v>
      </c>
      <c r="B1015" t="s">
        <v>3517</v>
      </c>
      <c r="C1015" t="s">
        <v>4583</v>
      </c>
    </row>
    <row r="1016" spans="1:3" x14ac:dyDescent="0.25">
      <c r="A1016" t="s">
        <v>3518</v>
      </c>
      <c r="B1016" t="s">
        <v>3519</v>
      </c>
      <c r="C1016" t="s">
        <v>3464</v>
      </c>
    </row>
    <row r="1017" spans="1:3" x14ac:dyDescent="0.25">
      <c r="A1017" t="s">
        <v>3520</v>
      </c>
      <c r="B1017" t="s">
        <v>3521</v>
      </c>
      <c r="C1017" t="s">
        <v>4583</v>
      </c>
    </row>
    <row r="1018" spans="1:3" x14ac:dyDescent="0.25">
      <c r="A1018" t="s">
        <v>3522</v>
      </c>
      <c r="B1018" t="s">
        <v>3523</v>
      </c>
      <c r="C1018" t="s">
        <v>3524</v>
      </c>
    </row>
    <row r="1019" spans="1:3" x14ac:dyDescent="0.25">
      <c r="A1019" t="s">
        <v>3525</v>
      </c>
      <c r="B1019" t="s">
        <v>3526</v>
      </c>
      <c r="C1019" t="s">
        <v>3527</v>
      </c>
    </row>
    <row r="1020" spans="1:3" x14ac:dyDescent="0.25">
      <c r="A1020" t="s">
        <v>3528</v>
      </c>
      <c r="B1020" t="s">
        <v>3529</v>
      </c>
      <c r="C1020" t="s">
        <v>3530</v>
      </c>
    </row>
    <row r="1021" spans="1:3" x14ac:dyDescent="0.25">
      <c r="A1021" t="s">
        <v>3531</v>
      </c>
      <c r="B1021" t="s">
        <v>3532</v>
      </c>
      <c r="C1021" t="s">
        <v>3533</v>
      </c>
    </row>
    <row r="1022" spans="1:3" x14ac:dyDescent="0.25">
      <c r="A1022" t="s">
        <v>3534</v>
      </c>
      <c r="B1022" t="s">
        <v>3535</v>
      </c>
      <c r="C1022" t="s">
        <v>3536</v>
      </c>
    </row>
    <row r="1023" spans="1:3" x14ac:dyDescent="0.25">
      <c r="A1023" t="s">
        <v>3537</v>
      </c>
      <c r="B1023" t="s">
        <v>3538</v>
      </c>
      <c r="C1023" t="s">
        <v>3539</v>
      </c>
    </row>
    <row r="1024" spans="1:3" x14ac:dyDescent="0.25">
      <c r="A1024" t="s">
        <v>3540</v>
      </c>
      <c r="B1024" t="s">
        <v>3541</v>
      </c>
      <c r="C1024" t="s">
        <v>3542</v>
      </c>
    </row>
    <row r="1025" spans="1:3" x14ac:dyDescent="0.25">
      <c r="A1025" t="s">
        <v>3543</v>
      </c>
      <c r="B1025" t="s">
        <v>3544</v>
      </c>
      <c r="C1025" t="s">
        <v>3545</v>
      </c>
    </row>
    <row r="1026" spans="1:3" x14ac:dyDescent="0.25">
      <c r="A1026" t="s">
        <v>3546</v>
      </c>
      <c r="B1026" t="s">
        <v>3547</v>
      </c>
      <c r="C1026" t="s">
        <v>3545</v>
      </c>
    </row>
    <row r="1027" spans="1:3" x14ac:dyDescent="0.25">
      <c r="A1027" t="s">
        <v>3548</v>
      </c>
      <c r="B1027" t="s">
        <v>3549</v>
      </c>
      <c r="C1027" t="s">
        <v>3550</v>
      </c>
    </row>
    <row r="1028" spans="1:3" x14ac:dyDescent="0.25">
      <c r="A1028" t="s">
        <v>3551</v>
      </c>
      <c r="B1028" t="s">
        <v>3552</v>
      </c>
      <c r="C1028" t="s">
        <v>3553</v>
      </c>
    </row>
    <row r="1029" spans="1:3" x14ac:dyDescent="0.25">
      <c r="A1029" t="s">
        <v>3554</v>
      </c>
      <c r="B1029" t="s">
        <v>3555</v>
      </c>
      <c r="C1029" t="s">
        <v>3556</v>
      </c>
    </row>
    <row r="1030" spans="1:3" x14ac:dyDescent="0.25">
      <c r="A1030" t="s">
        <v>3557</v>
      </c>
      <c r="B1030" t="s">
        <v>3558</v>
      </c>
      <c r="C1030" t="s">
        <v>3559</v>
      </c>
    </row>
    <row r="1031" spans="1:3" x14ac:dyDescent="0.25">
      <c r="A1031" t="s">
        <v>3560</v>
      </c>
      <c r="B1031" t="s">
        <v>3561</v>
      </c>
      <c r="C1031" t="s">
        <v>3559</v>
      </c>
    </row>
    <row r="1032" spans="1:3" x14ac:dyDescent="0.25">
      <c r="A1032" t="s">
        <v>3562</v>
      </c>
      <c r="B1032" t="s">
        <v>3563</v>
      </c>
      <c r="C1032" t="s">
        <v>3564</v>
      </c>
    </row>
    <row r="1033" spans="1:3" x14ac:dyDescent="0.25">
      <c r="A1033" t="s">
        <v>3565</v>
      </c>
      <c r="B1033" t="s">
        <v>3566</v>
      </c>
      <c r="C1033" t="s">
        <v>3567</v>
      </c>
    </row>
    <row r="1034" spans="1:3" x14ac:dyDescent="0.25">
      <c r="A1034" t="s">
        <v>3568</v>
      </c>
      <c r="B1034" t="s">
        <v>3569</v>
      </c>
      <c r="C1034" t="s">
        <v>3570</v>
      </c>
    </row>
    <row r="1035" spans="1:3" x14ac:dyDescent="0.25">
      <c r="A1035" t="s">
        <v>3571</v>
      </c>
      <c r="B1035" t="s">
        <v>3572</v>
      </c>
      <c r="C1035" t="s">
        <v>3570</v>
      </c>
    </row>
    <row r="1036" spans="1:3" x14ac:dyDescent="0.25">
      <c r="A1036" t="s">
        <v>3573</v>
      </c>
      <c r="B1036" t="s">
        <v>3574</v>
      </c>
      <c r="C1036" t="s">
        <v>3575</v>
      </c>
    </row>
    <row r="1037" spans="1:3" x14ac:dyDescent="0.25">
      <c r="A1037" t="s">
        <v>3576</v>
      </c>
      <c r="B1037" t="s">
        <v>3577</v>
      </c>
      <c r="C1037" t="s">
        <v>3575</v>
      </c>
    </row>
    <row r="1038" spans="1:3" x14ac:dyDescent="0.25">
      <c r="A1038" t="s">
        <v>3578</v>
      </c>
      <c r="B1038" t="s">
        <v>3579</v>
      </c>
      <c r="C1038" t="s">
        <v>3575</v>
      </c>
    </row>
    <row r="1039" spans="1:3" x14ac:dyDescent="0.25">
      <c r="A1039" t="s">
        <v>3580</v>
      </c>
      <c r="B1039" t="s">
        <v>3581</v>
      </c>
      <c r="C1039" t="s">
        <v>3582</v>
      </c>
    </row>
    <row r="1040" spans="1:3" x14ac:dyDescent="0.25">
      <c r="A1040" t="s">
        <v>3583</v>
      </c>
      <c r="B1040" t="s">
        <v>3584</v>
      </c>
      <c r="C1040" t="s">
        <v>3582</v>
      </c>
    </row>
    <row r="1041" spans="1:3" x14ac:dyDescent="0.25">
      <c r="A1041" t="s">
        <v>3585</v>
      </c>
      <c r="B1041" t="s">
        <v>3586</v>
      </c>
      <c r="C1041" t="s">
        <v>3587</v>
      </c>
    </row>
    <row r="1042" spans="1:3" x14ac:dyDescent="0.25">
      <c r="A1042" t="s">
        <v>3588</v>
      </c>
      <c r="B1042" t="s">
        <v>3589</v>
      </c>
      <c r="C1042" t="s">
        <v>3587</v>
      </c>
    </row>
    <row r="1043" spans="1:3" x14ac:dyDescent="0.25">
      <c r="A1043" t="s">
        <v>3590</v>
      </c>
      <c r="B1043" t="s">
        <v>3591</v>
      </c>
      <c r="C1043" t="s">
        <v>3592</v>
      </c>
    </row>
    <row r="1044" spans="1:3" x14ac:dyDescent="0.25">
      <c r="A1044" t="s">
        <v>3593</v>
      </c>
      <c r="B1044" t="s">
        <v>3594</v>
      </c>
      <c r="C1044" t="s">
        <v>3592</v>
      </c>
    </row>
    <row r="1045" spans="1:3" x14ac:dyDescent="0.25">
      <c r="A1045" t="s">
        <v>3595</v>
      </c>
      <c r="B1045" t="s">
        <v>3596</v>
      </c>
      <c r="C1045" t="s">
        <v>3592</v>
      </c>
    </row>
    <row r="1046" spans="1:3" x14ac:dyDescent="0.25">
      <c r="A1046" t="s">
        <v>3597</v>
      </c>
      <c r="B1046" t="s">
        <v>3598</v>
      </c>
      <c r="C1046" t="s">
        <v>3599</v>
      </c>
    </row>
    <row r="1047" spans="1:3" x14ac:dyDescent="0.25">
      <c r="A1047" t="s">
        <v>3600</v>
      </c>
      <c r="B1047" t="s">
        <v>3601</v>
      </c>
      <c r="C1047" t="s">
        <v>3602</v>
      </c>
    </row>
    <row r="1048" spans="1:3" x14ac:dyDescent="0.25">
      <c r="A1048" t="s">
        <v>3603</v>
      </c>
      <c r="B1048" t="s">
        <v>3604</v>
      </c>
      <c r="C1048" t="s">
        <v>3605</v>
      </c>
    </row>
    <row r="1049" spans="1:3" x14ac:dyDescent="0.25">
      <c r="A1049" t="s">
        <v>3606</v>
      </c>
      <c r="B1049" t="s">
        <v>3607</v>
      </c>
      <c r="C1049" t="s">
        <v>3605</v>
      </c>
    </row>
    <row r="1050" spans="1:3" x14ac:dyDescent="0.25">
      <c r="A1050" t="s">
        <v>3608</v>
      </c>
      <c r="B1050" t="s">
        <v>3609</v>
      </c>
      <c r="C1050" t="s">
        <v>3610</v>
      </c>
    </row>
    <row r="1051" spans="1:3" x14ac:dyDescent="0.25">
      <c r="A1051" t="s">
        <v>3611</v>
      </c>
      <c r="B1051" t="s">
        <v>3612</v>
      </c>
      <c r="C1051" t="s">
        <v>3610</v>
      </c>
    </row>
    <row r="1052" spans="1:3" x14ac:dyDescent="0.25">
      <c r="A1052" t="s">
        <v>3613</v>
      </c>
      <c r="B1052" t="s">
        <v>3614</v>
      </c>
      <c r="C1052" t="s">
        <v>3615</v>
      </c>
    </row>
    <row r="1053" spans="1:3" x14ac:dyDescent="0.25">
      <c r="A1053" t="s">
        <v>3616</v>
      </c>
      <c r="B1053" t="s">
        <v>3617</v>
      </c>
      <c r="C1053" t="s">
        <v>3615</v>
      </c>
    </row>
    <row r="1054" spans="1:3" x14ac:dyDescent="0.25">
      <c r="A1054" t="s">
        <v>3618</v>
      </c>
      <c r="B1054" t="s">
        <v>3619</v>
      </c>
      <c r="C1054" t="s">
        <v>3620</v>
      </c>
    </row>
    <row r="1055" spans="1:3" x14ac:dyDescent="0.25">
      <c r="A1055" t="s">
        <v>3621</v>
      </c>
      <c r="B1055" t="s">
        <v>3622</v>
      </c>
      <c r="C1055" t="s">
        <v>3623</v>
      </c>
    </row>
    <row r="1056" spans="1:3" x14ac:dyDescent="0.25">
      <c r="A1056" t="s">
        <v>3624</v>
      </c>
      <c r="B1056" t="s">
        <v>3625</v>
      </c>
      <c r="C1056" t="s">
        <v>3623</v>
      </c>
    </row>
    <row r="1057" spans="1:3" x14ac:dyDescent="0.25">
      <c r="A1057" t="s">
        <v>3626</v>
      </c>
      <c r="B1057" t="s">
        <v>3627</v>
      </c>
      <c r="C1057" t="s">
        <v>3628</v>
      </c>
    </row>
    <row r="1058" spans="1:3" x14ac:dyDescent="0.25">
      <c r="A1058" t="s">
        <v>3629</v>
      </c>
      <c r="B1058" t="s">
        <v>3630</v>
      </c>
      <c r="C1058" t="s">
        <v>3628</v>
      </c>
    </row>
    <row r="1059" spans="1:3" x14ac:dyDescent="0.25">
      <c r="A1059" t="s">
        <v>3631</v>
      </c>
      <c r="B1059" t="s">
        <v>3632</v>
      </c>
      <c r="C1059" t="s">
        <v>3633</v>
      </c>
    </row>
    <row r="1060" spans="1:3" x14ac:dyDescent="0.25">
      <c r="A1060" t="s">
        <v>3634</v>
      </c>
      <c r="B1060" t="s">
        <v>3635</v>
      </c>
      <c r="C1060" t="s">
        <v>3636</v>
      </c>
    </row>
    <row r="1061" spans="1:3" x14ac:dyDescent="0.25">
      <c r="A1061" t="s">
        <v>3637</v>
      </c>
      <c r="B1061" t="s">
        <v>3638</v>
      </c>
      <c r="C1061" t="s">
        <v>3639</v>
      </c>
    </row>
    <row r="1062" spans="1:3" x14ac:dyDescent="0.25">
      <c r="A1062" t="s">
        <v>3640</v>
      </c>
      <c r="B1062" t="s">
        <v>3641</v>
      </c>
      <c r="C1062" t="s">
        <v>3639</v>
      </c>
    </row>
    <row r="1063" spans="1:3" x14ac:dyDescent="0.25">
      <c r="A1063" t="s">
        <v>3642</v>
      </c>
      <c r="B1063" t="s">
        <v>3643</v>
      </c>
      <c r="C1063" t="s">
        <v>4582</v>
      </c>
    </row>
    <row r="1064" spans="1:3" x14ac:dyDescent="0.25">
      <c r="A1064" t="s">
        <v>3645</v>
      </c>
      <c r="B1064" t="s">
        <v>3646</v>
      </c>
      <c r="C1064" t="s">
        <v>4582</v>
      </c>
    </row>
    <row r="1065" spans="1:3" x14ac:dyDescent="0.25">
      <c r="A1065" t="s">
        <v>3647</v>
      </c>
      <c r="B1065" t="s">
        <v>3648</v>
      </c>
      <c r="C1065" t="s">
        <v>4581</v>
      </c>
    </row>
    <row r="1066" spans="1:3" x14ac:dyDescent="0.25">
      <c r="A1066" t="s">
        <v>3650</v>
      </c>
      <c r="B1066" t="s">
        <v>3651</v>
      </c>
      <c r="C1066" t="s">
        <v>4581</v>
      </c>
    </row>
    <row r="1067" spans="1:3" x14ac:dyDescent="0.25">
      <c r="A1067" t="s">
        <v>3652</v>
      </c>
      <c r="B1067" t="s">
        <v>3653</v>
      </c>
      <c r="C1067" t="s">
        <v>3654</v>
      </c>
    </row>
    <row r="1068" spans="1:3" x14ac:dyDescent="0.25">
      <c r="A1068" t="s">
        <v>3655</v>
      </c>
      <c r="B1068" t="s">
        <v>3656</v>
      </c>
      <c r="C1068" t="s">
        <v>3654</v>
      </c>
    </row>
    <row r="1069" spans="1:3" x14ac:dyDescent="0.25">
      <c r="A1069" t="s">
        <v>3657</v>
      </c>
      <c r="B1069" t="s">
        <v>3658</v>
      </c>
      <c r="C1069" t="s">
        <v>3659</v>
      </c>
    </row>
    <row r="1070" spans="1:3" x14ac:dyDescent="0.25">
      <c r="A1070" t="s">
        <v>3660</v>
      </c>
      <c r="B1070" t="s">
        <v>3661</v>
      </c>
      <c r="C1070" t="s">
        <v>3659</v>
      </c>
    </row>
    <row r="1071" spans="1:3" x14ac:dyDescent="0.25">
      <c r="A1071" t="s">
        <v>3662</v>
      </c>
      <c r="B1071" t="s">
        <v>3663</v>
      </c>
      <c r="C1071" t="s">
        <v>3664</v>
      </c>
    </row>
    <row r="1072" spans="1:3" x14ac:dyDescent="0.25">
      <c r="A1072" t="s">
        <v>3665</v>
      </c>
      <c r="B1072" t="s">
        <v>3666</v>
      </c>
      <c r="C1072" t="s">
        <v>3667</v>
      </c>
    </row>
    <row r="1073" spans="1:3" x14ac:dyDescent="0.25">
      <c r="A1073" t="s">
        <v>3668</v>
      </c>
      <c r="B1073" t="s">
        <v>3669</v>
      </c>
      <c r="C1073" t="s">
        <v>3670</v>
      </c>
    </row>
    <row r="1074" spans="1:3" x14ac:dyDescent="0.25">
      <c r="A1074" t="s">
        <v>3671</v>
      </c>
      <c r="B1074" t="s">
        <v>3672</v>
      </c>
      <c r="C1074" t="s">
        <v>3670</v>
      </c>
    </row>
    <row r="1075" spans="1:3" x14ac:dyDescent="0.25">
      <c r="A1075" t="s">
        <v>3673</v>
      </c>
      <c r="B1075" t="s">
        <v>3674</v>
      </c>
      <c r="C1075" t="s">
        <v>3675</v>
      </c>
    </row>
    <row r="1076" spans="1:3" x14ac:dyDescent="0.25">
      <c r="A1076" t="s">
        <v>3676</v>
      </c>
      <c r="B1076" t="s">
        <v>3677</v>
      </c>
      <c r="C1076" t="s">
        <v>3678</v>
      </c>
    </row>
    <row r="1077" spans="1:3" x14ac:dyDescent="0.25">
      <c r="A1077" t="s">
        <v>3679</v>
      </c>
      <c r="B1077" t="s">
        <v>3680</v>
      </c>
      <c r="C1077" t="s">
        <v>3681</v>
      </c>
    </row>
    <row r="1078" spans="1:3" x14ac:dyDescent="0.25">
      <c r="A1078" t="s">
        <v>3682</v>
      </c>
      <c r="B1078" t="s">
        <v>3683</v>
      </c>
      <c r="C1078" t="s">
        <v>3684</v>
      </c>
    </row>
    <row r="1079" spans="1:3" x14ac:dyDescent="0.25">
      <c r="A1079" t="s">
        <v>3685</v>
      </c>
      <c r="B1079" t="s">
        <v>3686</v>
      </c>
      <c r="C1079" t="s">
        <v>3687</v>
      </c>
    </row>
    <row r="1080" spans="1:3" x14ac:dyDescent="0.25">
      <c r="A1080" t="s">
        <v>3688</v>
      </c>
      <c r="B1080" t="s">
        <v>3689</v>
      </c>
      <c r="C1080" t="s">
        <v>3690</v>
      </c>
    </row>
    <row r="1081" spans="1:3" x14ac:dyDescent="0.25">
      <c r="A1081" t="s">
        <v>3691</v>
      </c>
      <c r="B1081" t="s">
        <v>3692</v>
      </c>
      <c r="C1081" t="s">
        <v>3693</v>
      </c>
    </row>
    <row r="1082" spans="1:3" x14ac:dyDescent="0.25">
      <c r="A1082" t="s">
        <v>3694</v>
      </c>
      <c r="B1082" t="s">
        <v>3695</v>
      </c>
      <c r="C1082" t="s">
        <v>3696</v>
      </c>
    </row>
    <row r="1083" spans="1:3" x14ac:dyDescent="0.25">
      <c r="A1083" t="s">
        <v>3697</v>
      </c>
      <c r="B1083" t="s">
        <v>3698</v>
      </c>
      <c r="C1083" t="s">
        <v>3699</v>
      </c>
    </row>
    <row r="1084" spans="1:3" x14ac:dyDescent="0.25">
      <c r="A1084" t="s">
        <v>3700</v>
      </c>
      <c r="B1084" t="s">
        <v>3701</v>
      </c>
      <c r="C1084" t="s">
        <v>3702</v>
      </c>
    </row>
    <row r="1085" spans="1:3" x14ac:dyDescent="0.25">
      <c r="A1085" t="s">
        <v>3703</v>
      </c>
      <c r="B1085" t="s">
        <v>3704</v>
      </c>
      <c r="C1085" t="s">
        <v>3705</v>
      </c>
    </row>
    <row r="1086" spans="1:3" x14ac:dyDescent="0.25">
      <c r="A1086" t="s">
        <v>3706</v>
      </c>
      <c r="B1086" t="s">
        <v>3707</v>
      </c>
      <c r="C1086" t="s">
        <v>3708</v>
      </c>
    </row>
    <row r="1087" spans="1:3" x14ac:dyDescent="0.25">
      <c r="A1087" t="s">
        <v>3709</v>
      </c>
      <c r="B1087" t="s">
        <v>3710</v>
      </c>
      <c r="C1087" t="s">
        <v>3711</v>
      </c>
    </row>
    <row r="1088" spans="1:3" x14ac:dyDescent="0.25">
      <c r="A1088" t="s">
        <v>3712</v>
      </c>
      <c r="B1088" t="s">
        <v>3713</v>
      </c>
      <c r="C1088" t="s">
        <v>4579</v>
      </c>
    </row>
    <row r="1089" spans="1:3" x14ac:dyDescent="0.25">
      <c r="A1089" t="s">
        <v>3715</v>
      </c>
      <c r="B1089" t="s">
        <v>3716</v>
      </c>
      <c r="C1089" t="s">
        <v>4579</v>
      </c>
    </row>
    <row r="1090" spans="1:3" x14ac:dyDescent="0.25">
      <c r="A1090" t="s">
        <v>3717</v>
      </c>
      <c r="B1090" t="s">
        <v>3718</v>
      </c>
      <c r="C1090" t="s">
        <v>4580</v>
      </c>
    </row>
    <row r="1091" spans="1:3" x14ac:dyDescent="0.25">
      <c r="A1091" t="s">
        <v>3720</v>
      </c>
      <c r="B1091" t="s">
        <v>3721</v>
      </c>
      <c r="C1091" t="s">
        <v>4579</v>
      </c>
    </row>
    <row r="1092" spans="1:3" x14ac:dyDescent="0.25">
      <c r="A1092" t="s">
        <v>3722</v>
      </c>
      <c r="B1092" t="s">
        <v>3723</v>
      </c>
      <c r="C1092" t="s">
        <v>3724</v>
      </c>
    </row>
    <row r="1093" spans="1:3" x14ac:dyDescent="0.25">
      <c r="A1093" t="s">
        <v>3725</v>
      </c>
      <c r="B1093" t="s">
        <v>3726</v>
      </c>
      <c r="C1093" t="s">
        <v>3727</v>
      </c>
    </row>
    <row r="1094" spans="1:3" x14ac:dyDescent="0.25">
      <c r="A1094" t="s">
        <v>3728</v>
      </c>
      <c r="B1094" t="s">
        <v>3729</v>
      </c>
      <c r="C1094" t="s">
        <v>3730</v>
      </c>
    </row>
    <row r="1095" spans="1:3" x14ac:dyDescent="0.25">
      <c r="A1095" t="s">
        <v>3731</v>
      </c>
      <c r="B1095" t="s">
        <v>3732</v>
      </c>
      <c r="C1095" t="s">
        <v>3733</v>
      </c>
    </row>
    <row r="1096" spans="1:3" x14ac:dyDescent="0.25">
      <c r="A1096" t="s">
        <v>3734</v>
      </c>
      <c r="B1096" t="s">
        <v>3735</v>
      </c>
      <c r="C1096" t="s">
        <v>3736</v>
      </c>
    </row>
    <row r="1097" spans="1:3" x14ac:dyDescent="0.25">
      <c r="A1097" t="s">
        <v>3737</v>
      </c>
      <c r="B1097" t="s">
        <v>3738</v>
      </c>
      <c r="C1097" t="s">
        <v>3739</v>
      </c>
    </row>
    <row r="1098" spans="1:3" x14ac:dyDescent="0.25">
      <c r="A1098" t="s">
        <v>3740</v>
      </c>
      <c r="B1098" t="s">
        <v>3741</v>
      </c>
      <c r="C1098" t="s">
        <v>3742</v>
      </c>
    </row>
    <row r="1099" spans="1:3" x14ac:dyDescent="0.25">
      <c r="A1099" t="s">
        <v>3743</v>
      </c>
      <c r="B1099" t="s">
        <v>3744</v>
      </c>
      <c r="C1099" t="s">
        <v>3745</v>
      </c>
    </row>
    <row r="1100" spans="1:3" x14ac:dyDescent="0.25">
      <c r="A1100" t="s">
        <v>3746</v>
      </c>
      <c r="B1100" t="s">
        <v>3747</v>
      </c>
      <c r="C1100" t="s">
        <v>3748</v>
      </c>
    </row>
    <row r="1101" spans="1:3" x14ac:dyDescent="0.25">
      <c r="A1101" t="s">
        <v>3749</v>
      </c>
      <c r="B1101" t="s">
        <v>3750</v>
      </c>
      <c r="C1101" t="s">
        <v>3751</v>
      </c>
    </row>
    <row r="1102" spans="1:3" x14ac:dyDescent="0.25">
      <c r="A1102" t="s">
        <v>3752</v>
      </c>
      <c r="B1102" t="s">
        <v>3753</v>
      </c>
      <c r="C1102" t="s">
        <v>3754</v>
      </c>
    </row>
    <row r="1103" spans="1:3" x14ac:dyDescent="0.25">
      <c r="A1103" t="s">
        <v>3755</v>
      </c>
      <c r="B1103" t="s">
        <v>3756</v>
      </c>
      <c r="C1103" t="s">
        <v>3757</v>
      </c>
    </row>
    <row r="1104" spans="1:3" x14ac:dyDescent="0.25">
      <c r="A1104" t="s">
        <v>3758</v>
      </c>
      <c r="B1104" t="s">
        <v>3759</v>
      </c>
      <c r="C1104" t="s">
        <v>3760</v>
      </c>
    </row>
    <row r="1105" spans="1:3" x14ac:dyDescent="0.25">
      <c r="A1105" t="s">
        <v>3761</v>
      </c>
      <c r="B1105" t="s">
        <v>3762</v>
      </c>
      <c r="C1105" t="s">
        <v>3763</v>
      </c>
    </row>
    <row r="1106" spans="1:3" x14ac:dyDescent="0.25">
      <c r="A1106" t="s">
        <v>3764</v>
      </c>
      <c r="B1106" t="s">
        <v>3765</v>
      </c>
      <c r="C1106" t="s">
        <v>3766</v>
      </c>
    </row>
    <row r="1107" spans="1:3" x14ac:dyDescent="0.25">
      <c r="A1107" t="s">
        <v>3767</v>
      </c>
      <c r="B1107" t="s">
        <v>3768</v>
      </c>
      <c r="C1107" t="s">
        <v>3769</v>
      </c>
    </row>
    <row r="1108" spans="1:3" x14ac:dyDescent="0.25">
      <c r="A1108" t="s">
        <v>3770</v>
      </c>
      <c r="B1108" t="s">
        <v>3771</v>
      </c>
      <c r="C1108" t="s">
        <v>3772</v>
      </c>
    </row>
    <row r="1109" spans="1:3" x14ac:dyDescent="0.25">
      <c r="A1109" t="s">
        <v>3773</v>
      </c>
      <c r="B1109" t="s">
        <v>3774</v>
      </c>
      <c r="C1109" t="s">
        <v>3775</v>
      </c>
    </row>
    <row r="1110" spans="1:3" x14ac:dyDescent="0.25">
      <c r="A1110" t="s">
        <v>3776</v>
      </c>
      <c r="B1110" t="s">
        <v>3777</v>
      </c>
      <c r="C1110" t="s">
        <v>3778</v>
      </c>
    </row>
    <row r="1111" spans="1:3" x14ac:dyDescent="0.25">
      <c r="A1111" t="s">
        <v>3779</v>
      </c>
      <c r="B1111" t="s">
        <v>3780</v>
      </c>
      <c r="C1111" t="s">
        <v>3781</v>
      </c>
    </row>
    <row r="1112" spans="1:3" x14ac:dyDescent="0.25">
      <c r="A1112" t="s">
        <v>3782</v>
      </c>
      <c r="B1112" t="s">
        <v>3783</v>
      </c>
      <c r="C1112" t="s">
        <v>3784</v>
      </c>
    </row>
    <row r="1113" spans="1:3" x14ac:dyDescent="0.25">
      <c r="A1113" t="s">
        <v>3785</v>
      </c>
      <c r="B1113" t="s">
        <v>3786</v>
      </c>
      <c r="C1113" t="s">
        <v>3787</v>
      </c>
    </row>
    <row r="1114" spans="1:3" x14ac:dyDescent="0.25">
      <c r="A1114" t="s">
        <v>3788</v>
      </c>
      <c r="B1114" t="s">
        <v>3789</v>
      </c>
      <c r="C1114" t="s">
        <v>3790</v>
      </c>
    </row>
    <row r="1115" spans="1:3" x14ac:dyDescent="0.25">
      <c r="A1115" t="s">
        <v>3791</v>
      </c>
      <c r="B1115" t="s">
        <v>3792</v>
      </c>
      <c r="C1115" t="s">
        <v>3790</v>
      </c>
    </row>
    <row r="1116" spans="1:3" x14ac:dyDescent="0.25">
      <c r="A1116" t="s">
        <v>3793</v>
      </c>
      <c r="B1116" t="s">
        <v>3794</v>
      </c>
      <c r="C1116" t="s">
        <v>3795</v>
      </c>
    </row>
    <row r="1117" spans="1:3" x14ac:dyDescent="0.25">
      <c r="A1117" t="s">
        <v>3796</v>
      </c>
      <c r="B1117" t="s">
        <v>3797</v>
      </c>
      <c r="C1117" t="s">
        <v>3798</v>
      </c>
    </row>
    <row r="1118" spans="1:3" x14ac:dyDescent="0.25">
      <c r="A1118" t="s">
        <v>3799</v>
      </c>
      <c r="B1118" t="s">
        <v>3800</v>
      </c>
      <c r="C1118" t="s">
        <v>3801</v>
      </c>
    </row>
    <row r="1119" spans="1:3" x14ac:dyDescent="0.25">
      <c r="A1119" t="s">
        <v>3802</v>
      </c>
      <c r="B1119" t="s">
        <v>3803</v>
      </c>
      <c r="C1119" t="s">
        <v>3804</v>
      </c>
    </row>
    <row r="1120" spans="1:3" x14ac:dyDescent="0.25">
      <c r="A1120" t="s">
        <v>3805</v>
      </c>
      <c r="B1120" t="s">
        <v>3806</v>
      </c>
      <c r="C1120" t="s">
        <v>3807</v>
      </c>
    </row>
    <row r="1121" spans="1:3" x14ac:dyDescent="0.25">
      <c r="A1121" t="s">
        <v>3808</v>
      </c>
      <c r="B1121" t="s">
        <v>3809</v>
      </c>
      <c r="C1121" t="s">
        <v>3810</v>
      </c>
    </row>
    <row r="1122" spans="1:3" x14ac:dyDescent="0.25">
      <c r="A1122" t="s">
        <v>3811</v>
      </c>
      <c r="B1122" t="s">
        <v>3812</v>
      </c>
      <c r="C1122" t="s">
        <v>3813</v>
      </c>
    </row>
    <row r="1123" spans="1:3" x14ac:dyDescent="0.25">
      <c r="A1123" t="s">
        <v>3814</v>
      </c>
      <c r="B1123" t="s">
        <v>3815</v>
      </c>
      <c r="C1123" t="s">
        <v>3816</v>
      </c>
    </row>
    <row r="1124" spans="1:3" x14ac:dyDescent="0.25">
      <c r="A1124" t="s">
        <v>3817</v>
      </c>
      <c r="B1124" t="s">
        <v>3818</v>
      </c>
      <c r="C1124" t="s">
        <v>3819</v>
      </c>
    </row>
    <row r="1125" spans="1:3" x14ac:dyDescent="0.25">
      <c r="A1125" t="s">
        <v>3820</v>
      </c>
      <c r="B1125" t="s">
        <v>3821</v>
      </c>
      <c r="C1125" t="s">
        <v>3822</v>
      </c>
    </row>
    <row r="1126" spans="1:3" x14ac:dyDescent="0.25">
      <c r="A1126" t="s">
        <v>3823</v>
      </c>
      <c r="B1126" t="s">
        <v>3824</v>
      </c>
      <c r="C1126" t="s">
        <v>3825</v>
      </c>
    </row>
    <row r="1127" spans="1:3" x14ac:dyDescent="0.25">
      <c r="A1127" t="s">
        <v>3826</v>
      </c>
      <c r="B1127" t="s">
        <v>3827</v>
      </c>
      <c r="C1127" t="s">
        <v>3828</v>
      </c>
    </row>
    <row r="1128" spans="1:3" x14ac:dyDescent="0.25">
      <c r="A1128" t="s">
        <v>3829</v>
      </c>
      <c r="B1128" t="s">
        <v>3830</v>
      </c>
      <c r="C1128" t="s">
        <v>3831</v>
      </c>
    </row>
    <row r="1129" spans="1:3" x14ac:dyDescent="0.25">
      <c r="A1129" t="s">
        <v>3832</v>
      </c>
      <c r="B1129" t="s">
        <v>3833</v>
      </c>
      <c r="C1129" t="s">
        <v>3834</v>
      </c>
    </row>
    <row r="1130" spans="1:3" x14ac:dyDescent="0.25">
      <c r="A1130" t="s">
        <v>3835</v>
      </c>
      <c r="B1130" t="s">
        <v>3836</v>
      </c>
      <c r="C1130" t="s">
        <v>3837</v>
      </c>
    </row>
    <row r="1131" spans="1:3" x14ac:dyDescent="0.25">
      <c r="A1131" t="s">
        <v>3838</v>
      </c>
      <c r="B1131" t="s">
        <v>3839</v>
      </c>
      <c r="C1131" t="s">
        <v>3840</v>
      </c>
    </row>
    <row r="1132" spans="1:3" x14ac:dyDescent="0.25">
      <c r="A1132" t="s">
        <v>3841</v>
      </c>
      <c r="B1132" t="s">
        <v>3842</v>
      </c>
      <c r="C1132" t="s">
        <v>3843</v>
      </c>
    </row>
    <row r="1133" spans="1:3" x14ac:dyDescent="0.25">
      <c r="A1133" t="s">
        <v>3844</v>
      </c>
      <c r="B1133" t="s">
        <v>3845</v>
      </c>
      <c r="C1133" t="s">
        <v>3846</v>
      </c>
    </row>
    <row r="1134" spans="1:3" x14ac:dyDescent="0.25">
      <c r="A1134" t="s">
        <v>3847</v>
      </c>
      <c r="B1134" t="s">
        <v>3848</v>
      </c>
      <c r="C1134" t="s">
        <v>3849</v>
      </c>
    </row>
    <row r="1135" spans="1:3" x14ac:dyDescent="0.25">
      <c r="A1135" t="s">
        <v>3850</v>
      </c>
      <c r="B1135" t="s">
        <v>3851</v>
      </c>
      <c r="C1135" t="s">
        <v>3852</v>
      </c>
    </row>
    <row r="1136" spans="1:3" x14ac:dyDescent="0.25">
      <c r="A1136" t="s">
        <v>3853</v>
      </c>
      <c r="B1136" t="s">
        <v>3854</v>
      </c>
      <c r="C1136" t="s">
        <v>3855</v>
      </c>
    </row>
    <row r="1137" spans="1:3" x14ac:dyDescent="0.25">
      <c r="A1137" t="s">
        <v>3856</v>
      </c>
      <c r="B1137" t="s">
        <v>3857</v>
      </c>
      <c r="C1137" t="s">
        <v>4578</v>
      </c>
    </row>
    <row r="1138" spans="1:3" x14ac:dyDescent="0.25">
      <c r="A1138" t="s">
        <v>3859</v>
      </c>
      <c r="B1138" t="s">
        <v>3860</v>
      </c>
      <c r="C1138" t="s">
        <v>4577</v>
      </c>
    </row>
    <row r="1139" spans="1:3" x14ac:dyDescent="0.25">
      <c r="A1139" t="s">
        <v>3862</v>
      </c>
      <c r="B1139" t="s">
        <v>3863</v>
      </c>
      <c r="C1139" t="s">
        <v>4576</v>
      </c>
    </row>
    <row r="1140" spans="1:3" x14ac:dyDescent="0.25">
      <c r="A1140" t="s">
        <v>3865</v>
      </c>
      <c r="B1140" t="s">
        <v>3866</v>
      </c>
      <c r="C1140" t="s">
        <v>4575</v>
      </c>
    </row>
    <row r="1141" spans="1:3" x14ac:dyDescent="0.25">
      <c r="A1141" t="s">
        <v>3868</v>
      </c>
      <c r="B1141" t="s">
        <v>3869</v>
      </c>
      <c r="C1141" t="s">
        <v>4574</v>
      </c>
    </row>
    <row r="1142" spans="1:3" x14ac:dyDescent="0.25">
      <c r="A1142" t="s">
        <v>3871</v>
      </c>
      <c r="B1142" t="s">
        <v>3872</v>
      </c>
      <c r="C1142" t="s">
        <v>4573</v>
      </c>
    </row>
    <row r="1143" spans="1:3" x14ac:dyDescent="0.25">
      <c r="A1143" t="s">
        <v>3874</v>
      </c>
      <c r="B1143" t="s">
        <v>3875</v>
      </c>
      <c r="C1143" t="s">
        <v>3876</v>
      </c>
    </row>
    <row r="1144" spans="1:3" x14ac:dyDescent="0.25">
      <c r="A1144" t="s">
        <v>3877</v>
      </c>
      <c r="B1144" t="s">
        <v>3878</v>
      </c>
      <c r="C1144" t="s">
        <v>3879</v>
      </c>
    </row>
    <row r="1145" spans="1:3" x14ac:dyDescent="0.25">
      <c r="A1145" t="s">
        <v>3880</v>
      </c>
      <c r="B1145" t="s">
        <v>3881</v>
      </c>
      <c r="C1145" t="s">
        <v>3882</v>
      </c>
    </row>
    <row r="1146" spans="1:3" x14ac:dyDescent="0.25">
      <c r="A1146" t="s">
        <v>3883</v>
      </c>
      <c r="B1146" t="s">
        <v>3884</v>
      </c>
      <c r="C1146" t="s">
        <v>3885</v>
      </c>
    </row>
    <row r="1147" spans="1:3" x14ac:dyDescent="0.25">
      <c r="A1147" t="s">
        <v>3886</v>
      </c>
      <c r="B1147" t="s">
        <v>3887</v>
      </c>
      <c r="C1147" t="s">
        <v>4572</v>
      </c>
    </row>
    <row r="1148" spans="1:3" x14ac:dyDescent="0.25">
      <c r="A1148" t="s">
        <v>3889</v>
      </c>
      <c r="B1148" t="s">
        <v>3890</v>
      </c>
      <c r="C1148" t="s">
        <v>3891</v>
      </c>
    </row>
    <row r="1149" spans="1:3" x14ac:dyDescent="0.25">
      <c r="A1149" t="s">
        <v>3892</v>
      </c>
      <c r="B1149" t="s">
        <v>3893</v>
      </c>
      <c r="C1149" t="s">
        <v>3894</v>
      </c>
    </row>
    <row r="1150" spans="1:3" x14ac:dyDescent="0.25">
      <c r="A1150" t="s">
        <v>3895</v>
      </c>
      <c r="B1150" t="s">
        <v>3896</v>
      </c>
      <c r="C1150" t="s">
        <v>3897</v>
      </c>
    </row>
    <row r="1151" spans="1:3" x14ac:dyDescent="0.25">
      <c r="A1151" t="s">
        <v>3898</v>
      </c>
      <c r="B1151" t="s">
        <v>3899</v>
      </c>
      <c r="C1151" t="s">
        <v>3900</v>
      </c>
    </row>
    <row r="1152" spans="1:3" x14ac:dyDescent="0.25">
      <c r="A1152" t="s">
        <v>3901</v>
      </c>
      <c r="B1152" t="s">
        <v>3902</v>
      </c>
      <c r="C1152" t="s">
        <v>3903</v>
      </c>
    </row>
    <row r="1153" spans="1:3" x14ac:dyDescent="0.25">
      <c r="A1153" t="s">
        <v>3904</v>
      </c>
      <c r="B1153" t="s">
        <v>3905</v>
      </c>
      <c r="C1153" t="s">
        <v>3906</v>
      </c>
    </row>
    <row r="1154" spans="1:3" x14ac:dyDescent="0.25">
      <c r="A1154" t="s">
        <v>3907</v>
      </c>
      <c r="B1154" t="s">
        <v>3908</v>
      </c>
      <c r="C1154" t="s">
        <v>3909</v>
      </c>
    </row>
    <row r="1155" spans="1:3" x14ac:dyDescent="0.25">
      <c r="A1155" t="s">
        <v>3910</v>
      </c>
      <c r="B1155" t="s">
        <v>3911</v>
      </c>
      <c r="C1155" t="s">
        <v>3912</v>
      </c>
    </row>
    <row r="1156" spans="1:3" x14ac:dyDescent="0.25">
      <c r="A1156" t="s">
        <v>3913</v>
      </c>
      <c r="B1156" t="s">
        <v>3914</v>
      </c>
      <c r="C1156" t="s">
        <v>3915</v>
      </c>
    </row>
    <row r="1157" spans="1:3" x14ac:dyDescent="0.25">
      <c r="A1157" t="s">
        <v>3916</v>
      </c>
      <c r="B1157" t="s">
        <v>3917</v>
      </c>
      <c r="C1157" t="s">
        <v>3918</v>
      </c>
    </row>
    <row r="1158" spans="1:3" x14ac:dyDescent="0.25">
      <c r="A1158" t="s">
        <v>3919</v>
      </c>
      <c r="B1158" t="s">
        <v>3920</v>
      </c>
      <c r="C1158" t="s">
        <v>3921</v>
      </c>
    </row>
    <row r="1159" spans="1:3" x14ac:dyDescent="0.25">
      <c r="A1159" t="s">
        <v>3922</v>
      </c>
      <c r="B1159" t="s">
        <v>3923</v>
      </c>
      <c r="C1159" t="s">
        <v>3924</v>
      </c>
    </row>
    <row r="1160" spans="1:3" x14ac:dyDescent="0.25">
      <c r="A1160" t="s">
        <v>3925</v>
      </c>
      <c r="B1160" t="s">
        <v>3926</v>
      </c>
      <c r="C1160" t="s">
        <v>3927</v>
      </c>
    </row>
    <row r="1161" spans="1:3" x14ac:dyDescent="0.25">
      <c r="A1161" t="s">
        <v>3928</v>
      </c>
      <c r="B1161" t="s">
        <v>3929</v>
      </c>
      <c r="C1161" t="s">
        <v>3930</v>
      </c>
    </row>
    <row r="1162" spans="1:3" x14ac:dyDescent="0.25">
      <c r="A1162" t="s">
        <v>3931</v>
      </c>
      <c r="B1162" t="s">
        <v>3932</v>
      </c>
      <c r="C1162" t="s">
        <v>3933</v>
      </c>
    </row>
    <row r="1163" spans="1:3" x14ac:dyDescent="0.25">
      <c r="A1163" t="s">
        <v>3934</v>
      </c>
      <c r="B1163" t="s">
        <v>3935</v>
      </c>
      <c r="C1163" t="s">
        <v>3936</v>
      </c>
    </row>
    <row r="1164" spans="1:3" x14ac:dyDescent="0.25">
      <c r="A1164" t="s">
        <v>3937</v>
      </c>
      <c r="B1164" t="s">
        <v>3938</v>
      </c>
      <c r="C1164" t="s">
        <v>3939</v>
      </c>
    </row>
    <row r="1165" spans="1:3" x14ac:dyDescent="0.25">
      <c r="A1165" t="s">
        <v>3940</v>
      </c>
      <c r="B1165" t="s">
        <v>3941</v>
      </c>
      <c r="C1165" t="s">
        <v>3942</v>
      </c>
    </row>
    <row r="1166" spans="1:3" x14ac:dyDescent="0.25">
      <c r="A1166" t="s">
        <v>3943</v>
      </c>
      <c r="B1166" t="s">
        <v>3944</v>
      </c>
      <c r="C1166" t="s">
        <v>3945</v>
      </c>
    </row>
    <row r="1167" spans="1:3" x14ac:dyDescent="0.25">
      <c r="A1167" t="s">
        <v>3946</v>
      </c>
      <c r="B1167" t="s">
        <v>3947</v>
      </c>
      <c r="C1167" t="s">
        <v>3948</v>
      </c>
    </row>
    <row r="1168" spans="1:3" x14ac:dyDescent="0.25">
      <c r="A1168" t="s">
        <v>3949</v>
      </c>
      <c r="B1168" t="s">
        <v>3950</v>
      </c>
      <c r="C1168" t="s">
        <v>3948</v>
      </c>
    </row>
    <row r="1169" spans="1:3" x14ac:dyDescent="0.25">
      <c r="A1169" t="s">
        <v>3951</v>
      </c>
      <c r="B1169" t="s">
        <v>3952</v>
      </c>
      <c r="C1169" t="s">
        <v>3953</v>
      </c>
    </row>
    <row r="1170" spans="1:3" x14ac:dyDescent="0.25">
      <c r="A1170" t="s">
        <v>3954</v>
      </c>
      <c r="B1170" t="s">
        <v>3955</v>
      </c>
      <c r="C1170" t="s">
        <v>3953</v>
      </c>
    </row>
    <row r="1171" spans="1:3" x14ac:dyDescent="0.25">
      <c r="A1171" t="s">
        <v>3956</v>
      </c>
      <c r="B1171" t="s">
        <v>3957</v>
      </c>
      <c r="C1171" t="s">
        <v>3953</v>
      </c>
    </row>
    <row r="1172" spans="1:3" x14ac:dyDescent="0.25">
      <c r="A1172" t="s">
        <v>3958</v>
      </c>
      <c r="B1172" t="s">
        <v>3959</v>
      </c>
      <c r="C1172" t="s">
        <v>3960</v>
      </c>
    </row>
    <row r="1173" spans="1:3" x14ac:dyDescent="0.25">
      <c r="A1173" t="s">
        <v>3961</v>
      </c>
      <c r="B1173" t="s">
        <v>3962</v>
      </c>
      <c r="C1173" t="s">
        <v>3960</v>
      </c>
    </row>
    <row r="1174" spans="1:3" x14ac:dyDescent="0.25">
      <c r="A1174" t="s">
        <v>3963</v>
      </c>
      <c r="B1174" t="s">
        <v>3964</v>
      </c>
      <c r="C1174" t="s">
        <v>3953</v>
      </c>
    </row>
    <row r="1175" spans="1:3" x14ac:dyDescent="0.25">
      <c r="A1175" t="s">
        <v>3965</v>
      </c>
      <c r="B1175" t="s">
        <v>3966</v>
      </c>
      <c r="C1175" t="s">
        <v>3953</v>
      </c>
    </row>
    <row r="1176" spans="1:3" x14ac:dyDescent="0.25">
      <c r="A1176" t="s">
        <v>3967</v>
      </c>
      <c r="B1176" t="s">
        <v>3968</v>
      </c>
      <c r="C1176" t="s">
        <v>3969</v>
      </c>
    </row>
    <row r="1177" spans="1:3" x14ac:dyDescent="0.25">
      <c r="A1177" t="s">
        <v>3970</v>
      </c>
      <c r="B1177" t="s">
        <v>3971</v>
      </c>
      <c r="C1177" t="s">
        <v>3969</v>
      </c>
    </row>
    <row r="1178" spans="1:3" x14ac:dyDescent="0.25">
      <c r="A1178" t="s">
        <v>3972</v>
      </c>
      <c r="B1178" t="s">
        <v>3973</v>
      </c>
      <c r="C1178" t="s">
        <v>3948</v>
      </c>
    </row>
    <row r="1179" spans="1:3" x14ac:dyDescent="0.25">
      <c r="A1179" t="s">
        <v>3974</v>
      </c>
      <c r="B1179" t="s">
        <v>3975</v>
      </c>
      <c r="C1179" t="s">
        <v>4571</v>
      </c>
    </row>
    <row r="1180" spans="1:3" x14ac:dyDescent="0.25">
      <c r="A1180" t="s">
        <v>3977</v>
      </c>
      <c r="B1180" t="s">
        <v>3978</v>
      </c>
      <c r="C1180" t="s">
        <v>4570</v>
      </c>
    </row>
    <row r="1181" spans="1:3" x14ac:dyDescent="0.25">
      <c r="A1181" t="s">
        <v>3980</v>
      </c>
      <c r="B1181" t="s">
        <v>3981</v>
      </c>
      <c r="C1181" t="s">
        <v>4569</v>
      </c>
    </row>
    <row r="1182" spans="1:3" x14ac:dyDescent="0.25">
      <c r="A1182" t="s">
        <v>3983</v>
      </c>
      <c r="B1182" t="s">
        <v>3984</v>
      </c>
      <c r="C1182" t="s">
        <v>4568</v>
      </c>
    </row>
    <row r="1183" spans="1:3" x14ac:dyDescent="0.25">
      <c r="A1183" t="s">
        <v>3986</v>
      </c>
      <c r="B1183" t="s">
        <v>3987</v>
      </c>
      <c r="C1183" t="s">
        <v>4567</v>
      </c>
    </row>
    <row r="1184" spans="1:3" x14ac:dyDescent="0.25">
      <c r="A1184" t="s">
        <v>3989</v>
      </c>
      <c r="B1184" t="s">
        <v>3990</v>
      </c>
      <c r="C1184" t="s">
        <v>4566</v>
      </c>
    </row>
    <row r="1185" spans="1:3" x14ac:dyDescent="0.25">
      <c r="A1185" t="s">
        <v>3992</v>
      </c>
      <c r="B1185" t="s">
        <v>3993</v>
      </c>
      <c r="C1185" t="s">
        <v>4565</v>
      </c>
    </row>
    <row r="1186" spans="1:3" x14ac:dyDescent="0.25">
      <c r="A1186" t="s">
        <v>3995</v>
      </c>
      <c r="B1186" t="s">
        <v>3996</v>
      </c>
      <c r="C1186" t="s">
        <v>4564</v>
      </c>
    </row>
    <row r="1187" spans="1:3" x14ac:dyDescent="0.25">
      <c r="A1187" t="s">
        <v>3998</v>
      </c>
      <c r="B1187" t="s">
        <v>3999</v>
      </c>
      <c r="C1187" t="s">
        <v>4563</v>
      </c>
    </row>
    <row r="1188" spans="1:3" x14ac:dyDescent="0.25">
      <c r="A1188" t="s">
        <v>4001</v>
      </c>
      <c r="B1188" t="s">
        <v>4002</v>
      </c>
      <c r="C1188" t="s">
        <v>4003</v>
      </c>
    </row>
    <row r="1189" spans="1:3" x14ac:dyDescent="0.25">
      <c r="A1189" t="s">
        <v>4004</v>
      </c>
      <c r="B1189" t="s">
        <v>4005</v>
      </c>
      <c r="C1189" t="s">
        <v>4562</v>
      </c>
    </row>
    <row r="1190" spans="1:3" x14ac:dyDescent="0.25">
      <c r="A1190" t="s">
        <v>4007</v>
      </c>
      <c r="B1190" t="s">
        <v>4008</v>
      </c>
      <c r="C1190" t="s">
        <v>4562</v>
      </c>
    </row>
    <row r="1191" spans="1:3" x14ac:dyDescent="0.25">
      <c r="A1191" t="s">
        <v>4009</v>
      </c>
      <c r="B1191" t="s">
        <v>4010</v>
      </c>
      <c r="C1191" t="s">
        <v>4561</v>
      </c>
    </row>
    <row r="1192" spans="1:3" x14ac:dyDescent="0.25">
      <c r="A1192" t="s">
        <v>4012</v>
      </c>
      <c r="B1192" t="s">
        <v>4013</v>
      </c>
      <c r="C1192" t="s">
        <v>4560</v>
      </c>
    </row>
    <row r="1193" spans="1:3" x14ac:dyDescent="0.25">
      <c r="A1193" t="s">
        <v>4015</v>
      </c>
      <c r="B1193" t="s">
        <v>4016</v>
      </c>
      <c r="C1193" t="s">
        <v>4559</v>
      </c>
    </row>
    <row r="1194" spans="1:3" x14ac:dyDescent="0.25">
      <c r="A1194" t="s">
        <v>4018</v>
      </c>
      <c r="B1194" t="s">
        <v>4019</v>
      </c>
      <c r="C1194" t="s">
        <v>4558</v>
      </c>
    </row>
    <row r="1195" spans="1:3" x14ac:dyDescent="0.25">
      <c r="A1195" t="s">
        <v>4021</v>
      </c>
      <c r="B1195" t="s">
        <v>4022</v>
      </c>
      <c r="C1195" t="s">
        <v>4557</v>
      </c>
    </row>
    <row r="1196" spans="1:3" x14ac:dyDescent="0.25">
      <c r="A1196" t="s">
        <v>4024</v>
      </c>
      <c r="B1196" t="s">
        <v>4025</v>
      </c>
      <c r="C1196" t="s">
        <v>4556</v>
      </c>
    </row>
    <row r="1197" spans="1:3" x14ac:dyDescent="0.25">
      <c r="A1197" t="s">
        <v>4027</v>
      </c>
      <c r="B1197" t="s">
        <v>4028</v>
      </c>
      <c r="C1197" t="s">
        <v>4555</v>
      </c>
    </row>
    <row r="1198" spans="1:3" x14ac:dyDescent="0.25">
      <c r="A1198" t="s">
        <v>4030</v>
      </c>
      <c r="B1198" t="s">
        <v>4031</v>
      </c>
      <c r="C1198" t="s">
        <v>4554</v>
      </c>
    </row>
    <row r="1199" spans="1:3" x14ac:dyDescent="0.25">
      <c r="A1199" t="s">
        <v>4033</v>
      </c>
      <c r="B1199" t="s">
        <v>4034</v>
      </c>
      <c r="C1199" t="s">
        <v>4035</v>
      </c>
    </row>
    <row r="1200" spans="1:3" x14ac:dyDescent="0.25">
      <c r="A1200" t="s">
        <v>4036</v>
      </c>
      <c r="B1200" t="s">
        <v>4037</v>
      </c>
      <c r="C1200" t="s">
        <v>4038</v>
      </c>
    </row>
    <row r="1201" spans="1:3" x14ac:dyDescent="0.25">
      <c r="A1201" t="s">
        <v>4039</v>
      </c>
      <c r="B1201" t="s">
        <v>4040</v>
      </c>
      <c r="C1201" t="s">
        <v>4041</v>
      </c>
    </row>
    <row r="1202" spans="1:3" x14ac:dyDescent="0.25">
      <c r="A1202" t="s">
        <v>4042</v>
      </c>
      <c r="B1202" t="s">
        <v>4043</v>
      </c>
      <c r="C1202" t="s">
        <v>4044</v>
      </c>
    </row>
    <row r="1203" spans="1:3" x14ac:dyDescent="0.25">
      <c r="A1203" t="s">
        <v>4045</v>
      </c>
      <c r="B1203" t="s">
        <v>4046</v>
      </c>
      <c r="C1203" t="s">
        <v>4047</v>
      </c>
    </row>
    <row r="1204" spans="1:3" x14ac:dyDescent="0.25">
      <c r="A1204" t="s">
        <v>4048</v>
      </c>
      <c r="B1204" t="s">
        <v>4049</v>
      </c>
      <c r="C1204" t="s">
        <v>4050</v>
      </c>
    </row>
    <row r="1205" spans="1:3" x14ac:dyDescent="0.25">
      <c r="A1205" t="s">
        <v>4051</v>
      </c>
      <c r="B1205" t="s">
        <v>4052</v>
      </c>
      <c r="C1205" t="s">
        <v>4053</v>
      </c>
    </row>
    <row r="1206" spans="1:3" x14ac:dyDescent="0.25">
      <c r="A1206" t="s">
        <v>4054</v>
      </c>
      <c r="B1206" t="s">
        <v>4055</v>
      </c>
      <c r="C1206" t="s">
        <v>4056</v>
      </c>
    </row>
    <row r="1207" spans="1:3" x14ac:dyDescent="0.25">
      <c r="A1207" t="s">
        <v>4057</v>
      </c>
      <c r="B1207" t="s">
        <v>4058</v>
      </c>
      <c r="C1207" t="s">
        <v>4059</v>
      </c>
    </row>
    <row r="1208" spans="1:3" x14ac:dyDescent="0.25">
      <c r="A1208" t="s">
        <v>4060</v>
      </c>
      <c r="B1208" t="s">
        <v>4061</v>
      </c>
      <c r="C1208" t="s">
        <v>4062</v>
      </c>
    </row>
    <row r="1209" spans="1:3" x14ac:dyDescent="0.25">
      <c r="A1209" t="s">
        <v>4063</v>
      </c>
      <c r="B1209" t="s">
        <v>4064</v>
      </c>
      <c r="C1209" t="s">
        <v>4065</v>
      </c>
    </row>
    <row r="1210" spans="1:3" x14ac:dyDescent="0.25">
      <c r="A1210" t="s">
        <v>4066</v>
      </c>
      <c r="B1210" t="s">
        <v>4067</v>
      </c>
      <c r="C1210" t="s">
        <v>4068</v>
      </c>
    </row>
    <row r="1211" spans="1:3" x14ac:dyDescent="0.25">
      <c r="A1211" t="s">
        <v>4069</v>
      </c>
      <c r="B1211" t="s">
        <v>4070</v>
      </c>
      <c r="C1211" t="s">
        <v>4071</v>
      </c>
    </row>
    <row r="1212" spans="1:3" x14ac:dyDescent="0.25">
      <c r="A1212" t="s">
        <v>4072</v>
      </c>
      <c r="B1212" t="s">
        <v>4073</v>
      </c>
      <c r="C1212" t="s">
        <v>4074</v>
      </c>
    </row>
    <row r="1213" spans="1:3" x14ac:dyDescent="0.25">
      <c r="A1213" t="s">
        <v>4075</v>
      </c>
      <c r="B1213" t="s">
        <v>4076</v>
      </c>
      <c r="C1213" t="s">
        <v>4077</v>
      </c>
    </row>
    <row r="1214" spans="1:3" x14ac:dyDescent="0.25">
      <c r="A1214" t="s">
        <v>4078</v>
      </c>
      <c r="B1214" t="s">
        <v>4079</v>
      </c>
      <c r="C1214" t="s">
        <v>4080</v>
      </c>
    </row>
    <row r="1215" spans="1:3" x14ac:dyDescent="0.25">
      <c r="A1215" t="s">
        <v>4081</v>
      </c>
      <c r="B1215" t="s">
        <v>4082</v>
      </c>
      <c r="C1215" t="s">
        <v>4083</v>
      </c>
    </row>
    <row r="1216" spans="1:3" x14ac:dyDescent="0.25">
      <c r="A1216" t="s">
        <v>4084</v>
      </c>
      <c r="B1216" t="s">
        <v>4085</v>
      </c>
      <c r="C1216" t="s">
        <v>4086</v>
      </c>
    </row>
    <row r="1217" spans="1:3" x14ac:dyDescent="0.25">
      <c r="A1217" t="s">
        <v>4087</v>
      </c>
      <c r="B1217" t="s">
        <v>4088</v>
      </c>
      <c r="C1217" t="s">
        <v>4089</v>
      </c>
    </row>
    <row r="1218" spans="1:3" x14ac:dyDescent="0.25">
      <c r="A1218" t="s">
        <v>4090</v>
      </c>
      <c r="B1218" t="s">
        <v>4091</v>
      </c>
      <c r="C1218" t="s">
        <v>4092</v>
      </c>
    </row>
    <row r="1219" spans="1:3" x14ac:dyDescent="0.25">
      <c r="A1219" t="s">
        <v>4093</v>
      </c>
      <c r="B1219" t="s">
        <v>4094</v>
      </c>
      <c r="C1219" t="s">
        <v>4095</v>
      </c>
    </row>
    <row r="1220" spans="1:3" x14ac:dyDescent="0.25">
      <c r="A1220" t="s">
        <v>4096</v>
      </c>
      <c r="B1220" t="s">
        <v>4097</v>
      </c>
      <c r="C1220" t="s">
        <v>4098</v>
      </c>
    </row>
    <row r="1221" spans="1:3" x14ac:dyDescent="0.25">
      <c r="A1221" t="s">
        <v>4099</v>
      </c>
      <c r="B1221" t="s">
        <v>4100</v>
      </c>
      <c r="C1221" t="s">
        <v>4101</v>
      </c>
    </row>
    <row r="1222" spans="1:3" x14ac:dyDescent="0.25">
      <c r="A1222" t="s">
        <v>4102</v>
      </c>
      <c r="B1222" t="s">
        <v>4103</v>
      </c>
      <c r="C1222" t="s">
        <v>4104</v>
      </c>
    </row>
    <row r="1223" spans="1:3" x14ac:dyDescent="0.25">
      <c r="A1223" t="s">
        <v>4105</v>
      </c>
      <c r="B1223" t="s">
        <v>4106</v>
      </c>
      <c r="C1223" t="s">
        <v>4107</v>
      </c>
    </row>
    <row r="1224" spans="1:3" x14ac:dyDescent="0.25">
      <c r="A1224" t="s">
        <v>4108</v>
      </c>
      <c r="B1224" t="s">
        <v>4109</v>
      </c>
      <c r="C1224" t="s">
        <v>4110</v>
      </c>
    </row>
    <row r="1225" spans="1:3" x14ac:dyDescent="0.25">
      <c r="A1225" t="s">
        <v>4111</v>
      </c>
      <c r="B1225" t="s">
        <v>4112</v>
      </c>
      <c r="C1225" t="s">
        <v>4553</v>
      </c>
    </row>
    <row r="1226" spans="1:3" x14ac:dyDescent="0.25">
      <c r="A1226" t="s">
        <v>4114</v>
      </c>
      <c r="B1226" t="s">
        <v>4115</v>
      </c>
      <c r="C1226" t="s">
        <v>4553</v>
      </c>
    </row>
    <row r="1227" spans="1:3" x14ac:dyDescent="0.25">
      <c r="A1227" t="s">
        <v>4116</v>
      </c>
      <c r="B1227" t="s">
        <v>4117</v>
      </c>
      <c r="C1227" t="s">
        <v>4553</v>
      </c>
    </row>
    <row r="1228" spans="1:3" x14ac:dyDescent="0.25">
      <c r="A1228" t="s">
        <v>4118</v>
      </c>
      <c r="B1228" t="s">
        <v>4119</v>
      </c>
      <c r="C1228" t="s">
        <v>4553</v>
      </c>
    </row>
    <row r="1229" spans="1:3" x14ac:dyDescent="0.25">
      <c r="A1229" t="s">
        <v>4120</v>
      </c>
      <c r="B1229" t="s">
        <v>4121</v>
      </c>
      <c r="C1229" t="s">
        <v>4553</v>
      </c>
    </row>
    <row r="1230" spans="1:3" x14ac:dyDescent="0.25">
      <c r="A1230" t="s">
        <v>4122</v>
      </c>
      <c r="B1230" t="s">
        <v>4123</v>
      </c>
      <c r="C1230" t="s">
        <v>4553</v>
      </c>
    </row>
    <row r="1231" spans="1:3" x14ac:dyDescent="0.25">
      <c r="A1231" t="s">
        <v>4124</v>
      </c>
      <c r="B1231" t="s">
        <v>4125</v>
      </c>
      <c r="C1231" t="s">
        <v>4553</v>
      </c>
    </row>
    <row r="1232" spans="1:3" x14ac:dyDescent="0.25">
      <c r="A1232" t="s">
        <v>4126</v>
      </c>
      <c r="B1232" t="s">
        <v>4127</v>
      </c>
      <c r="C1232" t="s">
        <v>4553</v>
      </c>
    </row>
    <row r="1233" spans="1:3" x14ac:dyDescent="0.25">
      <c r="A1233" t="s">
        <v>4128</v>
      </c>
      <c r="B1233" t="s">
        <v>4129</v>
      </c>
      <c r="C1233" t="s">
        <v>4553</v>
      </c>
    </row>
    <row r="1234" spans="1:3" x14ac:dyDescent="0.25">
      <c r="A1234" t="s">
        <v>4130</v>
      </c>
      <c r="B1234" t="s">
        <v>4131</v>
      </c>
      <c r="C1234" t="s">
        <v>4553</v>
      </c>
    </row>
    <row r="1235" spans="1:3" x14ac:dyDescent="0.25">
      <c r="A1235" t="s">
        <v>4132</v>
      </c>
      <c r="B1235" t="s">
        <v>4133</v>
      </c>
      <c r="C1235" t="s">
        <v>4553</v>
      </c>
    </row>
    <row r="1236" spans="1:3" x14ac:dyDescent="0.25">
      <c r="A1236" t="s">
        <v>4134</v>
      </c>
      <c r="B1236" t="s">
        <v>4135</v>
      </c>
      <c r="C1236" t="s">
        <v>4136</v>
      </c>
    </row>
    <row r="1237" spans="1:3" x14ac:dyDescent="0.25">
      <c r="A1237" t="s">
        <v>4137</v>
      </c>
      <c r="B1237" t="s">
        <v>4138</v>
      </c>
      <c r="C1237" t="s">
        <v>4139</v>
      </c>
    </row>
    <row r="1238" spans="1:3" x14ac:dyDescent="0.25">
      <c r="A1238" t="s">
        <v>4140</v>
      </c>
      <c r="B1238" t="s">
        <v>4141</v>
      </c>
      <c r="C1238" t="s">
        <v>4142</v>
      </c>
    </row>
    <row r="1239" spans="1:3" x14ac:dyDescent="0.25">
      <c r="A1239" t="s">
        <v>4143</v>
      </c>
      <c r="B1239" t="s">
        <v>4144</v>
      </c>
      <c r="C1239" t="s">
        <v>4145</v>
      </c>
    </row>
    <row r="1240" spans="1:3" x14ac:dyDescent="0.25">
      <c r="A1240" t="s">
        <v>4146</v>
      </c>
      <c r="B1240" t="s">
        <v>4147</v>
      </c>
      <c r="C1240" t="s">
        <v>4148</v>
      </c>
    </row>
    <row r="1241" spans="1:3" x14ac:dyDescent="0.25">
      <c r="A1241" t="s">
        <v>4149</v>
      </c>
      <c r="B1241" t="s">
        <v>4150</v>
      </c>
      <c r="C1241" t="s">
        <v>4151</v>
      </c>
    </row>
    <row r="1242" spans="1:3" x14ac:dyDescent="0.25">
      <c r="A1242" t="s">
        <v>4152</v>
      </c>
      <c r="B1242" t="s">
        <v>4153</v>
      </c>
      <c r="C1242" t="s">
        <v>4154</v>
      </c>
    </row>
    <row r="1243" spans="1:3" x14ac:dyDescent="0.25">
      <c r="A1243" t="s">
        <v>4155</v>
      </c>
      <c r="B1243" t="s">
        <v>4156</v>
      </c>
      <c r="C1243" t="s">
        <v>4157</v>
      </c>
    </row>
    <row r="1244" spans="1:3" x14ac:dyDescent="0.25">
      <c r="A1244" t="s">
        <v>4158</v>
      </c>
      <c r="B1244" t="s">
        <v>4159</v>
      </c>
      <c r="C1244" t="s">
        <v>4160</v>
      </c>
    </row>
    <row r="1245" spans="1:3" x14ac:dyDescent="0.25">
      <c r="A1245" t="s">
        <v>4161</v>
      </c>
      <c r="B1245" t="s">
        <v>4162</v>
      </c>
      <c r="C1245" t="s">
        <v>4163</v>
      </c>
    </row>
    <row r="1246" spans="1:3" x14ac:dyDescent="0.25">
      <c r="A1246" t="s">
        <v>4164</v>
      </c>
      <c r="B1246" t="s">
        <v>4165</v>
      </c>
      <c r="C1246" t="s">
        <v>4166</v>
      </c>
    </row>
    <row r="1247" spans="1:3" x14ac:dyDescent="0.25">
      <c r="A1247" t="s">
        <v>4167</v>
      </c>
      <c r="B1247" t="s">
        <v>4168</v>
      </c>
      <c r="C1247" t="s">
        <v>4169</v>
      </c>
    </row>
    <row r="1248" spans="1:3" x14ac:dyDescent="0.25">
      <c r="A1248" t="s">
        <v>4170</v>
      </c>
      <c r="B1248" t="s">
        <v>4171</v>
      </c>
      <c r="C1248" t="s">
        <v>4172</v>
      </c>
    </row>
    <row r="1249" spans="1:3" x14ac:dyDescent="0.25">
      <c r="A1249" t="s">
        <v>4173</v>
      </c>
      <c r="B1249" t="s">
        <v>4174</v>
      </c>
      <c r="C1249" t="s">
        <v>4175</v>
      </c>
    </row>
    <row r="1250" spans="1:3" x14ac:dyDescent="0.25">
      <c r="A1250" t="s">
        <v>4176</v>
      </c>
      <c r="B1250" t="s">
        <v>4177</v>
      </c>
      <c r="C1250" t="s">
        <v>4178</v>
      </c>
    </row>
    <row r="1251" spans="1:3" x14ac:dyDescent="0.25">
      <c r="A1251" t="s">
        <v>4179</v>
      </c>
      <c r="B1251" t="s">
        <v>4180</v>
      </c>
      <c r="C1251" t="s">
        <v>4181</v>
      </c>
    </row>
    <row r="1252" spans="1:3" x14ac:dyDescent="0.25">
      <c r="A1252" t="s">
        <v>4182</v>
      </c>
      <c r="B1252" t="s">
        <v>4183</v>
      </c>
      <c r="C1252" t="s">
        <v>4184</v>
      </c>
    </row>
    <row r="1253" spans="1:3" x14ac:dyDescent="0.25">
      <c r="A1253" t="s">
        <v>4185</v>
      </c>
      <c r="B1253" t="s">
        <v>4186</v>
      </c>
      <c r="C1253" t="s">
        <v>4553</v>
      </c>
    </row>
    <row r="1254" spans="1:3" x14ac:dyDescent="0.25">
      <c r="A1254" t="s">
        <v>4187</v>
      </c>
      <c r="B1254" t="s">
        <v>4188</v>
      </c>
      <c r="C1254" t="s">
        <v>4553</v>
      </c>
    </row>
    <row r="1255" spans="1:3" x14ac:dyDescent="0.25">
      <c r="A1255" t="s">
        <v>4189</v>
      </c>
      <c r="B1255" t="s">
        <v>4190</v>
      </c>
      <c r="C1255" t="s">
        <v>4553</v>
      </c>
    </row>
    <row r="1256" spans="1:3" x14ac:dyDescent="0.25">
      <c r="A1256" t="s">
        <v>4191</v>
      </c>
      <c r="B1256" t="s">
        <v>4192</v>
      </c>
      <c r="C1256" t="s">
        <v>4553</v>
      </c>
    </row>
    <row r="1257" spans="1:3" x14ac:dyDescent="0.25">
      <c r="A1257" t="s">
        <v>4193</v>
      </c>
      <c r="B1257" t="s">
        <v>4194</v>
      </c>
      <c r="C1257" t="s">
        <v>4195</v>
      </c>
    </row>
    <row r="1258" spans="1:3" x14ac:dyDescent="0.25">
      <c r="A1258" t="s">
        <v>4196</v>
      </c>
      <c r="B1258" t="s">
        <v>4197</v>
      </c>
      <c r="C1258" t="s">
        <v>4198</v>
      </c>
    </row>
    <row r="1259" spans="1:3" x14ac:dyDescent="0.25">
      <c r="A1259" t="s">
        <v>4199</v>
      </c>
      <c r="B1259" t="s">
        <v>4200</v>
      </c>
      <c r="C1259" t="s">
        <v>4201</v>
      </c>
    </row>
    <row r="1260" spans="1:3" x14ac:dyDescent="0.25">
      <c r="A1260" t="s">
        <v>4202</v>
      </c>
      <c r="B1260" t="s">
        <v>4203</v>
      </c>
      <c r="C1260" t="s">
        <v>4204</v>
      </c>
    </row>
    <row r="1261" spans="1:3" x14ac:dyDescent="0.25">
      <c r="A1261" t="s">
        <v>4205</v>
      </c>
      <c r="B1261" t="s">
        <v>4206</v>
      </c>
      <c r="C1261" t="s">
        <v>4207</v>
      </c>
    </row>
    <row r="1262" spans="1:3" x14ac:dyDescent="0.25">
      <c r="A1262" t="s">
        <v>4208</v>
      </c>
      <c r="B1262" t="s">
        <v>4209</v>
      </c>
      <c r="C1262" t="s">
        <v>4210</v>
      </c>
    </row>
    <row r="1263" spans="1:3" x14ac:dyDescent="0.25">
      <c r="A1263" t="s">
        <v>4211</v>
      </c>
      <c r="B1263" t="s">
        <v>4212</v>
      </c>
      <c r="C1263" t="s">
        <v>4213</v>
      </c>
    </row>
    <row r="1264" spans="1:3" x14ac:dyDescent="0.25">
      <c r="A1264" t="s">
        <v>4214</v>
      </c>
      <c r="B1264" t="s">
        <v>4215</v>
      </c>
      <c r="C1264" t="s">
        <v>4216</v>
      </c>
    </row>
    <row r="1265" spans="1:3" x14ac:dyDescent="0.25">
      <c r="A1265" t="s">
        <v>4217</v>
      </c>
      <c r="B1265" t="s">
        <v>4218</v>
      </c>
      <c r="C1265" t="s">
        <v>4219</v>
      </c>
    </row>
    <row r="1266" spans="1:3" x14ac:dyDescent="0.25">
      <c r="A1266" t="s">
        <v>4220</v>
      </c>
      <c r="B1266" t="s">
        <v>4221</v>
      </c>
      <c r="C1266" t="s">
        <v>4222</v>
      </c>
    </row>
    <row r="1267" spans="1:3" x14ac:dyDescent="0.25">
      <c r="A1267" t="s">
        <v>4223</v>
      </c>
      <c r="B1267" t="s">
        <v>4224</v>
      </c>
      <c r="C1267" t="s">
        <v>4225</v>
      </c>
    </row>
    <row r="1268" spans="1:3" x14ac:dyDescent="0.25">
      <c r="A1268" t="s">
        <v>4226</v>
      </c>
      <c r="B1268" t="s">
        <v>4227</v>
      </c>
      <c r="C1268" t="s">
        <v>4228</v>
      </c>
    </row>
    <row r="1269" spans="1:3" x14ac:dyDescent="0.25">
      <c r="A1269" t="s">
        <v>4229</v>
      </c>
      <c r="B1269" t="s">
        <v>4230</v>
      </c>
      <c r="C1269" t="s">
        <v>4231</v>
      </c>
    </row>
    <row r="1270" spans="1:3" x14ac:dyDescent="0.25">
      <c r="A1270" t="s">
        <v>4232</v>
      </c>
      <c r="B1270" t="s">
        <v>4233</v>
      </c>
      <c r="C1270" t="s">
        <v>4234</v>
      </c>
    </row>
    <row r="1271" spans="1:3" x14ac:dyDescent="0.25">
      <c r="A1271" t="s">
        <v>4235</v>
      </c>
      <c r="B1271" t="s">
        <v>4236</v>
      </c>
      <c r="C1271" t="s">
        <v>4237</v>
      </c>
    </row>
    <row r="1272" spans="1:3" x14ac:dyDescent="0.25">
      <c r="A1272" t="s">
        <v>4238</v>
      </c>
      <c r="B1272" t="s">
        <v>4239</v>
      </c>
      <c r="C1272" t="s">
        <v>4240</v>
      </c>
    </row>
    <row r="1273" spans="1:3" x14ac:dyDescent="0.25">
      <c r="A1273" t="s">
        <v>4241</v>
      </c>
      <c r="B1273" t="s">
        <v>4242</v>
      </c>
      <c r="C1273" t="s">
        <v>4552</v>
      </c>
    </row>
    <row r="1274" spans="1:3" x14ac:dyDescent="0.25">
      <c r="A1274" t="s">
        <v>4244</v>
      </c>
      <c r="B1274" t="s">
        <v>4245</v>
      </c>
      <c r="C1274" t="s">
        <v>4246</v>
      </c>
    </row>
    <row r="1275" spans="1:3" x14ac:dyDescent="0.25">
      <c r="A1275" t="s">
        <v>4247</v>
      </c>
      <c r="B1275" t="s">
        <v>4248</v>
      </c>
      <c r="C1275" t="s">
        <v>4249</v>
      </c>
    </row>
    <row r="1276" spans="1:3" x14ac:dyDescent="0.25">
      <c r="A1276" t="s">
        <v>4250</v>
      </c>
      <c r="B1276" t="s">
        <v>4251</v>
      </c>
      <c r="C1276" t="s">
        <v>4252</v>
      </c>
    </row>
    <row r="1277" spans="1:3" x14ac:dyDescent="0.25">
      <c r="A1277" t="s">
        <v>4253</v>
      </c>
      <c r="B1277" t="s">
        <v>4254</v>
      </c>
      <c r="C1277" t="s">
        <v>4252</v>
      </c>
    </row>
    <row r="1278" spans="1:3" x14ac:dyDescent="0.25">
      <c r="A1278" t="s">
        <v>4255</v>
      </c>
      <c r="B1278" t="s">
        <v>4256</v>
      </c>
      <c r="C1278" t="s">
        <v>4252</v>
      </c>
    </row>
    <row r="1279" spans="1:3" x14ac:dyDescent="0.25">
      <c r="A1279" t="s">
        <v>4257</v>
      </c>
      <c r="B1279" t="s">
        <v>4258</v>
      </c>
      <c r="C1279" t="s">
        <v>4252</v>
      </c>
    </row>
    <row r="1280" spans="1:3" x14ac:dyDescent="0.25">
      <c r="A1280" t="s">
        <v>4259</v>
      </c>
      <c r="B1280" t="s">
        <v>4260</v>
      </c>
      <c r="C1280" t="s">
        <v>4252</v>
      </c>
    </row>
    <row r="1281" spans="1:3" x14ac:dyDescent="0.25">
      <c r="A1281" t="s">
        <v>4261</v>
      </c>
      <c r="B1281" t="s">
        <v>4262</v>
      </c>
      <c r="C1281" t="s">
        <v>4252</v>
      </c>
    </row>
    <row r="1282" spans="1:3" x14ac:dyDescent="0.25">
      <c r="A1282" t="s">
        <v>4263</v>
      </c>
      <c r="B1282" t="s">
        <v>4264</v>
      </c>
      <c r="C1282" t="s">
        <v>4252</v>
      </c>
    </row>
    <row r="1283" spans="1:3" x14ac:dyDescent="0.25">
      <c r="A1283" t="s">
        <v>4265</v>
      </c>
      <c r="B1283" t="s">
        <v>4266</v>
      </c>
      <c r="C1283" t="s">
        <v>4252</v>
      </c>
    </row>
    <row r="1284" spans="1:3" x14ac:dyDescent="0.25">
      <c r="A1284" t="s">
        <v>4267</v>
      </c>
      <c r="B1284" t="s">
        <v>4268</v>
      </c>
      <c r="C1284" t="s">
        <v>4252</v>
      </c>
    </row>
    <row r="1285" spans="1:3" x14ac:dyDescent="0.25">
      <c r="A1285" t="s">
        <v>4269</v>
      </c>
      <c r="B1285" t="s">
        <v>4270</v>
      </c>
      <c r="C1285" t="s">
        <v>4252</v>
      </c>
    </row>
    <row r="1286" spans="1:3" x14ac:dyDescent="0.25">
      <c r="A1286" t="s">
        <v>4271</v>
      </c>
      <c r="B1286" t="s">
        <v>4272</v>
      </c>
      <c r="C1286" t="s">
        <v>4252</v>
      </c>
    </row>
    <row r="1287" spans="1:3" x14ac:dyDescent="0.25">
      <c r="A1287" t="s">
        <v>4273</v>
      </c>
      <c r="B1287" t="s">
        <v>4274</v>
      </c>
      <c r="C1287" t="s">
        <v>4252</v>
      </c>
    </row>
    <row r="1288" spans="1:3" x14ac:dyDescent="0.25">
      <c r="A1288" t="s">
        <v>4275</v>
      </c>
      <c r="B1288" t="s">
        <v>4276</v>
      </c>
      <c r="C1288" t="s">
        <v>4252</v>
      </c>
    </row>
    <row r="1289" spans="1:3" x14ac:dyDescent="0.25">
      <c r="A1289" t="s">
        <v>4277</v>
      </c>
      <c r="B1289" t="s">
        <v>4278</v>
      </c>
      <c r="C1289" t="s">
        <v>4252</v>
      </c>
    </row>
    <row r="1290" spans="1:3" x14ac:dyDescent="0.25">
      <c r="A1290" t="s">
        <v>4279</v>
      </c>
      <c r="B1290" t="s">
        <v>4280</v>
      </c>
      <c r="C1290" t="s">
        <v>4252</v>
      </c>
    </row>
    <row r="1291" spans="1:3" x14ac:dyDescent="0.25">
      <c r="A1291" t="s">
        <v>4281</v>
      </c>
      <c r="B1291" t="s">
        <v>4282</v>
      </c>
      <c r="C1291" t="s">
        <v>4252</v>
      </c>
    </row>
    <row r="1292" spans="1:3" x14ac:dyDescent="0.25">
      <c r="A1292" t="s">
        <v>4283</v>
      </c>
      <c r="B1292" t="s">
        <v>4284</v>
      </c>
      <c r="C1292" t="s">
        <v>4252</v>
      </c>
    </row>
    <row r="1293" spans="1:3" x14ac:dyDescent="0.25">
      <c r="A1293" t="s">
        <v>4285</v>
      </c>
      <c r="B1293" t="s">
        <v>4286</v>
      </c>
      <c r="C1293" t="s">
        <v>4252</v>
      </c>
    </row>
    <row r="1294" spans="1:3" x14ac:dyDescent="0.25">
      <c r="A1294" t="s">
        <v>4287</v>
      </c>
      <c r="B1294" t="s">
        <v>4288</v>
      </c>
      <c r="C1294" t="s">
        <v>4252</v>
      </c>
    </row>
    <row r="1295" spans="1:3" x14ac:dyDescent="0.25">
      <c r="A1295" t="s">
        <v>4289</v>
      </c>
      <c r="B1295" t="s">
        <v>4290</v>
      </c>
      <c r="C1295" t="s">
        <v>4252</v>
      </c>
    </row>
    <row r="1296" spans="1:3" x14ac:dyDescent="0.25">
      <c r="A1296" t="s">
        <v>4291</v>
      </c>
      <c r="B1296" t="s">
        <v>4292</v>
      </c>
      <c r="C1296" t="s">
        <v>4252</v>
      </c>
    </row>
    <row r="1297" spans="1:3" x14ac:dyDescent="0.25">
      <c r="A1297" t="s">
        <v>4293</v>
      </c>
      <c r="B1297" t="s">
        <v>4294</v>
      </c>
      <c r="C1297" t="s">
        <v>4252</v>
      </c>
    </row>
    <row r="1298" spans="1:3" x14ac:dyDescent="0.25">
      <c r="A1298" t="s">
        <v>4295</v>
      </c>
      <c r="B1298" t="s">
        <v>4296</v>
      </c>
      <c r="C1298" t="s">
        <v>4252</v>
      </c>
    </row>
    <row r="1299" spans="1:3" x14ac:dyDescent="0.25">
      <c r="A1299" t="s">
        <v>4297</v>
      </c>
      <c r="B1299" t="s">
        <v>4298</v>
      </c>
      <c r="C1299" t="s">
        <v>4252</v>
      </c>
    </row>
    <row r="1300" spans="1:3" x14ac:dyDescent="0.25">
      <c r="A1300" t="s">
        <v>4299</v>
      </c>
      <c r="B1300" t="s">
        <v>4300</v>
      </c>
      <c r="C1300" t="s">
        <v>4252</v>
      </c>
    </row>
    <row r="1301" spans="1:3" x14ac:dyDescent="0.25">
      <c r="A1301" t="s">
        <v>4301</v>
      </c>
      <c r="B1301" t="s">
        <v>4302</v>
      </c>
      <c r="C1301" t="s">
        <v>4252</v>
      </c>
    </row>
    <row r="1302" spans="1:3" x14ac:dyDescent="0.25">
      <c r="A1302" t="s">
        <v>4303</v>
      </c>
      <c r="B1302" t="s">
        <v>4304</v>
      </c>
      <c r="C1302" t="s">
        <v>4252</v>
      </c>
    </row>
    <row r="1303" spans="1:3" x14ac:dyDescent="0.25">
      <c r="A1303" t="s">
        <v>4305</v>
      </c>
      <c r="B1303" t="s">
        <v>4306</v>
      </c>
      <c r="C1303" t="s">
        <v>4252</v>
      </c>
    </row>
    <row r="1304" spans="1:3" x14ac:dyDescent="0.25">
      <c r="A1304" t="s">
        <v>4307</v>
      </c>
      <c r="B1304" t="s">
        <v>4308</v>
      </c>
      <c r="C1304" t="s">
        <v>4252</v>
      </c>
    </row>
    <row r="1305" spans="1:3" x14ac:dyDescent="0.25">
      <c r="A1305" t="s">
        <v>4309</v>
      </c>
      <c r="B1305" t="s">
        <v>4310</v>
      </c>
      <c r="C1305" t="s">
        <v>4252</v>
      </c>
    </row>
    <row r="1306" spans="1:3" x14ac:dyDescent="0.25">
      <c r="A1306" t="s">
        <v>4311</v>
      </c>
      <c r="B1306" t="s">
        <v>4312</v>
      </c>
      <c r="C1306" t="s">
        <v>4313</v>
      </c>
    </row>
    <row r="1307" spans="1:3" x14ac:dyDescent="0.25">
      <c r="A1307" t="s">
        <v>4314</v>
      </c>
      <c r="B1307" t="s">
        <v>4315</v>
      </c>
      <c r="C1307" t="s">
        <v>4316</v>
      </c>
    </row>
    <row r="1308" spans="1:3" x14ac:dyDescent="0.25">
      <c r="A1308" t="s">
        <v>4317</v>
      </c>
      <c r="B1308" t="s">
        <v>4318</v>
      </c>
      <c r="C1308" t="s">
        <v>4319</v>
      </c>
    </row>
    <row r="1309" spans="1:3" x14ac:dyDescent="0.25">
      <c r="A1309" t="s">
        <v>4320</v>
      </c>
      <c r="B1309" t="s">
        <v>4321</v>
      </c>
      <c r="C1309" t="s">
        <v>4322</v>
      </c>
    </row>
    <row r="1310" spans="1:3" x14ac:dyDescent="0.25">
      <c r="A1310" t="s">
        <v>4323</v>
      </c>
      <c r="B1310" t="s">
        <v>4324</v>
      </c>
      <c r="C1310" t="s">
        <v>4325</v>
      </c>
    </row>
    <row r="1311" spans="1:3" x14ac:dyDescent="0.25">
      <c r="A1311" t="s">
        <v>4326</v>
      </c>
      <c r="B1311" t="s">
        <v>4327</v>
      </c>
      <c r="C1311" t="s">
        <v>4328</v>
      </c>
    </row>
    <row r="1312" spans="1:3" x14ac:dyDescent="0.25">
      <c r="A1312" t="s">
        <v>4329</v>
      </c>
      <c r="B1312" t="s">
        <v>4330</v>
      </c>
      <c r="C1312" t="s">
        <v>4331</v>
      </c>
    </row>
    <row r="1313" spans="1:3" x14ac:dyDescent="0.25">
      <c r="A1313" t="s">
        <v>4332</v>
      </c>
      <c r="B1313" t="s">
        <v>4333</v>
      </c>
      <c r="C1313" t="s">
        <v>4334</v>
      </c>
    </row>
    <row r="1314" spans="1:3" x14ac:dyDescent="0.25">
      <c r="A1314" t="s">
        <v>4335</v>
      </c>
      <c r="B1314" t="s">
        <v>4336</v>
      </c>
      <c r="C1314" t="s">
        <v>4337</v>
      </c>
    </row>
    <row r="1315" spans="1:3" x14ac:dyDescent="0.25">
      <c r="A1315" t="s">
        <v>4338</v>
      </c>
      <c r="B1315" t="s">
        <v>4339</v>
      </c>
      <c r="C1315" t="s">
        <v>4340</v>
      </c>
    </row>
    <row r="1316" spans="1:3" x14ac:dyDescent="0.25">
      <c r="A1316" t="s">
        <v>4341</v>
      </c>
      <c r="B1316" t="s">
        <v>4342</v>
      </c>
      <c r="C1316" t="s">
        <v>4343</v>
      </c>
    </row>
    <row r="1317" spans="1:3" x14ac:dyDescent="0.25">
      <c r="A1317" t="s">
        <v>4344</v>
      </c>
      <c r="B1317" t="s">
        <v>4345</v>
      </c>
      <c r="C1317" t="s">
        <v>4346</v>
      </c>
    </row>
    <row r="1318" spans="1:3" x14ac:dyDescent="0.25">
      <c r="A1318" t="s">
        <v>4347</v>
      </c>
      <c r="B1318" t="s">
        <v>4348</v>
      </c>
      <c r="C1318" t="s">
        <v>4349</v>
      </c>
    </row>
    <row r="1319" spans="1:3" x14ac:dyDescent="0.25">
      <c r="A1319" t="s">
        <v>4350</v>
      </c>
      <c r="B1319" t="s">
        <v>4351</v>
      </c>
      <c r="C1319" t="s">
        <v>4352</v>
      </c>
    </row>
    <row r="1320" spans="1:3" x14ac:dyDescent="0.25">
      <c r="A1320" t="s">
        <v>4353</v>
      </c>
      <c r="B1320" t="s">
        <v>4354</v>
      </c>
      <c r="C1320" t="s">
        <v>4355</v>
      </c>
    </row>
    <row r="1321" spans="1:3" x14ac:dyDescent="0.25">
      <c r="A1321" t="s">
        <v>4356</v>
      </c>
      <c r="B1321" t="s">
        <v>4357</v>
      </c>
      <c r="C1321" t="s">
        <v>4358</v>
      </c>
    </row>
    <row r="1322" spans="1:3" x14ac:dyDescent="0.25">
      <c r="A1322" t="s">
        <v>4359</v>
      </c>
      <c r="B1322" t="s">
        <v>4360</v>
      </c>
      <c r="C1322" t="s">
        <v>4361</v>
      </c>
    </row>
    <row r="1323" spans="1:3" x14ac:dyDescent="0.25">
      <c r="A1323" t="s">
        <v>4362</v>
      </c>
      <c r="B1323" t="s">
        <v>4363</v>
      </c>
      <c r="C1323" t="s">
        <v>4364</v>
      </c>
    </row>
    <row r="1324" spans="1:3" x14ac:dyDescent="0.25">
      <c r="A1324" t="s">
        <v>4365</v>
      </c>
      <c r="B1324" t="s">
        <v>4366</v>
      </c>
      <c r="C1324" t="s">
        <v>4367</v>
      </c>
    </row>
    <row r="1325" spans="1:3" x14ac:dyDescent="0.25">
      <c r="A1325" t="s">
        <v>4368</v>
      </c>
      <c r="B1325" t="s">
        <v>4369</v>
      </c>
      <c r="C1325" t="s">
        <v>4370</v>
      </c>
    </row>
    <row r="1326" spans="1:3" x14ac:dyDescent="0.25">
      <c r="A1326" t="s">
        <v>4371</v>
      </c>
      <c r="B1326" t="s">
        <v>4372</v>
      </c>
      <c r="C1326" t="s">
        <v>4373</v>
      </c>
    </row>
    <row r="1327" spans="1:3" x14ac:dyDescent="0.25">
      <c r="A1327" t="s">
        <v>4374</v>
      </c>
      <c r="B1327" t="s">
        <v>4375</v>
      </c>
      <c r="C1327" t="s">
        <v>4376</v>
      </c>
    </row>
    <row r="1328" spans="1:3" x14ac:dyDescent="0.25">
      <c r="A1328" t="s">
        <v>4377</v>
      </c>
      <c r="B1328" t="s">
        <v>4378</v>
      </c>
      <c r="C1328" t="s">
        <v>4379</v>
      </c>
    </row>
    <row r="1329" spans="1:3" x14ac:dyDescent="0.25">
      <c r="A1329" t="s">
        <v>4380</v>
      </c>
      <c r="B1329" t="s">
        <v>4381</v>
      </c>
      <c r="C1329" t="s">
        <v>4382</v>
      </c>
    </row>
    <row r="1330" spans="1:3" x14ac:dyDescent="0.25">
      <c r="A1330" t="s">
        <v>4383</v>
      </c>
      <c r="B1330" t="s">
        <v>4384</v>
      </c>
      <c r="C1330" t="s">
        <v>4385</v>
      </c>
    </row>
    <row r="1331" spans="1:3" x14ac:dyDescent="0.25">
      <c r="A1331" t="s">
        <v>4386</v>
      </c>
      <c r="B1331" t="s">
        <v>4387</v>
      </c>
      <c r="C1331" t="s">
        <v>4388</v>
      </c>
    </row>
    <row r="1332" spans="1:3" x14ac:dyDescent="0.25">
      <c r="A1332" t="s">
        <v>4389</v>
      </c>
      <c r="B1332" t="s">
        <v>4390</v>
      </c>
      <c r="C1332" t="s">
        <v>4391</v>
      </c>
    </row>
    <row r="1333" spans="1:3" x14ac:dyDescent="0.25">
      <c r="A1333" t="s">
        <v>4392</v>
      </c>
      <c r="B1333" t="s">
        <v>4393</v>
      </c>
      <c r="C1333" t="s">
        <v>4394</v>
      </c>
    </row>
    <row r="1334" spans="1:3" x14ac:dyDescent="0.25">
      <c r="A1334" t="s">
        <v>4395</v>
      </c>
      <c r="B1334" t="s">
        <v>4396</v>
      </c>
      <c r="C1334" t="s">
        <v>4397</v>
      </c>
    </row>
    <row r="1335" spans="1:3" x14ac:dyDescent="0.25">
      <c r="A1335" t="s">
        <v>4398</v>
      </c>
      <c r="B1335" t="s">
        <v>4399</v>
      </c>
      <c r="C1335" t="s">
        <v>4343</v>
      </c>
    </row>
    <row r="1336" spans="1:3" x14ac:dyDescent="0.25">
      <c r="A1336" t="s">
        <v>4400</v>
      </c>
      <c r="B1336" t="s">
        <v>4401</v>
      </c>
      <c r="C1336" t="s">
        <v>4402</v>
      </c>
    </row>
    <row r="1337" spans="1:3" x14ac:dyDescent="0.25">
      <c r="A1337" t="s">
        <v>4403</v>
      </c>
      <c r="B1337" t="s">
        <v>4404</v>
      </c>
      <c r="C1337" t="s">
        <v>4405</v>
      </c>
    </row>
    <row r="1338" spans="1:3" x14ac:dyDescent="0.25">
      <c r="A1338" t="s">
        <v>4406</v>
      </c>
      <c r="B1338" t="s">
        <v>4407</v>
      </c>
      <c r="C1338" t="s">
        <v>4408</v>
      </c>
    </row>
    <row r="1339" spans="1:3" x14ac:dyDescent="0.25">
      <c r="A1339" t="s">
        <v>4409</v>
      </c>
      <c r="B1339" t="s">
        <v>4410</v>
      </c>
      <c r="C1339" t="s">
        <v>4411</v>
      </c>
    </row>
    <row r="1340" spans="1:3" x14ac:dyDescent="0.25">
      <c r="A1340" t="s">
        <v>4412</v>
      </c>
      <c r="B1340" t="s">
        <v>4413</v>
      </c>
      <c r="C1340" t="s">
        <v>4414</v>
      </c>
    </row>
    <row r="1341" spans="1:3" x14ac:dyDescent="0.25">
      <c r="A1341" t="s">
        <v>4415</v>
      </c>
      <c r="B1341" t="s">
        <v>4416</v>
      </c>
      <c r="C1341" t="s">
        <v>4417</v>
      </c>
    </row>
    <row r="1342" spans="1:3" x14ac:dyDescent="0.25">
      <c r="A1342" t="s">
        <v>4418</v>
      </c>
      <c r="B1342" t="s">
        <v>4419</v>
      </c>
      <c r="C1342" t="s">
        <v>4420</v>
      </c>
    </row>
    <row r="1343" spans="1:3" x14ac:dyDescent="0.25">
      <c r="A1343" t="s">
        <v>4421</v>
      </c>
      <c r="B1343" t="s">
        <v>4422</v>
      </c>
      <c r="C1343" t="s">
        <v>4423</v>
      </c>
    </row>
    <row r="1344" spans="1:3" x14ac:dyDescent="0.25">
      <c r="A1344" t="s">
        <v>4424</v>
      </c>
      <c r="B1344" t="s">
        <v>4425</v>
      </c>
      <c r="C1344" t="s">
        <v>4426</v>
      </c>
    </row>
    <row r="1345" spans="1:3" x14ac:dyDescent="0.25">
      <c r="A1345" t="s">
        <v>4427</v>
      </c>
      <c r="B1345" t="s">
        <v>4428</v>
      </c>
      <c r="C1345" t="s">
        <v>4429</v>
      </c>
    </row>
    <row r="1346" spans="1:3" x14ac:dyDescent="0.25">
      <c r="A1346" t="s">
        <v>4430</v>
      </c>
      <c r="B1346" t="s">
        <v>4431</v>
      </c>
      <c r="C1346" t="s">
        <v>4337</v>
      </c>
    </row>
    <row r="1347" spans="1:3" x14ac:dyDescent="0.25">
      <c r="A1347" t="s">
        <v>4432</v>
      </c>
      <c r="B1347" t="s">
        <v>4433</v>
      </c>
      <c r="C1347" t="s">
        <v>4343</v>
      </c>
    </row>
    <row r="1348" spans="1:3" x14ac:dyDescent="0.25">
      <c r="A1348" t="s">
        <v>4434</v>
      </c>
      <c r="B1348" t="s">
        <v>4435</v>
      </c>
      <c r="C1348" t="s">
        <v>4436</v>
      </c>
    </row>
    <row r="1349" spans="1:3" x14ac:dyDescent="0.25">
      <c r="A1349" t="s">
        <v>4437</v>
      </c>
      <c r="B1349" t="s">
        <v>4438</v>
      </c>
      <c r="C1349" t="s">
        <v>4439</v>
      </c>
    </row>
    <row r="1350" spans="1:3" x14ac:dyDescent="0.25">
      <c r="A1350" t="s">
        <v>4440</v>
      </c>
      <c r="B1350" t="s">
        <v>4441</v>
      </c>
      <c r="C1350" t="s">
        <v>4355</v>
      </c>
    </row>
    <row r="1351" spans="1:3" x14ac:dyDescent="0.25">
      <c r="A1351" t="s">
        <v>4442</v>
      </c>
      <c r="B1351" t="s">
        <v>4443</v>
      </c>
      <c r="C1351" t="s">
        <v>4358</v>
      </c>
    </row>
    <row r="1352" spans="1:3" x14ac:dyDescent="0.25">
      <c r="A1352" t="s">
        <v>4444</v>
      </c>
      <c r="B1352" t="s">
        <v>4445</v>
      </c>
      <c r="C1352" t="s">
        <v>4446</v>
      </c>
    </row>
    <row r="1353" spans="1:3" x14ac:dyDescent="0.25">
      <c r="A1353" t="s">
        <v>4447</v>
      </c>
      <c r="B1353" t="s">
        <v>4448</v>
      </c>
      <c r="C1353" t="s">
        <v>4364</v>
      </c>
    </row>
    <row r="1354" spans="1:3" x14ac:dyDescent="0.25">
      <c r="A1354" t="s">
        <v>4449</v>
      </c>
      <c r="B1354" t="s">
        <v>4450</v>
      </c>
      <c r="C1354" t="s">
        <v>4367</v>
      </c>
    </row>
    <row r="1355" spans="1:3" x14ac:dyDescent="0.25">
      <c r="A1355" t="s">
        <v>4451</v>
      </c>
      <c r="B1355" t="s">
        <v>4452</v>
      </c>
      <c r="C1355" t="s">
        <v>4453</v>
      </c>
    </row>
    <row r="1356" spans="1:3" x14ac:dyDescent="0.25">
      <c r="A1356" t="s">
        <v>4454</v>
      </c>
      <c r="B1356" t="s">
        <v>4455</v>
      </c>
      <c r="C1356" t="s">
        <v>4373</v>
      </c>
    </row>
    <row r="1357" spans="1:3" x14ac:dyDescent="0.25">
      <c r="A1357" t="s">
        <v>4456</v>
      </c>
      <c r="B1357" t="s">
        <v>4457</v>
      </c>
      <c r="C1357" t="s">
        <v>4458</v>
      </c>
    </row>
    <row r="1358" spans="1:3" x14ac:dyDescent="0.25">
      <c r="A1358" t="s">
        <v>4459</v>
      </c>
      <c r="B1358" t="s">
        <v>4460</v>
      </c>
      <c r="C1358" t="s">
        <v>4461</v>
      </c>
    </row>
    <row r="1359" spans="1:3" x14ac:dyDescent="0.25">
      <c r="A1359" t="s">
        <v>4462</v>
      </c>
      <c r="B1359" t="s">
        <v>4463</v>
      </c>
      <c r="C1359" t="s">
        <v>4382</v>
      </c>
    </row>
    <row r="1360" spans="1:3" x14ac:dyDescent="0.25">
      <c r="A1360" t="s">
        <v>4464</v>
      </c>
      <c r="B1360" t="s">
        <v>4465</v>
      </c>
      <c r="C1360" t="s">
        <v>4466</v>
      </c>
    </row>
    <row r="1361" spans="1:3" x14ac:dyDescent="0.25">
      <c r="A1361" t="s">
        <v>4467</v>
      </c>
      <c r="B1361" t="s">
        <v>4468</v>
      </c>
      <c r="C1361" t="s">
        <v>4469</v>
      </c>
    </row>
    <row r="1362" spans="1:3" x14ac:dyDescent="0.25">
      <c r="A1362" t="s">
        <v>4470</v>
      </c>
      <c r="B1362" t="s">
        <v>4471</v>
      </c>
      <c r="C1362" t="s">
        <v>4472</v>
      </c>
    </row>
    <row r="1363" spans="1:3" x14ac:dyDescent="0.25">
      <c r="A1363" t="s">
        <v>4473</v>
      </c>
      <c r="B1363" t="s">
        <v>4474</v>
      </c>
      <c r="C1363" t="s">
        <v>4475</v>
      </c>
    </row>
    <row r="1364" spans="1:3" x14ac:dyDescent="0.25">
      <c r="A1364" t="s">
        <v>4476</v>
      </c>
      <c r="B1364" t="s">
        <v>4477</v>
      </c>
      <c r="C1364" t="s">
        <v>4478</v>
      </c>
    </row>
    <row r="1365" spans="1:3" x14ac:dyDescent="0.25">
      <c r="A1365" t="s">
        <v>4479</v>
      </c>
      <c r="B1365" t="s">
        <v>4480</v>
      </c>
      <c r="C1365" t="s">
        <v>4481</v>
      </c>
    </row>
    <row r="1366" spans="1:3" x14ac:dyDescent="0.25">
      <c r="A1366" t="s">
        <v>4482</v>
      </c>
      <c r="B1366" t="s">
        <v>4483</v>
      </c>
      <c r="C1366" t="s">
        <v>4484</v>
      </c>
    </row>
    <row r="1367" spans="1:3" x14ac:dyDescent="0.25">
      <c r="A1367" t="s">
        <v>4485</v>
      </c>
      <c r="B1367" t="s">
        <v>4486</v>
      </c>
      <c r="C1367" t="s">
        <v>4487</v>
      </c>
    </row>
    <row r="1368" spans="1:3" x14ac:dyDescent="0.25">
      <c r="A1368" t="s">
        <v>4488</v>
      </c>
      <c r="B1368" t="s">
        <v>4489</v>
      </c>
      <c r="C1368" t="s">
        <v>4490</v>
      </c>
    </row>
    <row r="1369" spans="1:3" x14ac:dyDescent="0.25">
      <c r="A1369" t="s">
        <v>4491</v>
      </c>
      <c r="B1369" t="s">
        <v>4492</v>
      </c>
      <c r="C1369" t="s">
        <v>4493</v>
      </c>
    </row>
    <row r="1370" spans="1:3" x14ac:dyDescent="0.25">
      <c r="A1370" t="s">
        <v>4494</v>
      </c>
      <c r="B1370" t="s">
        <v>4495</v>
      </c>
      <c r="C1370" t="s">
        <v>4496</v>
      </c>
    </row>
    <row r="1371" spans="1:3" x14ac:dyDescent="0.25">
      <c r="A1371" t="s">
        <v>4497</v>
      </c>
      <c r="B1371" t="s">
        <v>4498</v>
      </c>
      <c r="C1371" t="s">
        <v>4499</v>
      </c>
    </row>
    <row r="1372" spans="1:3" x14ac:dyDescent="0.25">
      <c r="A1372" t="s">
        <v>4500</v>
      </c>
      <c r="B1372" t="s">
        <v>4501</v>
      </c>
      <c r="C1372" t="s">
        <v>4502</v>
      </c>
    </row>
    <row r="1373" spans="1:3" x14ac:dyDescent="0.25">
      <c r="A1373" t="s">
        <v>4503</v>
      </c>
      <c r="B1373" t="s">
        <v>4504</v>
      </c>
      <c r="C1373" t="s">
        <v>4505</v>
      </c>
    </row>
    <row r="1374" spans="1:3" x14ac:dyDescent="0.25">
      <c r="A1374" t="s">
        <v>4506</v>
      </c>
      <c r="B1374" t="s">
        <v>4507</v>
      </c>
      <c r="C1374" t="s">
        <v>4505</v>
      </c>
    </row>
    <row r="1375" spans="1:3" x14ac:dyDescent="0.25">
      <c r="A1375" t="s">
        <v>4508</v>
      </c>
      <c r="B1375" t="s">
        <v>4509</v>
      </c>
      <c r="C1375" t="s">
        <v>4510</v>
      </c>
    </row>
    <row r="1376" spans="1:3" x14ac:dyDescent="0.25">
      <c r="A1376" t="s">
        <v>4511</v>
      </c>
      <c r="B1376" t="s">
        <v>4512</v>
      </c>
      <c r="C1376" t="s">
        <v>4513</v>
      </c>
    </row>
    <row r="1377" spans="1:3" x14ac:dyDescent="0.25">
      <c r="A1377" t="s">
        <v>4514</v>
      </c>
      <c r="B1377" t="s">
        <v>4515</v>
      </c>
      <c r="C1377" t="s">
        <v>4516</v>
      </c>
    </row>
    <row r="1378" spans="1:3" x14ac:dyDescent="0.25">
      <c r="A1378" t="s">
        <v>4517</v>
      </c>
      <c r="B1378" t="s">
        <v>4518</v>
      </c>
      <c r="C1378" t="s">
        <v>4519</v>
      </c>
    </row>
    <row r="1379" spans="1:3" x14ac:dyDescent="0.25">
      <c r="A1379" t="s">
        <v>4520</v>
      </c>
      <c r="B1379" t="s">
        <v>4521</v>
      </c>
      <c r="C1379" t="s">
        <v>4522</v>
      </c>
    </row>
    <row r="1380" spans="1:3" x14ac:dyDescent="0.25">
      <c r="A1380" t="s">
        <v>4523</v>
      </c>
      <c r="B1380" t="s">
        <v>4524</v>
      </c>
      <c r="C1380" t="s">
        <v>4525</v>
      </c>
    </row>
    <row r="1381" spans="1:3" x14ac:dyDescent="0.25">
      <c r="A1381" t="s">
        <v>4526</v>
      </c>
      <c r="B1381" t="s">
        <v>4527</v>
      </c>
      <c r="C1381" t="s">
        <v>4528</v>
      </c>
    </row>
    <row r="1382" spans="1:3" x14ac:dyDescent="0.25">
      <c r="A1382" t="s">
        <v>4529</v>
      </c>
      <c r="B1382" t="s">
        <v>4530</v>
      </c>
      <c r="C1382" t="s">
        <v>4531</v>
      </c>
    </row>
    <row r="1383" spans="1:3" x14ac:dyDescent="0.25">
      <c r="A1383" t="s">
        <v>4532</v>
      </c>
      <c r="B1383" t="s">
        <v>4533</v>
      </c>
      <c r="C1383" t="s">
        <v>4534</v>
      </c>
    </row>
    <row r="1384" spans="1:3" x14ac:dyDescent="0.25">
      <c r="A1384" t="s">
        <v>4535</v>
      </c>
      <c r="B1384" t="s">
        <v>4536</v>
      </c>
      <c r="C1384" t="s">
        <v>4537</v>
      </c>
    </row>
    <row r="1385" spans="1:3" x14ac:dyDescent="0.25">
      <c r="A1385" t="s">
        <v>4538</v>
      </c>
      <c r="B1385" t="s">
        <v>4539</v>
      </c>
      <c r="C1385" t="s">
        <v>4540</v>
      </c>
    </row>
    <row r="1386" spans="1:3" x14ac:dyDescent="0.25">
      <c r="A1386" t="s">
        <v>4541</v>
      </c>
      <c r="B1386" t="s">
        <v>4542</v>
      </c>
      <c r="C1386" t="s">
        <v>4540</v>
      </c>
    </row>
    <row r="1387" spans="1:3" x14ac:dyDescent="0.25">
      <c r="A1387" t="s">
        <v>4543</v>
      </c>
      <c r="B1387" t="s">
        <v>4544</v>
      </c>
      <c r="C1387" t="s">
        <v>4545</v>
      </c>
    </row>
    <row r="1388" spans="1:3" x14ac:dyDescent="0.25">
      <c r="A1388" t="s">
        <v>4546</v>
      </c>
      <c r="B1388" t="s">
        <v>4547</v>
      </c>
      <c r="C1388" t="s">
        <v>4548</v>
      </c>
    </row>
    <row r="1389" spans="1:3" x14ac:dyDescent="0.25">
      <c r="A1389" t="s">
        <v>4549</v>
      </c>
      <c r="B1389" t="s">
        <v>4550</v>
      </c>
      <c r="C1389" t="s">
        <v>4551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7EB06-A318-4891-A900-B73586DEDB55}">
  <dimension ref="A1:AE60"/>
  <sheetViews>
    <sheetView tabSelected="1" topLeftCell="L10" zoomScale="85" zoomScaleNormal="85" workbookViewId="0">
      <selection activeCell="W20" sqref="W20"/>
    </sheetView>
  </sheetViews>
  <sheetFormatPr defaultRowHeight="15" x14ac:dyDescent="0.25"/>
  <cols>
    <col min="1" max="1" width="7.85546875" bestFit="1" customWidth="1"/>
    <col min="2" max="2" width="18" bestFit="1" customWidth="1"/>
    <col min="3" max="3" width="7.5703125" bestFit="1" customWidth="1"/>
    <col min="4" max="4" width="11.140625" bestFit="1" customWidth="1"/>
    <col min="5" max="5" width="19.7109375" bestFit="1" customWidth="1"/>
    <col min="6" max="6" width="11.140625" bestFit="1" customWidth="1"/>
    <col min="7" max="7" width="10.42578125" bestFit="1" customWidth="1"/>
    <col min="8" max="8" width="9.42578125" bestFit="1" customWidth="1"/>
    <col min="9" max="9" width="34.28515625" bestFit="1" customWidth="1"/>
    <col min="10" max="11" width="19" customWidth="1"/>
    <col min="12" max="12" width="16.28515625" bestFit="1" customWidth="1"/>
    <col min="13" max="13" width="18.85546875" bestFit="1" customWidth="1"/>
    <col min="14" max="14" width="20.7109375" customWidth="1"/>
    <col min="15" max="15" width="19.5703125" bestFit="1" customWidth="1"/>
    <col min="16" max="17" width="14.7109375" bestFit="1" customWidth="1"/>
    <col min="18" max="18" width="22.42578125" bestFit="1" customWidth="1"/>
    <col min="19" max="19" width="19.42578125" bestFit="1" customWidth="1"/>
    <col min="20" max="21" width="19" customWidth="1"/>
    <col min="22" max="22" width="57.85546875" bestFit="1" customWidth="1"/>
    <col min="23" max="23" width="55.140625" bestFit="1" customWidth="1"/>
    <col min="24" max="24" width="31.85546875" customWidth="1"/>
    <col min="25" max="35" width="19" customWidth="1"/>
  </cols>
  <sheetData>
    <row r="1" spans="1:31" x14ac:dyDescent="0.25">
      <c r="A1" t="s">
        <v>4725</v>
      </c>
      <c r="B1" t="s">
        <v>4764</v>
      </c>
      <c r="C1" t="s">
        <v>4724</v>
      </c>
      <c r="D1" t="s">
        <v>4730</v>
      </c>
      <c r="E1" t="s">
        <v>4766</v>
      </c>
      <c r="F1" t="s">
        <v>4765</v>
      </c>
      <c r="G1" t="s">
        <v>4726</v>
      </c>
      <c r="H1" t="s">
        <v>4740</v>
      </c>
      <c r="I1" t="s">
        <v>4763</v>
      </c>
      <c r="L1" t="s">
        <v>4903</v>
      </c>
      <c r="M1" t="s">
        <v>4885</v>
      </c>
      <c r="N1" t="s">
        <v>4886</v>
      </c>
      <c r="O1" t="s">
        <v>4887</v>
      </c>
      <c r="P1" t="s">
        <v>4888</v>
      </c>
      <c r="Q1" t="s">
        <v>4889</v>
      </c>
      <c r="R1" t="s">
        <v>4890</v>
      </c>
      <c r="S1" t="s">
        <v>4891</v>
      </c>
      <c r="T1" t="s">
        <v>4892</v>
      </c>
      <c r="U1" t="s">
        <v>4902</v>
      </c>
      <c r="V1" t="s">
        <v>4763</v>
      </c>
      <c r="W1" t="s">
        <v>4904</v>
      </c>
      <c r="X1" t="s">
        <v>4765</v>
      </c>
      <c r="Z1" t="s">
        <v>4726</v>
      </c>
      <c r="AA1" t="s">
        <v>4640</v>
      </c>
      <c r="AB1" t="s">
        <v>4740</v>
      </c>
      <c r="AD1" t="s">
        <v>4740</v>
      </c>
    </row>
    <row r="2" spans="1:31" x14ac:dyDescent="0.25">
      <c r="A2" t="s">
        <v>4767</v>
      </c>
      <c r="B2" t="s">
        <v>4619</v>
      </c>
      <c r="C2" t="s">
        <v>4620</v>
      </c>
      <c r="D2">
        <v>3</v>
      </c>
      <c r="E2" t="s">
        <v>4773</v>
      </c>
      <c r="F2" t="s">
        <v>4774</v>
      </c>
      <c r="G2">
        <v>6</v>
      </c>
      <c r="H2">
        <v>3</v>
      </c>
      <c r="I2" t="str">
        <f>"( " &amp; _xlfn.TEXTJOIN(", ",FALSE,Table1[[#This Row],[Column5]:[Region]]) &amp; " ),"</f>
        <v>( 3, "Alabama", "AL", 6, 3 ),</v>
      </c>
      <c r="L2">
        <v>0</v>
      </c>
      <c r="M2">
        <v>2</v>
      </c>
      <c r="N2">
        <v>7</v>
      </c>
      <c r="O2" t="s">
        <v>4619</v>
      </c>
      <c r="P2">
        <v>1</v>
      </c>
      <c r="Q2" t="s">
        <v>4620</v>
      </c>
      <c r="R2" t="s">
        <v>4620</v>
      </c>
      <c r="S2">
        <f>VLOOKUP(Table2[[#This Row],[STATE_ABBR]],[1]!Table1[#Data],2,0)</f>
        <v>1</v>
      </c>
      <c r="T2">
        <v>12</v>
      </c>
      <c r="U2">
        <f>VLOOKUP(Table2[[#This Row],[STATE_NAME]],Table1[[Name]:[Region]],6,0)</f>
        <v>6</v>
      </c>
      <c r="V2" t="str">
        <f>"new State( " &amp;Table2[[#This Row],[Id]]&amp;", """&amp;Table2[[#This Row],[STATE_NAME]]&amp;""""&amp;", "&amp;""""&amp;Table2[[#This Row],[STATE_ABBR]]&amp;""""&amp;", "&amp;""""&amp;Table2[[#This Row],[STATE_POSTAL_ABBR]]&amp;""""&amp;", "&amp;Table2[[#This Row],[STATE_FIPS_CODE]]&amp;"),"</f>
        <v>new State( 0, "Alabama", "AL", "AL", 1),</v>
      </c>
      <c r="W2" t="str">
        <f>"public static State " &amp; Table2[[#This Row],[STATE_NAME]] &amp; " =&gt; All50States[" &amp; Table2[[#This Row],[Id]] &amp; "];"</f>
        <v>public static State Alabama =&gt; All50States[0];</v>
      </c>
      <c r="X2" s="7" t="e">
        <f>Table2[[#This Row],[Id]]-L1</f>
        <v>#VALUE!</v>
      </c>
      <c r="Z2" t="s">
        <v>4727</v>
      </c>
      <c r="AA2">
        <v>0</v>
      </c>
      <c r="AB2">
        <v>0</v>
      </c>
      <c r="AD2" t="s">
        <v>4741</v>
      </c>
      <c r="AE2">
        <v>1</v>
      </c>
    </row>
    <row r="3" spans="1:31" x14ac:dyDescent="0.25">
      <c r="A3" t="s">
        <v>4768</v>
      </c>
      <c r="B3" t="s">
        <v>4622</v>
      </c>
      <c r="C3" t="s">
        <v>4623</v>
      </c>
      <c r="D3">
        <v>4</v>
      </c>
      <c r="E3" t="s">
        <v>4775</v>
      </c>
      <c r="F3" t="s">
        <v>4776</v>
      </c>
      <c r="G3">
        <v>8</v>
      </c>
      <c r="H3">
        <v>4</v>
      </c>
      <c r="I3" t="str">
        <f>"( " &amp; _xlfn.TEXTJOIN(", ",FALSE,Table1[[#This Row],[Column5]:[Region]]) &amp; " ),"</f>
        <v>( 4, "Arizona", "AZ", 8, 4 ),</v>
      </c>
      <c r="L3">
        <v>1</v>
      </c>
      <c r="M3">
        <v>1</v>
      </c>
      <c r="N3">
        <v>10</v>
      </c>
      <c r="O3" t="s">
        <v>4621</v>
      </c>
      <c r="P3">
        <v>50</v>
      </c>
      <c r="Q3" t="s">
        <v>4618</v>
      </c>
      <c r="R3" t="s">
        <v>4618</v>
      </c>
      <c r="S3">
        <f>VLOOKUP(Table2[[#This Row],[STATE_ABBR]],[1]!Table1[#Data],2,0)</f>
        <v>2</v>
      </c>
      <c r="T3">
        <v>12</v>
      </c>
      <c r="U3">
        <f>VLOOKUP(Table2[[#This Row],[STATE_NAME]],Table1[[Name]:[Region]],6,0)</f>
        <v>9</v>
      </c>
      <c r="V3" t="str">
        <f>"new State( " &amp;Table2[[#This Row],[Id]]&amp;", """&amp;Table2[[#This Row],[STATE_NAME]]&amp;""""&amp;", "&amp;""""&amp;Table2[[#This Row],[STATE_ABBR]]&amp;""""&amp;", "&amp;""""&amp;Table2[[#This Row],[STATE_POSTAL_ABBR]]&amp;""""&amp;", "&amp;Table2[[#This Row],[STATE_FIPS_CODE]]&amp;"),"</f>
        <v>new State( 1, "Alaska", "AK", "AK", 2),</v>
      </c>
      <c r="W3" t="str">
        <f>"public static State " &amp; Table2[[#This Row],[STATE_NAME]] &amp; " =&gt; All50States[" &amp; Table2[[#This Row],[Id]] &amp; "];"</f>
        <v>public static State Alaska =&gt; All50States[1];</v>
      </c>
      <c r="X3" s="7">
        <f>Table2[[#This Row],[Id]]-L2</f>
        <v>1</v>
      </c>
      <c r="Z3" t="s">
        <v>4728</v>
      </c>
      <c r="AA3">
        <v>1</v>
      </c>
      <c r="AB3">
        <v>1</v>
      </c>
      <c r="AD3" t="s">
        <v>4731</v>
      </c>
      <c r="AE3">
        <v>2</v>
      </c>
    </row>
    <row r="4" spans="1:31" x14ac:dyDescent="0.25">
      <c r="A4" t="s">
        <v>4767</v>
      </c>
      <c r="B4" t="s">
        <v>4624</v>
      </c>
      <c r="C4" t="s">
        <v>4625</v>
      </c>
      <c r="D4">
        <v>3</v>
      </c>
      <c r="E4" t="s">
        <v>4777</v>
      </c>
      <c r="F4" t="s">
        <v>4778</v>
      </c>
      <c r="G4">
        <v>7</v>
      </c>
      <c r="H4">
        <v>3</v>
      </c>
      <c r="I4" t="str">
        <f>"( " &amp; _xlfn.TEXTJOIN(", ",FALSE,Table1[[#This Row],[Column5]:[Region]]) &amp; " ),"</f>
        <v>( 3, "Arkansas", "AR", 7, 3 ),</v>
      </c>
      <c r="L4">
        <v>2</v>
      </c>
      <c r="M4">
        <v>5</v>
      </c>
      <c r="N4">
        <v>9</v>
      </c>
      <c r="O4" t="s">
        <v>4622</v>
      </c>
      <c r="P4">
        <v>2</v>
      </c>
      <c r="Q4" t="s">
        <v>4623</v>
      </c>
      <c r="R4" t="s">
        <v>4623</v>
      </c>
      <c r="S4">
        <f>VLOOKUP(Table2[[#This Row],[STATE_ABBR]],[1]!Table1[#Data],2,0)</f>
        <v>4</v>
      </c>
      <c r="T4">
        <v>12</v>
      </c>
      <c r="U4">
        <f>VLOOKUP(Table2[[#This Row],[STATE_NAME]],Table1[[Name]:[Region]],6,0)</f>
        <v>8</v>
      </c>
      <c r="V4" t="str">
        <f>"new State( " &amp;Table2[[#This Row],[Id]]&amp;", """&amp;Table2[[#This Row],[STATE_NAME]]&amp;""""&amp;", "&amp;""""&amp;Table2[[#This Row],[STATE_ABBR]]&amp;""""&amp;", "&amp;""""&amp;Table2[[#This Row],[STATE_POSTAL_ABBR]]&amp;""""&amp;", "&amp;Table2[[#This Row],[STATE_FIPS_CODE]]&amp;"),"</f>
        <v>new State( 2, "Arizona", "AZ", "AZ", 4),</v>
      </c>
      <c r="W4" t="str">
        <f>"public static State " &amp; Table2[[#This Row],[STATE_NAME]] &amp; " =&gt; All50States[" &amp; Table2[[#This Row],[Id]] &amp; "];"</f>
        <v>public static State Arizona =&gt; All50States[2];</v>
      </c>
      <c r="X4" s="7">
        <f>Table2[[#This Row],[Id]]-L3</f>
        <v>1</v>
      </c>
      <c r="Z4" t="s">
        <v>4729</v>
      </c>
      <c r="AA4">
        <v>2</v>
      </c>
      <c r="AB4">
        <v>1</v>
      </c>
      <c r="AD4" t="s">
        <v>4742</v>
      </c>
      <c r="AE4">
        <v>3</v>
      </c>
    </row>
    <row r="5" spans="1:31" x14ac:dyDescent="0.25">
      <c r="A5" t="s">
        <v>4768</v>
      </c>
      <c r="B5" t="s">
        <v>4626</v>
      </c>
      <c r="C5" t="s">
        <v>4627</v>
      </c>
      <c r="D5">
        <v>4</v>
      </c>
      <c r="E5" t="s">
        <v>4779</v>
      </c>
      <c r="F5" t="s">
        <v>4780</v>
      </c>
      <c r="G5">
        <v>9</v>
      </c>
      <c r="H5">
        <v>4</v>
      </c>
      <c r="I5" t="str">
        <f>"( " &amp; _xlfn.TEXTJOIN(", ",FALSE,Table1[[#This Row],[Column5]:[Region]]) &amp; " ),"</f>
        <v>( 4, "California", "CA", 9, 4 ),</v>
      </c>
      <c r="L5">
        <v>3</v>
      </c>
      <c r="M5">
        <v>3</v>
      </c>
      <c r="N5">
        <v>8</v>
      </c>
      <c r="O5" t="s">
        <v>4624</v>
      </c>
      <c r="P5">
        <v>3</v>
      </c>
      <c r="Q5" t="s">
        <v>4625</v>
      </c>
      <c r="R5" t="s">
        <v>4625</v>
      </c>
      <c r="S5">
        <f>VLOOKUP(Table2[[#This Row],[STATE_ABBR]],[1]!Table1[#Data],2,0)</f>
        <v>5</v>
      </c>
      <c r="T5">
        <v>12</v>
      </c>
      <c r="U5">
        <f>VLOOKUP(Table2[[#This Row],[STATE_NAME]],Table1[[Name]:[Region]],6,0)</f>
        <v>7</v>
      </c>
      <c r="V5" t="str">
        <f>"new State( " &amp;Table2[[#This Row],[Id]]&amp;", """&amp;Table2[[#This Row],[STATE_NAME]]&amp;""""&amp;", "&amp;""""&amp;Table2[[#This Row],[STATE_ABBR]]&amp;""""&amp;", "&amp;""""&amp;Table2[[#This Row],[STATE_POSTAL_ABBR]]&amp;""""&amp;", "&amp;Table2[[#This Row],[STATE_FIPS_CODE]]&amp;"),"</f>
        <v>new State( 3, "Arkansas", "AR", "AR", 5),</v>
      </c>
      <c r="W5" t="str">
        <f>"public static State " &amp; Table2[[#This Row],[STATE_NAME]] &amp; " =&gt; All50States[" &amp; Table2[[#This Row],[Id]] &amp; "];"</f>
        <v>public static State Arkansas =&gt; All50States[3];</v>
      </c>
      <c r="X5" s="7">
        <f>Table2[[#This Row],[Id]]-L4</f>
        <v>1</v>
      </c>
      <c r="Z5" t="s">
        <v>4731</v>
      </c>
      <c r="AA5">
        <v>3</v>
      </c>
      <c r="AB5">
        <v>2</v>
      </c>
      <c r="AD5" t="s">
        <v>4743</v>
      </c>
      <c r="AE5">
        <v>4</v>
      </c>
    </row>
    <row r="6" spans="1:31" x14ac:dyDescent="0.25">
      <c r="A6" t="s">
        <v>4768</v>
      </c>
      <c r="B6" t="s">
        <v>4628</v>
      </c>
      <c r="C6" t="s">
        <v>4629</v>
      </c>
      <c r="D6">
        <v>4</v>
      </c>
      <c r="E6" t="s">
        <v>4781</v>
      </c>
      <c r="F6" t="s">
        <v>4782</v>
      </c>
      <c r="G6">
        <v>8</v>
      </c>
      <c r="H6">
        <v>4</v>
      </c>
      <c r="I6" t="str">
        <f>"( " &amp; _xlfn.TEXTJOIN(", ",FALSE,Table1[[#This Row],[Column5]:[Region]]) &amp; " ),"</f>
        <v>( 4, "Colorado", "CO", 8, 4 ),</v>
      </c>
      <c r="L6">
        <v>4</v>
      </c>
      <c r="M6">
        <v>6</v>
      </c>
      <c r="N6">
        <v>10</v>
      </c>
      <c r="O6" t="s">
        <v>4626</v>
      </c>
      <c r="P6">
        <v>4</v>
      </c>
      <c r="Q6" t="s">
        <v>4627</v>
      </c>
      <c r="R6" t="s">
        <v>4627</v>
      </c>
      <c r="S6">
        <f>VLOOKUP(Table2[[#This Row],[STATE_ABBR]],[1]!Table1[#Data],2,0)</f>
        <v>6</v>
      </c>
      <c r="T6">
        <v>12</v>
      </c>
      <c r="U6">
        <f>VLOOKUP(Table2[[#This Row],[STATE_NAME]],Table1[[Name]:[Region]],6,0)</f>
        <v>9</v>
      </c>
      <c r="V6" t="str">
        <f>"new State( " &amp;Table2[[#This Row],[Id]]&amp;", """&amp;Table2[[#This Row],[STATE_NAME]]&amp;""""&amp;", "&amp;""""&amp;Table2[[#This Row],[STATE_ABBR]]&amp;""""&amp;", "&amp;""""&amp;Table2[[#This Row],[STATE_POSTAL_ABBR]]&amp;""""&amp;", "&amp;Table2[[#This Row],[STATE_FIPS_CODE]]&amp;"),"</f>
        <v>new State( 4, "California", "CA", "CA", 6),</v>
      </c>
      <c r="W6" t="str">
        <f>"public static State " &amp; Table2[[#This Row],[STATE_NAME]] &amp; " =&gt; All50States[" &amp; Table2[[#This Row],[Id]] &amp; "];"</f>
        <v>public static State California =&gt; All50States[4];</v>
      </c>
      <c r="X6" s="7">
        <f>Table2[[#This Row],[Id]]-L5</f>
        <v>1</v>
      </c>
      <c r="Z6" t="s">
        <v>4732</v>
      </c>
      <c r="AA6">
        <v>4</v>
      </c>
      <c r="AB6">
        <v>2</v>
      </c>
    </row>
    <row r="7" spans="1:31" x14ac:dyDescent="0.25">
      <c r="A7" t="s">
        <v>4769</v>
      </c>
      <c r="B7" t="s">
        <v>4630</v>
      </c>
      <c r="C7" t="s">
        <v>4631</v>
      </c>
      <c r="D7">
        <v>1</v>
      </c>
      <c r="E7" t="s">
        <v>4783</v>
      </c>
      <c r="F7" t="s">
        <v>4784</v>
      </c>
      <c r="G7">
        <v>1</v>
      </c>
      <c r="H7">
        <v>1</v>
      </c>
      <c r="I7" t="str">
        <f>"( " &amp; _xlfn.TEXTJOIN(", ",FALSE,Table1[[#This Row],[Column5]:[Region]]) &amp; " ),"</f>
        <v>( 1, "Connecticut", "CT", 1, 1 ),</v>
      </c>
      <c r="L7">
        <v>5</v>
      </c>
      <c r="M7">
        <v>7</v>
      </c>
      <c r="N7">
        <v>9</v>
      </c>
      <c r="O7" t="s">
        <v>4628</v>
      </c>
      <c r="P7">
        <v>5</v>
      </c>
      <c r="Q7" t="s">
        <v>4629</v>
      </c>
      <c r="R7" t="s">
        <v>4629</v>
      </c>
      <c r="S7">
        <f>VLOOKUP(Table2[[#This Row],[STATE_ABBR]],[1]!Table1[#Data],2,0)</f>
        <v>8</v>
      </c>
      <c r="T7">
        <v>12</v>
      </c>
      <c r="U7">
        <f>VLOOKUP(Table2[[#This Row],[STATE_NAME]],Table1[[Name]:[Region]],6,0)</f>
        <v>8</v>
      </c>
      <c r="V7" t="str">
        <f>"new State( " &amp;Table2[[#This Row],[Id]]&amp;", """&amp;Table2[[#This Row],[STATE_NAME]]&amp;""""&amp;", "&amp;""""&amp;Table2[[#This Row],[STATE_ABBR]]&amp;""""&amp;", "&amp;""""&amp;Table2[[#This Row],[STATE_POSTAL_ABBR]]&amp;""""&amp;", "&amp;Table2[[#This Row],[STATE_FIPS_CODE]]&amp;"),"</f>
        <v>new State( 5, "Colorado", "CO", "CO", 8),</v>
      </c>
      <c r="W7" t="str">
        <f>"public static State " &amp; Table2[[#This Row],[STATE_NAME]] &amp; " =&gt; All50States[" &amp; Table2[[#This Row],[Id]] &amp; "];"</f>
        <v>public static State Colorado =&gt; All50States[5];</v>
      </c>
      <c r="X7" s="7">
        <f>Table2[[#This Row],[Id]]-L6</f>
        <v>1</v>
      </c>
      <c r="Z7" t="s">
        <v>4733</v>
      </c>
      <c r="AA7">
        <v>5</v>
      </c>
      <c r="AB7">
        <v>3</v>
      </c>
    </row>
    <row r="8" spans="1:31" x14ac:dyDescent="0.25">
      <c r="A8" t="s">
        <v>4767</v>
      </c>
      <c r="B8" t="s">
        <v>4632</v>
      </c>
      <c r="C8" t="s">
        <v>4633</v>
      </c>
      <c r="D8">
        <v>3</v>
      </c>
      <c r="E8" t="s">
        <v>4785</v>
      </c>
      <c r="F8" t="s">
        <v>4786</v>
      </c>
      <c r="G8">
        <v>5</v>
      </c>
      <c r="H8">
        <v>3</v>
      </c>
      <c r="I8" t="str">
        <f>"( " &amp; _xlfn.TEXTJOIN(", ",FALSE,Table1[[#This Row],[Column5]:[Region]]) &amp; " ),"</f>
        <v>( 3, "Delaware", "DE", 5, 3 ),</v>
      </c>
      <c r="L8">
        <v>6</v>
      </c>
      <c r="M8">
        <v>8</v>
      </c>
      <c r="N8">
        <v>2</v>
      </c>
      <c r="O8" t="s">
        <v>4630</v>
      </c>
      <c r="P8">
        <v>6</v>
      </c>
      <c r="Q8" t="s">
        <v>4631</v>
      </c>
      <c r="R8" t="s">
        <v>4631</v>
      </c>
      <c r="S8">
        <f>VLOOKUP(Table2[[#This Row],[STATE_ABBR]],[1]!Table1[#Data],2,0)</f>
        <v>9</v>
      </c>
      <c r="T8">
        <v>12</v>
      </c>
      <c r="U8">
        <f>VLOOKUP(Table2[[#This Row],[STATE_NAME]],Table1[[Name]:[Region]],6,0)</f>
        <v>1</v>
      </c>
      <c r="V8" t="str">
        <f>"new State( " &amp;Table2[[#This Row],[Id]]&amp;", """&amp;Table2[[#This Row],[STATE_NAME]]&amp;""""&amp;", "&amp;""""&amp;Table2[[#This Row],[STATE_ABBR]]&amp;""""&amp;", "&amp;""""&amp;Table2[[#This Row],[STATE_POSTAL_ABBR]]&amp;""""&amp;", "&amp;Table2[[#This Row],[STATE_FIPS_CODE]]&amp;"),"</f>
        <v>new State( 6, "Connecticut", "CT", "CT", 9),</v>
      </c>
      <c r="W8" t="str">
        <f>"public static State " &amp; Table2[[#This Row],[STATE_NAME]] &amp; " =&gt; All50States[" &amp; Table2[[#This Row],[Id]] &amp; "];"</f>
        <v>public static State Connecticut =&gt; All50States[6];</v>
      </c>
      <c r="X8" s="7">
        <f>Table2[[#This Row],[Id]]-L7</f>
        <v>1</v>
      </c>
      <c r="Z8" t="s">
        <v>4736</v>
      </c>
      <c r="AA8">
        <v>6</v>
      </c>
      <c r="AB8">
        <v>3</v>
      </c>
    </row>
    <row r="9" spans="1:31" x14ac:dyDescent="0.25">
      <c r="A9" t="s">
        <v>4767</v>
      </c>
      <c r="B9" t="s">
        <v>4634</v>
      </c>
      <c r="C9" t="s">
        <v>4635</v>
      </c>
      <c r="D9">
        <v>3</v>
      </c>
      <c r="E9" t="s">
        <v>4787</v>
      </c>
      <c r="F9" t="s">
        <v>4788</v>
      </c>
      <c r="G9">
        <v>5</v>
      </c>
      <c r="H9">
        <v>3</v>
      </c>
      <c r="I9" t="str">
        <f>"( " &amp; _xlfn.TEXTJOIN(", ",FALSE,Table1[[#This Row],[Column5]:[Region]]) &amp; " ),"</f>
        <v>( 3, "Florida", "FL", 5, 3 ),</v>
      </c>
      <c r="L9">
        <v>7</v>
      </c>
      <c r="M9">
        <v>11</v>
      </c>
      <c r="N9">
        <v>6</v>
      </c>
      <c r="O9" t="s">
        <v>4632</v>
      </c>
      <c r="P9">
        <v>7</v>
      </c>
      <c r="Q9" t="s">
        <v>4633</v>
      </c>
      <c r="R9" t="s">
        <v>4633</v>
      </c>
      <c r="S9">
        <f>VLOOKUP(Table2[[#This Row],[STATE_ABBR]],[1]!Table1[#Data],2,0)</f>
        <v>10</v>
      </c>
      <c r="T9">
        <v>12</v>
      </c>
      <c r="U9">
        <f>VLOOKUP(Table2[[#This Row],[STATE_NAME]],Table1[[Name]:[Region]],6,0)</f>
        <v>5</v>
      </c>
      <c r="V9" t="str">
        <f>"new State( " &amp;Table2[[#This Row],[Id]]&amp;", """&amp;Table2[[#This Row],[STATE_NAME]]&amp;""""&amp;", "&amp;""""&amp;Table2[[#This Row],[STATE_ABBR]]&amp;""""&amp;", "&amp;""""&amp;Table2[[#This Row],[STATE_POSTAL_ABBR]]&amp;""""&amp;", "&amp;Table2[[#This Row],[STATE_FIPS_CODE]]&amp;"),"</f>
        <v>new State( 7, "Delaware", "DE", "DE", 10),</v>
      </c>
      <c r="W9" t="str">
        <f>"public static State " &amp; Table2[[#This Row],[STATE_NAME]] &amp; " =&gt; All50States[" &amp; Table2[[#This Row],[Id]] &amp; "];"</f>
        <v>public static State Delaware =&gt; All50States[7];</v>
      </c>
      <c r="X9" s="7">
        <f>Table2[[#This Row],[Id]]-L8</f>
        <v>1</v>
      </c>
      <c r="Z9" t="s">
        <v>4737</v>
      </c>
      <c r="AA9">
        <v>7</v>
      </c>
      <c r="AB9">
        <v>3</v>
      </c>
    </row>
    <row r="10" spans="1:31" x14ac:dyDescent="0.25">
      <c r="A10" t="s">
        <v>4767</v>
      </c>
      <c r="B10" t="s">
        <v>513</v>
      </c>
      <c r="C10" t="s">
        <v>4636</v>
      </c>
      <c r="D10">
        <v>3</v>
      </c>
      <c r="E10" t="s">
        <v>4789</v>
      </c>
      <c r="F10" t="s">
        <v>4790</v>
      </c>
      <c r="G10">
        <v>5</v>
      </c>
      <c r="H10">
        <v>3</v>
      </c>
      <c r="I10" t="str">
        <f>"( " &amp; _xlfn.TEXTJOIN(", ",FALSE,Table1[[#This Row],[Column5]:[Region]]) &amp; " ),"</f>
        <v>( 3, "Georgia", "GA", 5, 3 ),</v>
      </c>
      <c r="L10">
        <v>8</v>
      </c>
      <c r="M10">
        <v>12</v>
      </c>
      <c r="N10">
        <v>6</v>
      </c>
      <c r="O10" t="s">
        <v>4634</v>
      </c>
      <c r="P10">
        <v>9</v>
      </c>
      <c r="Q10" t="s">
        <v>4635</v>
      </c>
      <c r="R10" t="s">
        <v>4635</v>
      </c>
      <c r="S10">
        <f>VLOOKUP(Table2[[#This Row],[STATE_ABBR]],[1]!Table1[#Data],2,0)</f>
        <v>12</v>
      </c>
      <c r="T10">
        <v>12</v>
      </c>
      <c r="U10">
        <f>VLOOKUP(Table2[[#This Row],[STATE_NAME]],Table1[[Name]:[Region]],6,0)</f>
        <v>5</v>
      </c>
      <c r="V10" t="str">
        <f>"new State( " &amp;Table2[[#This Row],[Id]]&amp;", """&amp;Table2[[#This Row],[STATE_NAME]]&amp;""""&amp;", "&amp;""""&amp;Table2[[#This Row],[STATE_ABBR]]&amp;""""&amp;", "&amp;""""&amp;Table2[[#This Row],[STATE_POSTAL_ABBR]]&amp;""""&amp;", "&amp;Table2[[#This Row],[STATE_FIPS_CODE]]&amp;"),"</f>
        <v>new State( 8, "Florida", "FL", "FL", 12),</v>
      </c>
      <c r="W10" t="str">
        <f>"public static State " &amp; Table2[[#This Row],[STATE_NAME]] &amp; " =&gt; All50States[" &amp; Table2[[#This Row],[Id]] &amp; "];"</f>
        <v>public static State Florida =&gt; All50States[8];</v>
      </c>
      <c r="X10" s="7">
        <f>Table2[[#This Row],[Id]]-L9</f>
        <v>1</v>
      </c>
      <c r="Z10" t="s">
        <v>4738</v>
      </c>
      <c r="AA10">
        <v>8</v>
      </c>
      <c r="AB10">
        <v>4</v>
      </c>
    </row>
    <row r="11" spans="1:31" x14ac:dyDescent="0.25">
      <c r="A11" t="s">
        <v>4768</v>
      </c>
      <c r="B11" t="s">
        <v>4639</v>
      </c>
      <c r="C11" t="s">
        <v>4640</v>
      </c>
      <c r="D11">
        <v>4</v>
      </c>
      <c r="E11" t="s">
        <v>4791</v>
      </c>
      <c r="F11" t="s">
        <v>4792</v>
      </c>
      <c r="G11">
        <v>8</v>
      </c>
      <c r="H11">
        <v>4</v>
      </c>
      <c r="I11" t="str">
        <f>"( " &amp; _xlfn.TEXTJOIN(", ",FALSE,Table1[[#This Row],[Column5]:[Region]]) &amp; " ),"</f>
        <v>( 4, "Idaho", "ID", 8, 4 ),</v>
      </c>
      <c r="L11">
        <v>9</v>
      </c>
      <c r="M11">
        <v>13</v>
      </c>
      <c r="N11">
        <v>6</v>
      </c>
      <c r="O11" t="s">
        <v>513</v>
      </c>
      <c r="P11">
        <v>10</v>
      </c>
      <c r="Q11" t="s">
        <v>4636</v>
      </c>
      <c r="R11" t="s">
        <v>4636</v>
      </c>
      <c r="S11">
        <f>VLOOKUP(Table2[[#This Row],[STATE_ABBR]],[1]!Table1[#Data],2,0)</f>
        <v>13</v>
      </c>
      <c r="T11">
        <v>12</v>
      </c>
      <c r="U11">
        <f>VLOOKUP(Table2[[#This Row],[STATE_NAME]],Table1[[Name]:[Region]],6,0)</f>
        <v>5</v>
      </c>
      <c r="V11" t="str">
        <f>"new State( " &amp;Table2[[#This Row],[Id]]&amp;", """&amp;Table2[[#This Row],[STATE_NAME]]&amp;""""&amp;", "&amp;""""&amp;Table2[[#This Row],[STATE_ABBR]]&amp;""""&amp;", "&amp;""""&amp;Table2[[#This Row],[STATE_POSTAL_ABBR]]&amp;""""&amp;", "&amp;Table2[[#This Row],[STATE_FIPS_CODE]]&amp;"),"</f>
        <v>new State( 9, "Georgia", "GA", "GA", 13),</v>
      </c>
      <c r="W11" t="str">
        <f>"public static State " &amp; Table2[[#This Row],[STATE_NAME]] &amp; " =&gt; All50States[" &amp; Table2[[#This Row],[Id]] &amp; "];"</f>
        <v>public static State Georgia =&gt; All50States[9];</v>
      </c>
      <c r="X11" s="7">
        <f>Table2[[#This Row],[Id]]-L10</f>
        <v>1</v>
      </c>
      <c r="Z11" t="s">
        <v>4739</v>
      </c>
      <c r="AA11">
        <v>9</v>
      </c>
      <c r="AB11">
        <v>4</v>
      </c>
    </row>
    <row r="12" spans="1:31" x14ac:dyDescent="0.25">
      <c r="A12" t="s">
        <v>4770</v>
      </c>
      <c r="B12" t="s">
        <v>4641</v>
      </c>
      <c r="C12" t="s">
        <v>4642</v>
      </c>
      <c r="D12">
        <v>2</v>
      </c>
      <c r="E12" t="s">
        <v>4793</v>
      </c>
      <c r="F12" t="s">
        <v>4794</v>
      </c>
      <c r="G12">
        <v>3</v>
      </c>
      <c r="H12">
        <v>2</v>
      </c>
      <c r="I12" t="str">
        <f>"( " &amp; _xlfn.TEXTJOIN(", ",FALSE,Table1[[#This Row],[Column5]:[Region]]) &amp; " ),"</f>
        <v>( 2, "Illinois", "IL", 3, 2 ),</v>
      </c>
      <c r="L12">
        <v>10</v>
      </c>
      <c r="M12">
        <v>15</v>
      </c>
      <c r="N12">
        <v>10</v>
      </c>
      <c r="O12" t="s">
        <v>4637</v>
      </c>
      <c r="P12">
        <v>51</v>
      </c>
      <c r="Q12" t="s">
        <v>4638</v>
      </c>
      <c r="R12" t="s">
        <v>4638</v>
      </c>
      <c r="S12">
        <f>VLOOKUP(Table2[[#This Row],[STATE_ABBR]],[1]!Table1[#Data],2,0)</f>
        <v>15</v>
      </c>
      <c r="T12">
        <v>12</v>
      </c>
      <c r="U12">
        <f>VLOOKUP(Table2[[#This Row],[STATE_NAME]],Table1[[Name]:[Region]],6,0)</f>
        <v>9</v>
      </c>
      <c r="V12" t="str">
        <f>"new State( " &amp;Table2[[#This Row],[Id]]&amp;", """&amp;Table2[[#This Row],[STATE_NAME]]&amp;""""&amp;", "&amp;""""&amp;Table2[[#This Row],[STATE_ABBR]]&amp;""""&amp;", "&amp;""""&amp;Table2[[#This Row],[STATE_POSTAL_ABBR]]&amp;""""&amp;", "&amp;Table2[[#This Row],[STATE_FIPS_CODE]]&amp;"),"</f>
        <v>new State( 10, "Hawaii", "HI", "HI", 15),</v>
      </c>
      <c r="W12" t="str">
        <f>"public static State " &amp; Table2[[#This Row],[STATE_NAME]] &amp; " =&gt; All50States[" &amp; Table2[[#This Row],[Id]] &amp; "];"</f>
        <v>public static State Hawaii =&gt; All50States[10];</v>
      </c>
      <c r="X12" s="7">
        <f>Table2[[#This Row],[Id]]-L11</f>
        <v>1</v>
      </c>
    </row>
    <row r="13" spans="1:31" x14ac:dyDescent="0.25">
      <c r="A13" t="s">
        <v>4770</v>
      </c>
      <c r="B13" t="s">
        <v>4643</v>
      </c>
      <c r="C13" t="s">
        <v>4644</v>
      </c>
      <c r="D13">
        <v>2</v>
      </c>
      <c r="E13" t="s">
        <v>4795</v>
      </c>
      <c r="F13" t="s">
        <v>4796</v>
      </c>
      <c r="G13">
        <v>3</v>
      </c>
      <c r="H13">
        <v>2</v>
      </c>
      <c r="I13" t="str">
        <f>"( " &amp; _xlfn.TEXTJOIN(", ",FALSE,Table1[[#This Row],[Column5]:[Region]]) &amp; " ),"</f>
        <v>( 2, "Indiana", "IN", 3, 2 ),</v>
      </c>
      <c r="L13">
        <v>11</v>
      </c>
      <c r="M13">
        <v>17</v>
      </c>
      <c r="N13">
        <v>9</v>
      </c>
      <c r="O13" t="s">
        <v>4639</v>
      </c>
      <c r="P13">
        <v>11</v>
      </c>
      <c r="Q13" t="s">
        <v>4640</v>
      </c>
      <c r="R13" t="s">
        <v>4640</v>
      </c>
      <c r="S13">
        <f>VLOOKUP(Table2[[#This Row],[STATE_ABBR]],[1]!Table1[#Data],2,0)</f>
        <v>16</v>
      </c>
      <c r="T13">
        <v>12</v>
      </c>
      <c r="U13">
        <f>VLOOKUP(Table2[[#This Row],[STATE_NAME]],Table1[[Name]:[Region]],6,0)</f>
        <v>8</v>
      </c>
      <c r="V13" t="str">
        <f>"new State( " &amp;Table2[[#This Row],[Id]]&amp;", """&amp;Table2[[#This Row],[STATE_NAME]]&amp;""""&amp;", "&amp;""""&amp;Table2[[#This Row],[STATE_ABBR]]&amp;""""&amp;", "&amp;""""&amp;Table2[[#This Row],[STATE_POSTAL_ABBR]]&amp;""""&amp;", "&amp;Table2[[#This Row],[STATE_FIPS_CODE]]&amp;"),"</f>
        <v>new State( 11, "Idaho", "ID", "ID", 16),</v>
      </c>
      <c r="W13" t="str">
        <f>"public static State " &amp; Table2[[#This Row],[STATE_NAME]] &amp; " =&gt; All50States[" &amp; Table2[[#This Row],[Id]] &amp; "];"</f>
        <v>public static State Idaho =&gt; All50States[11];</v>
      </c>
      <c r="X13" s="7">
        <f>Table2[[#This Row],[Id]]-L12</f>
        <v>1</v>
      </c>
    </row>
    <row r="14" spans="1:31" x14ac:dyDescent="0.25">
      <c r="A14" t="s">
        <v>4770</v>
      </c>
      <c r="B14" t="s">
        <v>4645</v>
      </c>
      <c r="C14" t="s">
        <v>4646</v>
      </c>
      <c r="D14">
        <v>2</v>
      </c>
      <c r="E14" t="s">
        <v>4797</v>
      </c>
      <c r="F14" t="s">
        <v>4798</v>
      </c>
      <c r="G14">
        <v>4</v>
      </c>
      <c r="H14">
        <v>2</v>
      </c>
      <c r="I14" t="str">
        <f>"( " &amp; _xlfn.TEXTJOIN(", ",FALSE,Table1[[#This Row],[Column5]:[Region]]) &amp; " ),"</f>
        <v>( 2, "Iowa", "IA", 4, 2 ),</v>
      </c>
      <c r="L14">
        <v>12</v>
      </c>
      <c r="M14">
        <v>18</v>
      </c>
      <c r="N14">
        <v>4</v>
      </c>
      <c r="O14" t="s">
        <v>4641</v>
      </c>
      <c r="P14">
        <v>12</v>
      </c>
      <c r="Q14" t="s">
        <v>4642</v>
      </c>
      <c r="R14" t="s">
        <v>4642</v>
      </c>
      <c r="S14">
        <f>VLOOKUP(Table2[[#This Row],[STATE_ABBR]],[1]!Table1[#Data],2,0)</f>
        <v>17</v>
      </c>
      <c r="T14">
        <v>12</v>
      </c>
      <c r="U14">
        <f>VLOOKUP(Table2[[#This Row],[STATE_NAME]],Table1[[Name]:[Region]],6,0)</f>
        <v>3</v>
      </c>
      <c r="V14" t="str">
        <f>"new State( " &amp;Table2[[#This Row],[Id]]&amp;", """&amp;Table2[[#This Row],[STATE_NAME]]&amp;""""&amp;", "&amp;""""&amp;Table2[[#This Row],[STATE_ABBR]]&amp;""""&amp;", "&amp;""""&amp;Table2[[#This Row],[STATE_POSTAL_ABBR]]&amp;""""&amp;", "&amp;Table2[[#This Row],[STATE_FIPS_CODE]]&amp;"),"</f>
        <v>new State( 12, "Illinois", "IL", "IL", 17),</v>
      </c>
      <c r="W14" t="str">
        <f>"public static State " &amp; Table2[[#This Row],[STATE_NAME]] &amp; " =&gt; All50States[" &amp; Table2[[#This Row],[Id]] &amp; "];"</f>
        <v>public static State Illinois =&gt; All50States[12];</v>
      </c>
      <c r="X14" s="7">
        <f>Table2[[#This Row],[Id]]-L13</f>
        <v>1</v>
      </c>
    </row>
    <row r="15" spans="1:31" x14ac:dyDescent="0.25">
      <c r="A15" t="s">
        <v>4770</v>
      </c>
      <c r="B15" t="s">
        <v>4647</v>
      </c>
      <c r="C15" t="s">
        <v>4648</v>
      </c>
      <c r="D15">
        <v>2</v>
      </c>
      <c r="E15" t="s">
        <v>4799</v>
      </c>
      <c r="F15" t="s">
        <v>4800</v>
      </c>
      <c r="G15">
        <v>4</v>
      </c>
      <c r="H15">
        <v>2</v>
      </c>
      <c r="I15" t="str">
        <f>"( " &amp; _xlfn.TEXTJOIN(", ",FALSE,Table1[[#This Row],[Column5]:[Region]]) &amp; " ),"</f>
        <v>( 2, "Kansas", "KS", 4, 2 ),</v>
      </c>
      <c r="L15">
        <v>13</v>
      </c>
      <c r="M15">
        <v>19</v>
      </c>
      <c r="N15">
        <v>4</v>
      </c>
      <c r="O15" t="s">
        <v>4643</v>
      </c>
      <c r="P15">
        <v>13</v>
      </c>
      <c r="Q15" t="s">
        <v>4644</v>
      </c>
      <c r="R15" t="s">
        <v>4644</v>
      </c>
      <c r="S15">
        <f>VLOOKUP(Table2[[#This Row],[STATE_ABBR]],[1]!Table1[#Data],2,0)</f>
        <v>18</v>
      </c>
      <c r="T15">
        <v>12</v>
      </c>
      <c r="U15">
        <f>VLOOKUP(Table2[[#This Row],[STATE_NAME]],Table1[[Name]:[Region]],6,0)</f>
        <v>3</v>
      </c>
      <c r="V15" t="str">
        <f>"new State( " &amp;Table2[[#This Row],[Id]]&amp;", """&amp;Table2[[#This Row],[STATE_NAME]]&amp;""""&amp;", "&amp;""""&amp;Table2[[#This Row],[STATE_ABBR]]&amp;""""&amp;", "&amp;""""&amp;Table2[[#This Row],[STATE_POSTAL_ABBR]]&amp;""""&amp;", "&amp;Table2[[#This Row],[STATE_FIPS_CODE]]&amp;"),"</f>
        <v>new State( 13, "Indiana", "IN", "IN", 18),</v>
      </c>
      <c r="W15" t="str">
        <f>"public static State " &amp; Table2[[#This Row],[STATE_NAME]] &amp; " =&gt; All50States[" &amp; Table2[[#This Row],[Id]] &amp; "];"</f>
        <v>public static State Indiana =&gt; All50States[13];</v>
      </c>
      <c r="X15" s="7">
        <f>Table2[[#This Row],[Id]]-L14</f>
        <v>1</v>
      </c>
    </row>
    <row r="16" spans="1:31" x14ac:dyDescent="0.25">
      <c r="A16" t="s">
        <v>4767</v>
      </c>
      <c r="B16" t="s">
        <v>4649</v>
      </c>
      <c r="C16" t="s">
        <v>4650</v>
      </c>
      <c r="D16">
        <v>3</v>
      </c>
      <c r="E16" t="s">
        <v>4801</v>
      </c>
      <c r="F16" t="s">
        <v>4802</v>
      </c>
      <c r="G16">
        <v>6</v>
      </c>
      <c r="H16">
        <v>3</v>
      </c>
      <c r="I16" t="str">
        <f>"( " &amp; _xlfn.TEXTJOIN(", ",FALSE,Table1[[#This Row],[Column5]:[Region]]) &amp; " ),"</f>
        <v>( 3, "Kentucky", "KY", 6, 3 ),</v>
      </c>
      <c r="L16">
        <v>14</v>
      </c>
      <c r="M16">
        <v>16</v>
      </c>
      <c r="N16">
        <v>5</v>
      </c>
      <c r="O16" t="s">
        <v>4645</v>
      </c>
      <c r="P16">
        <v>14</v>
      </c>
      <c r="Q16" t="s">
        <v>4646</v>
      </c>
      <c r="R16" t="s">
        <v>4646</v>
      </c>
      <c r="S16">
        <f>VLOOKUP(Table2[[#This Row],[STATE_ABBR]],[1]!Table1[#Data],2,0)</f>
        <v>19</v>
      </c>
      <c r="T16">
        <v>12</v>
      </c>
      <c r="U16">
        <f>VLOOKUP(Table2[[#This Row],[STATE_NAME]],Table1[[Name]:[Region]],6,0)</f>
        <v>4</v>
      </c>
      <c r="V16" t="str">
        <f>"new State( " &amp;Table2[[#This Row],[Id]]&amp;", """&amp;Table2[[#This Row],[STATE_NAME]]&amp;""""&amp;", "&amp;""""&amp;Table2[[#This Row],[STATE_ABBR]]&amp;""""&amp;", "&amp;""""&amp;Table2[[#This Row],[STATE_POSTAL_ABBR]]&amp;""""&amp;", "&amp;Table2[[#This Row],[STATE_FIPS_CODE]]&amp;"),"</f>
        <v>new State( 14, "Iowa", "IA", "IA", 19),</v>
      </c>
      <c r="W16" t="str">
        <f>"public static State " &amp; Table2[[#This Row],[STATE_NAME]] &amp; " =&gt; All50States[" &amp; Table2[[#This Row],[Id]] &amp; "];"</f>
        <v>public static State Iowa =&gt; All50States[14];</v>
      </c>
      <c r="X16" s="7">
        <f>Table2[[#This Row],[Id]]-L15</f>
        <v>1</v>
      </c>
    </row>
    <row r="17" spans="1:24" x14ac:dyDescent="0.25">
      <c r="A17" t="s">
        <v>4767</v>
      </c>
      <c r="B17" t="s">
        <v>4651</v>
      </c>
      <c r="C17" t="s">
        <v>4652</v>
      </c>
      <c r="D17">
        <v>3</v>
      </c>
      <c r="E17" t="s">
        <v>4803</v>
      </c>
      <c r="F17" t="s">
        <v>4804</v>
      </c>
      <c r="G17">
        <v>7</v>
      </c>
      <c r="H17">
        <v>3</v>
      </c>
      <c r="I17" t="str">
        <f>"( " &amp; _xlfn.TEXTJOIN(", ",FALSE,Table1[[#This Row],[Column5]:[Region]]) &amp; " ),"</f>
        <v>( 3, "Louisiana", "LA", 7, 3 ),</v>
      </c>
      <c r="L17">
        <v>15</v>
      </c>
      <c r="M17">
        <v>20</v>
      </c>
      <c r="N17">
        <v>5</v>
      </c>
      <c r="O17" t="s">
        <v>4647</v>
      </c>
      <c r="P17">
        <v>15</v>
      </c>
      <c r="Q17" t="s">
        <v>4648</v>
      </c>
      <c r="R17" t="s">
        <v>4648</v>
      </c>
      <c r="S17">
        <f>VLOOKUP(Table2[[#This Row],[STATE_ABBR]],[1]!Table1[#Data],2,0)</f>
        <v>20</v>
      </c>
      <c r="T17">
        <v>12</v>
      </c>
      <c r="U17">
        <f>VLOOKUP(Table2[[#This Row],[STATE_NAME]],Table1[[Name]:[Region]],6,0)</f>
        <v>4</v>
      </c>
      <c r="V17" t="str">
        <f>"new State( " &amp;Table2[[#This Row],[Id]]&amp;", """&amp;Table2[[#This Row],[STATE_NAME]]&amp;""""&amp;", "&amp;""""&amp;Table2[[#This Row],[STATE_ABBR]]&amp;""""&amp;", "&amp;""""&amp;Table2[[#This Row],[STATE_POSTAL_ABBR]]&amp;""""&amp;", "&amp;Table2[[#This Row],[STATE_FIPS_CODE]]&amp;"),"</f>
        <v>new State( 15, "Kansas", "KS", "KS", 20),</v>
      </c>
      <c r="W17" t="str">
        <f>"public static State " &amp; Table2[[#This Row],[STATE_NAME]] &amp; " =&gt; All50States[" &amp; Table2[[#This Row],[Id]] &amp; "];"</f>
        <v>public static State Kansas =&gt; All50States[15];</v>
      </c>
      <c r="X17" s="7">
        <f>Table2[[#This Row],[Id]]-L16</f>
        <v>1</v>
      </c>
    </row>
    <row r="18" spans="1:24" x14ac:dyDescent="0.25">
      <c r="A18" t="s">
        <v>4769</v>
      </c>
      <c r="B18" t="s">
        <v>4653</v>
      </c>
      <c r="C18" t="s">
        <v>4654</v>
      </c>
      <c r="D18">
        <v>1</v>
      </c>
      <c r="E18" t="s">
        <v>4805</v>
      </c>
      <c r="F18" t="s">
        <v>4806</v>
      </c>
      <c r="G18">
        <v>1</v>
      </c>
      <c r="H18">
        <v>1</v>
      </c>
      <c r="I18" t="str">
        <f>"( " &amp; _xlfn.TEXTJOIN(", ",FALSE,Table1[[#This Row],[Column5]:[Region]]) &amp; " ),"</f>
        <v>( 1, "Maine", "ME", 1, 1 ),</v>
      </c>
      <c r="L18">
        <v>16</v>
      </c>
      <c r="M18">
        <v>21</v>
      </c>
      <c r="N18">
        <v>7</v>
      </c>
      <c r="O18" t="s">
        <v>4649</v>
      </c>
      <c r="P18">
        <v>16</v>
      </c>
      <c r="Q18" t="s">
        <v>4650</v>
      </c>
      <c r="R18" t="s">
        <v>4650</v>
      </c>
      <c r="S18">
        <f>VLOOKUP(Table2[[#This Row],[STATE_ABBR]],[1]!Table1[#Data],2,0)</f>
        <v>21</v>
      </c>
      <c r="T18">
        <v>12</v>
      </c>
      <c r="U18">
        <f>VLOOKUP(Table2[[#This Row],[STATE_NAME]],Table1[[Name]:[Region]],6,0)</f>
        <v>6</v>
      </c>
      <c r="V18" t="str">
        <f>"new State( " &amp;Table2[[#This Row],[Id]]&amp;", """&amp;Table2[[#This Row],[STATE_NAME]]&amp;""""&amp;", "&amp;""""&amp;Table2[[#This Row],[STATE_ABBR]]&amp;""""&amp;", "&amp;""""&amp;Table2[[#This Row],[STATE_POSTAL_ABBR]]&amp;""""&amp;", "&amp;Table2[[#This Row],[STATE_FIPS_CODE]]&amp;"),"</f>
        <v>new State( 16, "Kentucky", "KY", "KY", 21),</v>
      </c>
      <c r="W18" t="str">
        <f>"public static State " &amp; Table2[[#This Row],[STATE_NAME]] &amp; " =&gt; All50States[" &amp; Table2[[#This Row],[Id]] &amp; "];"</f>
        <v>public static State Kentucky =&gt; All50States[16];</v>
      </c>
      <c r="X18" s="7">
        <f>Table2[[#This Row],[Id]]-L17</f>
        <v>1</v>
      </c>
    </row>
    <row r="19" spans="1:24" x14ac:dyDescent="0.25">
      <c r="A19" t="s">
        <v>4767</v>
      </c>
      <c r="B19" t="s">
        <v>4655</v>
      </c>
      <c r="C19" t="s">
        <v>4656</v>
      </c>
      <c r="D19">
        <v>3</v>
      </c>
      <c r="E19" t="s">
        <v>4807</v>
      </c>
      <c r="F19" t="s">
        <v>4808</v>
      </c>
      <c r="G19">
        <v>5</v>
      </c>
      <c r="H19">
        <v>3</v>
      </c>
      <c r="I19" t="str">
        <f>"( " &amp; _xlfn.TEXTJOIN(", ",FALSE,Table1[[#This Row],[Column5]:[Region]]) &amp; " ),"</f>
        <v>( 3, "Maryland", "MD", 5, 3 ),</v>
      </c>
      <c r="L19">
        <v>17</v>
      </c>
      <c r="M19">
        <v>22</v>
      </c>
      <c r="N19">
        <v>8</v>
      </c>
      <c r="O19" t="s">
        <v>4651</v>
      </c>
      <c r="P19">
        <v>17</v>
      </c>
      <c r="Q19" t="s">
        <v>4652</v>
      </c>
      <c r="R19" t="s">
        <v>4652</v>
      </c>
      <c r="S19">
        <f>VLOOKUP(Table2[[#This Row],[STATE_ABBR]],[1]!Table1[#Data],2,0)</f>
        <v>22</v>
      </c>
      <c r="T19">
        <v>12</v>
      </c>
      <c r="U19">
        <f>VLOOKUP(Table2[[#This Row],[STATE_NAME]],Table1[[Name]:[Region]],6,0)</f>
        <v>7</v>
      </c>
      <c r="V19" t="str">
        <f>"new State( " &amp;Table2[[#This Row],[Id]]&amp;", """&amp;Table2[[#This Row],[STATE_NAME]]&amp;""""&amp;", "&amp;""""&amp;Table2[[#This Row],[STATE_ABBR]]&amp;""""&amp;", "&amp;""""&amp;Table2[[#This Row],[STATE_POSTAL_ABBR]]&amp;""""&amp;", "&amp;Table2[[#This Row],[STATE_FIPS_CODE]]&amp;"),"</f>
        <v>new State( 17, "Louisiana", "LA", "LA", 22),</v>
      </c>
      <c r="W19" t="str">
        <f>"public static State " &amp; Table2[[#This Row],[STATE_NAME]] &amp; " =&gt; All50States[" &amp; Table2[[#This Row],[Id]] &amp; "];"</f>
        <v>public static State Louisiana =&gt; All50States[17];</v>
      </c>
      <c r="X19" s="7">
        <f>Table2[[#This Row],[Id]]-L18</f>
        <v>1</v>
      </c>
    </row>
    <row r="20" spans="1:24" x14ac:dyDescent="0.25">
      <c r="A20" t="s">
        <v>4769</v>
      </c>
      <c r="B20" t="s">
        <v>4657</v>
      </c>
      <c r="C20" t="s">
        <v>4658</v>
      </c>
      <c r="D20">
        <v>1</v>
      </c>
      <c r="E20" t="s">
        <v>4809</v>
      </c>
      <c r="F20" t="s">
        <v>4810</v>
      </c>
      <c r="G20">
        <v>1</v>
      </c>
      <c r="H20">
        <v>1</v>
      </c>
      <c r="I20" t="str">
        <f>"( " &amp; _xlfn.TEXTJOIN(", ",FALSE,Table1[[#This Row],[Column5]:[Region]]) &amp; " ),"</f>
        <v>( 1, "Massachusetts", "MA", 1, 1 ),</v>
      </c>
      <c r="L20">
        <v>18</v>
      </c>
      <c r="M20">
        <v>25</v>
      </c>
      <c r="N20">
        <v>2</v>
      </c>
      <c r="O20" t="s">
        <v>4653</v>
      </c>
      <c r="P20">
        <v>18</v>
      </c>
      <c r="Q20" t="s">
        <v>4654</v>
      </c>
      <c r="R20" t="s">
        <v>4654</v>
      </c>
      <c r="S20">
        <f>VLOOKUP(Table2[[#This Row],[STATE_ABBR]],[1]!Table1[#Data],2,0)</f>
        <v>23</v>
      </c>
      <c r="T20">
        <v>12</v>
      </c>
      <c r="U20">
        <f>VLOOKUP(Table2[[#This Row],[STATE_NAME]],Table1[[Name]:[Region]],6,0)</f>
        <v>1</v>
      </c>
      <c r="V20" t="str">
        <f>"new State( " &amp;Table2[[#This Row],[Id]]&amp;", """&amp;Table2[[#This Row],[STATE_NAME]]&amp;""""&amp;", "&amp;""""&amp;Table2[[#This Row],[STATE_ABBR]]&amp;""""&amp;", "&amp;""""&amp;Table2[[#This Row],[STATE_POSTAL_ABBR]]&amp;""""&amp;", "&amp;Table2[[#This Row],[STATE_FIPS_CODE]]&amp;"),"</f>
        <v>new State( 18, "Maine", "ME", "ME", 23),</v>
      </c>
      <c r="W20" t="str">
        <f>"public static State " &amp; Table2[[#This Row],[STATE_NAME]] &amp; " =&gt; All50States[" &amp; Table2[[#This Row],[Id]] &amp; "];"</f>
        <v>public static State Maine =&gt; All50States[18];</v>
      </c>
      <c r="X20" s="7">
        <f>Table2[[#This Row],[Id]]-L19</f>
        <v>1</v>
      </c>
    </row>
    <row r="21" spans="1:24" x14ac:dyDescent="0.25">
      <c r="A21" t="s">
        <v>4770</v>
      </c>
      <c r="B21" t="s">
        <v>4659</v>
      </c>
      <c r="C21" t="s">
        <v>4660</v>
      </c>
      <c r="D21">
        <v>2</v>
      </c>
      <c r="E21" t="s">
        <v>4811</v>
      </c>
      <c r="F21" t="s">
        <v>4812</v>
      </c>
      <c r="G21">
        <v>3</v>
      </c>
      <c r="H21">
        <v>2</v>
      </c>
      <c r="I21" t="str">
        <f>"( " &amp; _xlfn.TEXTJOIN(", ",FALSE,Table1[[#This Row],[Column5]:[Region]]) &amp; " ),"</f>
        <v>( 2, "Michigan", "MI", 3, 2 ),</v>
      </c>
      <c r="L21">
        <v>19</v>
      </c>
      <c r="M21">
        <v>24</v>
      </c>
      <c r="N21">
        <v>6</v>
      </c>
      <c r="O21" t="s">
        <v>4655</v>
      </c>
      <c r="P21">
        <v>19</v>
      </c>
      <c r="Q21" t="s">
        <v>4656</v>
      </c>
      <c r="R21" t="s">
        <v>4656</v>
      </c>
      <c r="S21">
        <f>VLOOKUP(Table2[[#This Row],[STATE_ABBR]],[1]!Table1[#Data],2,0)</f>
        <v>24</v>
      </c>
      <c r="T21">
        <v>12</v>
      </c>
      <c r="U21">
        <f>VLOOKUP(Table2[[#This Row],[STATE_NAME]],Table1[[Name]:[Region]],6,0)</f>
        <v>5</v>
      </c>
      <c r="V21" t="str">
        <f>"new State( " &amp;Table2[[#This Row],[Id]]&amp;", """&amp;Table2[[#This Row],[STATE_NAME]]&amp;""""&amp;", "&amp;""""&amp;Table2[[#This Row],[STATE_ABBR]]&amp;""""&amp;", "&amp;""""&amp;Table2[[#This Row],[STATE_POSTAL_ABBR]]&amp;""""&amp;", "&amp;Table2[[#This Row],[STATE_FIPS_CODE]]&amp;"),"</f>
        <v>new State( 19, "Maryland", "MD", "MD", 24),</v>
      </c>
      <c r="W21" t="str">
        <f>"public static State " &amp; Table2[[#This Row],[STATE_NAME]] &amp; " =&gt; All50States[" &amp; Table2[[#This Row],[Id]] &amp; "];"</f>
        <v>public static State Maryland =&gt; All50States[19];</v>
      </c>
      <c r="X21" s="7">
        <f>Table2[[#This Row],[Id]]-L20</f>
        <v>1</v>
      </c>
    </row>
    <row r="22" spans="1:24" x14ac:dyDescent="0.25">
      <c r="A22" t="s">
        <v>4770</v>
      </c>
      <c r="B22" t="s">
        <v>4661</v>
      </c>
      <c r="C22" t="s">
        <v>4662</v>
      </c>
      <c r="D22">
        <v>2</v>
      </c>
      <c r="E22" t="s">
        <v>4813</v>
      </c>
      <c r="F22" t="s">
        <v>4814</v>
      </c>
      <c r="G22">
        <v>4</v>
      </c>
      <c r="H22">
        <v>2</v>
      </c>
      <c r="I22" t="str">
        <f>"( " &amp; _xlfn.TEXTJOIN(", ",FALSE,Table1[[#This Row],[Column5]:[Region]]) &amp; " ),"</f>
        <v>( 2, "Minnesota", "MN", 4, 2 ),</v>
      </c>
      <c r="L22">
        <v>20</v>
      </c>
      <c r="M22">
        <v>23</v>
      </c>
      <c r="N22">
        <v>2</v>
      </c>
      <c r="O22" t="s">
        <v>4657</v>
      </c>
      <c r="P22">
        <v>20</v>
      </c>
      <c r="Q22" t="s">
        <v>4658</v>
      </c>
      <c r="R22" t="s">
        <v>4658</v>
      </c>
      <c r="S22">
        <f>VLOOKUP(Table2[[#This Row],[STATE_ABBR]],[1]!Table1[#Data],2,0)</f>
        <v>25</v>
      </c>
      <c r="T22">
        <v>12</v>
      </c>
      <c r="U22">
        <f>VLOOKUP(Table2[[#This Row],[STATE_NAME]],Table1[[Name]:[Region]],6,0)</f>
        <v>1</v>
      </c>
      <c r="V22" t="str">
        <f>"new State( " &amp;Table2[[#This Row],[Id]]&amp;", """&amp;Table2[[#This Row],[STATE_NAME]]&amp;""""&amp;", "&amp;""""&amp;Table2[[#This Row],[STATE_ABBR]]&amp;""""&amp;", "&amp;""""&amp;Table2[[#This Row],[STATE_POSTAL_ABBR]]&amp;""""&amp;", "&amp;Table2[[#This Row],[STATE_FIPS_CODE]]&amp;"),"</f>
        <v>new State( 20, "Massachusetts", "MA", "MA", 25),</v>
      </c>
      <c r="W22" t="str">
        <f>"public static State " &amp; Table2[[#This Row],[STATE_NAME]] &amp; " =&gt; All50States[" &amp; Table2[[#This Row],[Id]] &amp; "];"</f>
        <v>public static State Massachusetts =&gt; All50States[20];</v>
      </c>
      <c r="X22" s="7">
        <f>Table2[[#This Row],[Id]]-L21</f>
        <v>1</v>
      </c>
    </row>
    <row r="23" spans="1:24" x14ac:dyDescent="0.25">
      <c r="A23" t="s">
        <v>4767</v>
      </c>
      <c r="B23" t="s">
        <v>4663</v>
      </c>
      <c r="C23" t="s">
        <v>4664</v>
      </c>
      <c r="D23">
        <v>3</v>
      </c>
      <c r="E23" t="s">
        <v>4815</v>
      </c>
      <c r="F23" t="s">
        <v>4816</v>
      </c>
      <c r="G23">
        <v>6</v>
      </c>
      <c r="H23">
        <v>3</v>
      </c>
      <c r="I23" t="str">
        <f>"( " &amp; _xlfn.TEXTJOIN(", ",FALSE,Table1[[#This Row],[Column5]:[Region]]) &amp; " ),"</f>
        <v>( 3, "Mississippi", "MS", 6, 3 ),</v>
      </c>
      <c r="L23">
        <v>21</v>
      </c>
      <c r="M23">
        <v>26</v>
      </c>
      <c r="N23">
        <v>4</v>
      </c>
      <c r="O23" t="s">
        <v>4659</v>
      </c>
      <c r="P23">
        <v>21</v>
      </c>
      <c r="Q23" t="s">
        <v>4660</v>
      </c>
      <c r="R23" t="s">
        <v>4660</v>
      </c>
      <c r="S23">
        <f>VLOOKUP(Table2[[#This Row],[STATE_ABBR]],[1]!Table1[#Data],2,0)</f>
        <v>26</v>
      </c>
      <c r="T23">
        <v>12</v>
      </c>
      <c r="U23">
        <f>VLOOKUP(Table2[[#This Row],[STATE_NAME]],Table1[[Name]:[Region]],6,0)</f>
        <v>3</v>
      </c>
      <c r="V23" t="str">
        <f>"new State( " &amp;Table2[[#This Row],[Id]]&amp;", """&amp;Table2[[#This Row],[STATE_NAME]]&amp;""""&amp;", "&amp;""""&amp;Table2[[#This Row],[STATE_ABBR]]&amp;""""&amp;", "&amp;""""&amp;Table2[[#This Row],[STATE_POSTAL_ABBR]]&amp;""""&amp;", "&amp;Table2[[#This Row],[STATE_FIPS_CODE]]&amp;"),"</f>
        <v>new State( 21, "Michigan", "MI", "MI", 26),</v>
      </c>
      <c r="W23" t="str">
        <f>"public static State " &amp; Table2[[#This Row],[STATE_NAME]] &amp; " =&gt; All50States[" &amp; Table2[[#This Row],[Id]] &amp; "];"</f>
        <v>public static State Michigan =&gt; All50States[21];</v>
      </c>
      <c r="X23" s="7">
        <f>Table2[[#This Row],[Id]]-L22</f>
        <v>1</v>
      </c>
    </row>
    <row r="24" spans="1:24" x14ac:dyDescent="0.25">
      <c r="A24" t="s">
        <v>4770</v>
      </c>
      <c r="B24" t="s">
        <v>4665</v>
      </c>
      <c r="C24" t="s">
        <v>4666</v>
      </c>
      <c r="D24">
        <v>2</v>
      </c>
      <c r="E24" t="s">
        <v>4817</v>
      </c>
      <c r="F24" t="s">
        <v>4818</v>
      </c>
      <c r="G24">
        <v>4</v>
      </c>
      <c r="H24">
        <v>2</v>
      </c>
      <c r="I24" t="str">
        <f>"( " &amp; _xlfn.TEXTJOIN(", ",FALSE,Table1[[#This Row],[Column5]:[Region]]) &amp; " ),"</f>
        <v>( 2, "Missouri", "MO", 4, 2 ),</v>
      </c>
      <c r="L24">
        <v>22</v>
      </c>
      <c r="M24">
        <v>27</v>
      </c>
      <c r="N24">
        <v>5</v>
      </c>
      <c r="O24" t="s">
        <v>4661</v>
      </c>
      <c r="P24">
        <v>22</v>
      </c>
      <c r="Q24" t="s">
        <v>4662</v>
      </c>
      <c r="R24" t="s">
        <v>4662</v>
      </c>
      <c r="S24">
        <f>VLOOKUP(Table2[[#This Row],[STATE_ABBR]],[1]!Table1[#Data],2,0)</f>
        <v>27</v>
      </c>
      <c r="T24">
        <v>12</v>
      </c>
      <c r="U24">
        <f>VLOOKUP(Table2[[#This Row],[STATE_NAME]],Table1[[Name]:[Region]],6,0)</f>
        <v>4</v>
      </c>
      <c r="V24" t="str">
        <f>"new State( " &amp;Table2[[#This Row],[Id]]&amp;", """&amp;Table2[[#This Row],[STATE_NAME]]&amp;""""&amp;", "&amp;""""&amp;Table2[[#This Row],[STATE_ABBR]]&amp;""""&amp;", "&amp;""""&amp;Table2[[#This Row],[STATE_POSTAL_ABBR]]&amp;""""&amp;", "&amp;Table2[[#This Row],[STATE_FIPS_CODE]]&amp;"),"</f>
        <v>new State( 22, "Minnesota", "MN", "MN", 27),</v>
      </c>
      <c r="W24" t="str">
        <f>"public static State " &amp; Table2[[#This Row],[STATE_NAME]] &amp; " =&gt; All50States[" &amp; Table2[[#This Row],[Id]] &amp; "];"</f>
        <v>public static State Minnesota =&gt; All50States[22];</v>
      </c>
      <c r="X24" s="7">
        <f>Table2[[#This Row],[Id]]-L23</f>
        <v>1</v>
      </c>
    </row>
    <row r="25" spans="1:24" x14ac:dyDescent="0.25">
      <c r="A25" t="s">
        <v>4768</v>
      </c>
      <c r="B25" t="s">
        <v>4667</v>
      </c>
      <c r="C25" t="s">
        <v>4668</v>
      </c>
      <c r="D25">
        <v>4</v>
      </c>
      <c r="E25" t="s">
        <v>4819</v>
      </c>
      <c r="F25" t="s">
        <v>4820</v>
      </c>
      <c r="G25">
        <v>8</v>
      </c>
      <c r="H25">
        <v>4</v>
      </c>
      <c r="I25" t="str">
        <f>"( " &amp; _xlfn.TEXTJOIN(", ",FALSE,Table1[[#This Row],[Column5]:[Region]]) &amp; " ),"</f>
        <v>( 4, "Montana", "MT", 8, 4 ),</v>
      </c>
      <c r="L25">
        <v>23</v>
      </c>
      <c r="M25">
        <v>29</v>
      </c>
      <c r="N25">
        <v>7</v>
      </c>
      <c r="O25" t="s">
        <v>4663</v>
      </c>
      <c r="P25">
        <v>23</v>
      </c>
      <c r="Q25" t="s">
        <v>4664</v>
      </c>
      <c r="R25" t="s">
        <v>4664</v>
      </c>
      <c r="S25">
        <f>VLOOKUP(Table2[[#This Row],[STATE_ABBR]],[1]!Table1[#Data],2,0)</f>
        <v>28</v>
      </c>
      <c r="T25">
        <v>12</v>
      </c>
      <c r="U25">
        <f>VLOOKUP(Table2[[#This Row],[STATE_NAME]],Table1[[Name]:[Region]],6,0)</f>
        <v>6</v>
      </c>
      <c r="V25" t="str">
        <f>"new State( " &amp;Table2[[#This Row],[Id]]&amp;", """&amp;Table2[[#This Row],[STATE_NAME]]&amp;""""&amp;", "&amp;""""&amp;Table2[[#This Row],[STATE_ABBR]]&amp;""""&amp;", "&amp;""""&amp;Table2[[#This Row],[STATE_POSTAL_ABBR]]&amp;""""&amp;", "&amp;Table2[[#This Row],[STATE_FIPS_CODE]]&amp;"),"</f>
        <v>new State( 23, "Mississippi", "MS", "MS", 28),</v>
      </c>
      <c r="W25" t="str">
        <f>"public static State " &amp; Table2[[#This Row],[STATE_NAME]] &amp; " =&gt; All50States[" &amp; Table2[[#This Row],[Id]] &amp; "];"</f>
        <v>public static State Mississippi =&gt; All50States[23];</v>
      </c>
      <c r="X25" s="7">
        <f>Table2[[#This Row],[Id]]-L24</f>
        <v>1</v>
      </c>
    </row>
    <row r="26" spans="1:24" x14ac:dyDescent="0.25">
      <c r="A26" t="s">
        <v>4770</v>
      </c>
      <c r="B26" t="s">
        <v>4669</v>
      </c>
      <c r="C26" t="s">
        <v>4670</v>
      </c>
      <c r="D26">
        <v>2</v>
      </c>
      <c r="E26" t="s">
        <v>4821</v>
      </c>
      <c r="F26" t="s">
        <v>4822</v>
      </c>
      <c r="G26">
        <v>4</v>
      </c>
      <c r="H26">
        <v>2</v>
      </c>
      <c r="I26" t="str">
        <f>"( " &amp; _xlfn.TEXTJOIN(", ",FALSE,Table1[[#This Row],[Column5]:[Region]]) &amp; " ),"</f>
        <v>( 2, "Nebraska", "NE", 4, 2 ),</v>
      </c>
      <c r="L26">
        <v>24</v>
      </c>
      <c r="M26">
        <v>28</v>
      </c>
      <c r="N26">
        <v>5</v>
      </c>
      <c r="O26" t="s">
        <v>4665</v>
      </c>
      <c r="P26">
        <v>24</v>
      </c>
      <c r="Q26" t="s">
        <v>4666</v>
      </c>
      <c r="R26" t="s">
        <v>4666</v>
      </c>
      <c r="S26">
        <f>VLOOKUP(Table2[[#This Row],[STATE_ABBR]],[1]!Table1[#Data],2,0)</f>
        <v>29</v>
      </c>
      <c r="T26">
        <v>12</v>
      </c>
      <c r="U26">
        <f>VLOOKUP(Table2[[#This Row],[STATE_NAME]],Table1[[Name]:[Region]],6,0)</f>
        <v>4</v>
      </c>
      <c r="V26" t="str">
        <f>"new State( " &amp;Table2[[#This Row],[Id]]&amp;", """&amp;Table2[[#This Row],[STATE_NAME]]&amp;""""&amp;", "&amp;""""&amp;Table2[[#This Row],[STATE_ABBR]]&amp;""""&amp;", "&amp;""""&amp;Table2[[#This Row],[STATE_POSTAL_ABBR]]&amp;""""&amp;", "&amp;Table2[[#This Row],[STATE_FIPS_CODE]]&amp;"),"</f>
        <v>new State( 24, "Missouri", "MO", "MO", 29),</v>
      </c>
      <c r="W26" t="str">
        <f>"public static State " &amp; Table2[[#This Row],[STATE_NAME]] &amp; " =&gt; All50States[" &amp; Table2[[#This Row],[Id]] &amp; "];"</f>
        <v>public static State Missouri =&gt; All50States[24];</v>
      </c>
      <c r="X26" s="7">
        <f>Table2[[#This Row],[Id]]-L25</f>
        <v>1</v>
      </c>
    </row>
    <row r="27" spans="1:24" x14ac:dyDescent="0.25">
      <c r="A27" t="s">
        <v>4768</v>
      </c>
      <c r="B27" t="s">
        <v>4671</v>
      </c>
      <c r="C27" t="s">
        <v>4672</v>
      </c>
      <c r="D27">
        <v>4</v>
      </c>
      <c r="E27" t="s">
        <v>4823</v>
      </c>
      <c r="F27" t="s">
        <v>4824</v>
      </c>
      <c r="G27">
        <v>8</v>
      </c>
      <c r="H27">
        <v>4</v>
      </c>
      <c r="I27" t="str">
        <f>"( " &amp; _xlfn.TEXTJOIN(", ",FALSE,Table1[[#This Row],[Column5]:[Region]]) &amp; " ),"</f>
        <v>( 4, "Nevada", "NV", 8, 4 ),</v>
      </c>
      <c r="L27">
        <v>25</v>
      </c>
      <c r="M27">
        <v>30</v>
      </c>
      <c r="N27">
        <v>9</v>
      </c>
      <c r="O27" t="s">
        <v>4667</v>
      </c>
      <c r="P27">
        <v>25</v>
      </c>
      <c r="Q27" t="s">
        <v>4668</v>
      </c>
      <c r="R27" t="s">
        <v>4668</v>
      </c>
      <c r="S27">
        <f>VLOOKUP(Table2[[#This Row],[STATE_ABBR]],[1]!Table1[#Data],2,0)</f>
        <v>30</v>
      </c>
      <c r="T27">
        <v>12</v>
      </c>
      <c r="U27">
        <f>VLOOKUP(Table2[[#This Row],[STATE_NAME]],Table1[[Name]:[Region]],6,0)</f>
        <v>8</v>
      </c>
      <c r="V27" t="str">
        <f>"new State( " &amp;Table2[[#This Row],[Id]]&amp;", """&amp;Table2[[#This Row],[STATE_NAME]]&amp;""""&amp;", "&amp;""""&amp;Table2[[#This Row],[STATE_ABBR]]&amp;""""&amp;", "&amp;""""&amp;Table2[[#This Row],[STATE_POSTAL_ABBR]]&amp;""""&amp;", "&amp;Table2[[#This Row],[STATE_FIPS_CODE]]&amp;"),"</f>
        <v>new State( 25, "Montana", "MT", "MT", 30),</v>
      </c>
      <c r="W27" t="str">
        <f>"public static State " &amp; Table2[[#This Row],[STATE_NAME]] &amp; " =&gt; All50States[" &amp; Table2[[#This Row],[Id]] &amp; "];"</f>
        <v>public static State Montana =&gt; All50States[25];</v>
      </c>
      <c r="X27" s="7">
        <f>Table2[[#This Row],[Id]]-L26</f>
        <v>1</v>
      </c>
    </row>
    <row r="28" spans="1:24" x14ac:dyDescent="0.25">
      <c r="A28" t="s">
        <v>4769</v>
      </c>
      <c r="B28" t="s">
        <v>4673</v>
      </c>
      <c r="C28" t="s">
        <v>4674</v>
      </c>
      <c r="D28">
        <v>1</v>
      </c>
      <c r="E28" t="s">
        <v>4825</v>
      </c>
      <c r="F28" t="s">
        <v>4826</v>
      </c>
      <c r="G28">
        <v>1</v>
      </c>
      <c r="H28">
        <v>1</v>
      </c>
      <c r="I28" t="str">
        <f>"( " &amp; _xlfn.TEXTJOIN(", ",FALSE,Table1[[#This Row],[Column5]:[Region]]) &amp; " ),"</f>
        <v>( 1, "New Hampshire", "NH", 1, 1 ),</v>
      </c>
      <c r="L28">
        <v>26</v>
      </c>
      <c r="M28">
        <v>31</v>
      </c>
      <c r="N28">
        <v>5</v>
      </c>
      <c r="O28" t="s">
        <v>4669</v>
      </c>
      <c r="P28">
        <v>26</v>
      </c>
      <c r="Q28" t="s">
        <v>4896</v>
      </c>
      <c r="R28" t="s">
        <v>4670</v>
      </c>
      <c r="S28">
        <v>31</v>
      </c>
      <c r="T28">
        <v>12</v>
      </c>
      <c r="U28">
        <f>VLOOKUP(Table2[[#This Row],[STATE_NAME]],Table1[[Name]:[Region]],6,0)</f>
        <v>4</v>
      </c>
      <c r="V28" t="str">
        <f>"new State( " &amp;Table2[[#This Row],[Id]]&amp;", """&amp;Table2[[#This Row],[STATE_NAME]]&amp;""""&amp;", "&amp;""""&amp;Table2[[#This Row],[STATE_ABBR]]&amp;""""&amp;", "&amp;""""&amp;Table2[[#This Row],[STATE_POSTAL_ABBR]]&amp;""""&amp;", "&amp;Table2[[#This Row],[STATE_FIPS_CODE]]&amp;"),"</f>
        <v>new State( 26, "Nebraska", "NB", "NE", 31),</v>
      </c>
      <c r="W28" t="str">
        <f>"public static State " &amp; Table2[[#This Row],[STATE_NAME]] &amp; " =&gt; All50States[" &amp; Table2[[#This Row],[Id]] &amp; "];"</f>
        <v>public static State Nebraska =&gt; All50States[26];</v>
      </c>
      <c r="X28" s="7">
        <f>Table2[[#This Row],[Id]]-L27</f>
        <v>1</v>
      </c>
    </row>
    <row r="29" spans="1:24" x14ac:dyDescent="0.25">
      <c r="A29" t="s">
        <v>4769</v>
      </c>
      <c r="B29" t="s">
        <v>4675</v>
      </c>
      <c r="C29" t="s">
        <v>4676</v>
      </c>
      <c r="D29">
        <v>1</v>
      </c>
      <c r="E29" t="s">
        <v>4827</v>
      </c>
      <c r="F29" t="s">
        <v>4828</v>
      </c>
      <c r="G29">
        <v>2</v>
      </c>
      <c r="H29">
        <v>1</v>
      </c>
      <c r="I29" t="str">
        <f>"( " &amp; _xlfn.TEXTJOIN(", ",FALSE,Table1[[#This Row],[Column5]:[Region]]) &amp; " ),"</f>
        <v>( 1, "New Jersey", "NJ", 2, 1 ),</v>
      </c>
      <c r="L29">
        <v>27</v>
      </c>
      <c r="M29">
        <v>37</v>
      </c>
      <c r="N29">
        <v>9</v>
      </c>
      <c r="O29" t="s">
        <v>4671</v>
      </c>
      <c r="P29">
        <v>27</v>
      </c>
      <c r="Q29" t="s">
        <v>4672</v>
      </c>
      <c r="R29" t="s">
        <v>4672</v>
      </c>
      <c r="S29">
        <f>VLOOKUP(Table2[[#This Row],[STATE_ABBR]],[1]!Table1[#Data],2,0)</f>
        <v>32</v>
      </c>
      <c r="T29">
        <v>12</v>
      </c>
      <c r="U29">
        <f>VLOOKUP(Table2[[#This Row],[STATE_NAME]],Table1[[Name]:[Region]],6,0)</f>
        <v>8</v>
      </c>
      <c r="V29" t="str">
        <f>"new State( " &amp;Table2[[#This Row],[Id]]&amp;", """&amp;Table2[[#This Row],[STATE_NAME]]&amp;""""&amp;", "&amp;""""&amp;Table2[[#This Row],[STATE_ABBR]]&amp;""""&amp;", "&amp;""""&amp;Table2[[#This Row],[STATE_POSTAL_ABBR]]&amp;""""&amp;", "&amp;Table2[[#This Row],[STATE_FIPS_CODE]]&amp;"),"</f>
        <v>new State( 27, "Nevada", "NV", "NV", 32),</v>
      </c>
      <c r="W29" t="str">
        <f>"public static State " &amp; Table2[[#This Row],[STATE_NAME]] &amp; " =&gt; All50States[" &amp; Table2[[#This Row],[Id]] &amp; "];"</f>
        <v>public static State Nevada =&gt; All50States[27];</v>
      </c>
      <c r="X29" s="7">
        <f>Table2[[#This Row],[Id]]-L28</f>
        <v>1</v>
      </c>
    </row>
    <row r="30" spans="1:24" x14ac:dyDescent="0.25">
      <c r="A30" t="s">
        <v>4768</v>
      </c>
      <c r="B30" t="s">
        <v>4677</v>
      </c>
      <c r="C30" t="s">
        <v>4678</v>
      </c>
      <c r="D30">
        <v>4</v>
      </c>
      <c r="E30" t="s">
        <v>4829</v>
      </c>
      <c r="F30" t="s">
        <v>4830</v>
      </c>
      <c r="G30">
        <v>8</v>
      </c>
      <c r="H30">
        <v>4</v>
      </c>
      <c r="I30" t="str">
        <f>"( " &amp; _xlfn.TEXTJOIN(", ",FALSE,Table1[[#This Row],[Column5]:[Region]]) &amp; " ),"</f>
        <v>( 4, "New Mexico", "NM", 8, 4 ),</v>
      </c>
      <c r="L30">
        <v>28</v>
      </c>
      <c r="M30">
        <v>34</v>
      </c>
      <c r="N30">
        <v>2</v>
      </c>
      <c r="O30" t="s">
        <v>4673</v>
      </c>
      <c r="P30">
        <v>28</v>
      </c>
      <c r="Q30" t="s">
        <v>4674</v>
      </c>
      <c r="R30" t="s">
        <v>4674</v>
      </c>
      <c r="S30">
        <f>VLOOKUP(Table2[[#This Row],[STATE_ABBR]],[1]!Table1[#Data],2,0)</f>
        <v>33</v>
      </c>
      <c r="T30">
        <v>12</v>
      </c>
      <c r="U30">
        <f>VLOOKUP(Table2[[#This Row],[STATE_NAME]],Table1[[Name]:[Region]],6,0)</f>
        <v>1</v>
      </c>
      <c r="V30" t="str">
        <f>"new State( " &amp;Table2[[#This Row],[Id]]&amp;", """&amp;Table2[[#This Row],[STATE_NAME]]&amp;""""&amp;", "&amp;""""&amp;Table2[[#This Row],[STATE_ABBR]]&amp;""""&amp;", "&amp;""""&amp;Table2[[#This Row],[STATE_POSTAL_ABBR]]&amp;""""&amp;", "&amp;Table2[[#This Row],[STATE_FIPS_CODE]]&amp;"),"</f>
        <v>new State( 28, "New Hampshire", "NH", "NH", 33),</v>
      </c>
      <c r="W30" t="str">
        <f>"public static State " &amp; Table2[[#This Row],[STATE_NAME]] &amp; " =&gt; All50States[" &amp; Table2[[#This Row],[Id]] &amp; "];"</f>
        <v>public static State New Hampshire =&gt; All50States[28];</v>
      </c>
      <c r="X30" s="7">
        <f>Table2[[#This Row],[Id]]-L29</f>
        <v>1</v>
      </c>
    </row>
    <row r="31" spans="1:24" x14ac:dyDescent="0.25">
      <c r="A31" t="s">
        <v>4769</v>
      </c>
      <c r="B31" t="s">
        <v>4679</v>
      </c>
      <c r="C31" t="s">
        <v>4680</v>
      </c>
      <c r="D31">
        <v>1</v>
      </c>
      <c r="E31" t="s">
        <v>4831</v>
      </c>
      <c r="F31" t="s">
        <v>4832</v>
      </c>
      <c r="G31">
        <v>2</v>
      </c>
      <c r="H31">
        <v>1</v>
      </c>
      <c r="I31" t="str">
        <f>"( " &amp; _xlfn.TEXTJOIN(", ",FALSE,Table1[[#This Row],[Column5]:[Region]]) &amp; " ),"</f>
        <v>( 1, "New York", "NY", 2, 1 ),</v>
      </c>
      <c r="L31">
        <v>29</v>
      </c>
      <c r="M31">
        <v>35</v>
      </c>
      <c r="N31">
        <v>3</v>
      </c>
      <c r="O31" t="s">
        <v>4675</v>
      </c>
      <c r="P31">
        <v>29</v>
      </c>
      <c r="Q31" t="s">
        <v>4676</v>
      </c>
      <c r="R31" t="s">
        <v>4676</v>
      </c>
      <c r="S31">
        <f>VLOOKUP(Table2[[#This Row],[STATE_ABBR]],[1]!Table1[#Data],2,0)</f>
        <v>34</v>
      </c>
      <c r="T31">
        <v>12</v>
      </c>
      <c r="U31">
        <f>VLOOKUP(Table2[[#This Row],[STATE_NAME]],Table1[[Name]:[Region]],6,0)</f>
        <v>2</v>
      </c>
      <c r="V31" t="str">
        <f>"new State( " &amp;Table2[[#This Row],[Id]]&amp;", """&amp;Table2[[#This Row],[STATE_NAME]]&amp;""""&amp;", "&amp;""""&amp;Table2[[#This Row],[STATE_ABBR]]&amp;""""&amp;", "&amp;""""&amp;Table2[[#This Row],[STATE_POSTAL_ABBR]]&amp;""""&amp;", "&amp;Table2[[#This Row],[STATE_FIPS_CODE]]&amp;"),"</f>
        <v>new State( 29, "New Jersey", "NJ", "NJ", 34),</v>
      </c>
      <c r="W31" t="str">
        <f>"public static State " &amp; Table2[[#This Row],[STATE_NAME]] &amp; " =&gt; All50States[" &amp; Table2[[#This Row],[Id]] &amp; "];"</f>
        <v>public static State New Jersey =&gt; All50States[29];</v>
      </c>
      <c r="X31" s="7">
        <f>Table2[[#This Row],[Id]]-L30</f>
        <v>1</v>
      </c>
    </row>
    <row r="32" spans="1:24" x14ac:dyDescent="0.25">
      <c r="A32" t="s">
        <v>4767</v>
      </c>
      <c r="B32" t="s">
        <v>4681</v>
      </c>
      <c r="C32" t="s">
        <v>4682</v>
      </c>
      <c r="D32">
        <v>3</v>
      </c>
      <c r="E32" t="s">
        <v>4833</v>
      </c>
      <c r="F32" t="s">
        <v>4834</v>
      </c>
      <c r="G32">
        <v>5</v>
      </c>
      <c r="H32">
        <v>3</v>
      </c>
      <c r="I32" t="str">
        <f>"( " &amp; _xlfn.TEXTJOIN(", ",FALSE,Table1[[#This Row],[Column5]:[Region]]) &amp; " ),"</f>
        <v>( 3, "North Carolina", "NC", 5, 3 ),</v>
      </c>
      <c r="L32">
        <v>30</v>
      </c>
      <c r="M32">
        <v>36</v>
      </c>
      <c r="N32">
        <v>9</v>
      </c>
      <c r="O32" t="s">
        <v>4677</v>
      </c>
      <c r="P32">
        <v>30</v>
      </c>
      <c r="Q32" t="s">
        <v>4678</v>
      </c>
      <c r="R32" t="s">
        <v>4678</v>
      </c>
      <c r="S32">
        <f>VLOOKUP(Table2[[#This Row],[STATE_ABBR]],[1]!Table1[#Data],2,0)</f>
        <v>35</v>
      </c>
      <c r="T32">
        <v>12</v>
      </c>
      <c r="U32">
        <f>VLOOKUP(Table2[[#This Row],[STATE_NAME]],Table1[[Name]:[Region]],6,0)</f>
        <v>8</v>
      </c>
      <c r="V32" t="str">
        <f>"new State( " &amp;Table2[[#This Row],[Id]]&amp;", """&amp;Table2[[#This Row],[STATE_NAME]]&amp;""""&amp;", "&amp;""""&amp;Table2[[#This Row],[STATE_ABBR]]&amp;""""&amp;", "&amp;""""&amp;Table2[[#This Row],[STATE_POSTAL_ABBR]]&amp;""""&amp;", "&amp;Table2[[#This Row],[STATE_FIPS_CODE]]&amp;"),"</f>
        <v>new State( 30, "New Mexico", "NM", "NM", 35),</v>
      </c>
      <c r="W32" t="str">
        <f>"public static State " &amp; Table2[[#This Row],[STATE_NAME]] &amp; " =&gt; All50States[" &amp; Table2[[#This Row],[Id]] &amp; "];"</f>
        <v>public static State New Mexico =&gt; All50States[30];</v>
      </c>
      <c r="X32" s="7">
        <f>Table2[[#This Row],[Id]]-L31</f>
        <v>1</v>
      </c>
    </row>
    <row r="33" spans="1:24" x14ac:dyDescent="0.25">
      <c r="A33" t="s">
        <v>4770</v>
      </c>
      <c r="B33" t="s">
        <v>4683</v>
      </c>
      <c r="C33" t="s">
        <v>4684</v>
      </c>
      <c r="D33">
        <v>2</v>
      </c>
      <c r="E33" t="s">
        <v>4835</v>
      </c>
      <c r="F33" t="s">
        <v>4836</v>
      </c>
      <c r="G33">
        <v>4</v>
      </c>
      <c r="H33">
        <v>2</v>
      </c>
      <c r="I33" t="str">
        <f>"( " &amp; _xlfn.TEXTJOIN(", ",FALSE,Table1[[#This Row],[Column5]:[Region]]) &amp; " ),"</f>
        <v>( 2, "North Dakota", "ND", 4, 2 ),</v>
      </c>
      <c r="L33">
        <v>31</v>
      </c>
      <c r="M33">
        <v>38</v>
      </c>
      <c r="N33">
        <v>3</v>
      </c>
      <c r="O33" t="s">
        <v>4679</v>
      </c>
      <c r="P33">
        <v>31</v>
      </c>
      <c r="Q33" t="s">
        <v>4680</v>
      </c>
      <c r="R33" t="s">
        <v>4680</v>
      </c>
      <c r="S33">
        <f>VLOOKUP(Table2[[#This Row],[STATE_ABBR]],[1]!Table1[#Data],2,0)</f>
        <v>36</v>
      </c>
      <c r="T33">
        <v>12</v>
      </c>
      <c r="U33">
        <f>VLOOKUP(Table2[[#This Row],[STATE_NAME]],Table1[[Name]:[Region]],6,0)</f>
        <v>2</v>
      </c>
      <c r="V33" t="str">
        <f>"new State( " &amp;Table2[[#This Row],[Id]]&amp;", """&amp;Table2[[#This Row],[STATE_NAME]]&amp;""""&amp;", "&amp;""""&amp;Table2[[#This Row],[STATE_ABBR]]&amp;""""&amp;", "&amp;""""&amp;Table2[[#This Row],[STATE_POSTAL_ABBR]]&amp;""""&amp;", "&amp;Table2[[#This Row],[STATE_FIPS_CODE]]&amp;"),"</f>
        <v>new State( 31, "New York", "NY", "NY", 36),</v>
      </c>
      <c r="W33" t="str">
        <f>"public static State " &amp; Table2[[#This Row],[STATE_NAME]] &amp; " =&gt; All50States[" &amp; Table2[[#This Row],[Id]] &amp; "];"</f>
        <v>public static State New York =&gt; All50States[31];</v>
      </c>
      <c r="X33" s="7">
        <f>Table2[[#This Row],[Id]]-L32</f>
        <v>1</v>
      </c>
    </row>
    <row r="34" spans="1:24" x14ac:dyDescent="0.25">
      <c r="A34" t="s">
        <v>4770</v>
      </c>
      <c r="B34" t="s">
        <v>4685</v>
      </c>
      <c r="C34" t="s">
        <v>4686</v>
      </c>
      <c r="D34">
        <v>2</v>
      </c>
      <c r="E34" t="s">
        <v>4837</v>
      </c>
      <c r="F34" t="s">
        <v>4838</v>
      </c>
      <c r="G34">
        <v>3</v>
      </c>
      <c r="H34">
        <v>2</v>
      </c>
      <c r="I34" t="str">
        <f>"( " &amp; _xlfn.TEXTJOIN(", ",FALSE,Table1[[#This Row],[Column5]:[Region]]) &amp; " ),"</f>
        <v>( 2, "Ohio", "OH", 3, 2 ),</v>
      </c>
      <c r="L34">
        <v>32</v>
      </c>
      <c r="M34">
        <v>32</v>
      </c>
      <c r="N34">
        <v>6</v>
      </c>
      <c r="O34" t="s">
        <v>4681</v>
      </c>
      <c r="P34">
        <v>32</v>
      </c>
      <c r="Q34" t="s">
        <v>4682</v>
      </c>
      <c r="R34" t="s">
        <v>4682</v>
      </c>
      <c r="S34">
        <f>VLOOKUP(Table2[[#This Row],[STATE_ABBR]],[1]!Table1[#Data],2,0)</f>
        <v>37</v>
      </c>
      <c r="T34">
        <v>12</v>
      </c>
      <c r="U34">
        <f>VLOOKUP(Table2[[#This Row],[STATE_NAME]],Table1[[Name]:[Region]],6,0)</f>
        <v>5</v>
      </c>
      <c r="V34" t="str">
        <f>"new State( " &amp;Table2[[#This Row],[Id]]&amp;", """&amp;Table2[[#This Row],[STATE_NAME]]&amp;""""&amp;", "&amp;""""&amp;Table2[[#This Row],[STATE_ABBR]]&amp;""""&amp;", "&amp;""""&amp;Table2[[#This Row],[STATE_POSTAL_ABBR]]&amp;""""&amp;", "&amp;Table2[[#This Row],[STATE_FIPS_CODE]]&amp;"),"</f>
        <v>new State( 32, "North Carolina", "NC", "NC", 37),</v>
      </c>
      <c r="W34" t="str">
        <f>"public static State " &amp; Table2[[#This Row],[STATE_NAME]] &amp; " =&gt; All50States[" &amp; Table2[[#This Row],[Id]] &amp; "];"</f>
        <v>public static State North Carolina =&gt; All50States[32];</v>
      </c>
      <c r="X34" s="7">
        <f>Table2[[#This Row],[Id]]-L33</f>
        <v>1</v>
      </c>
    </row>
    <row r="35" spans="1:24" x14ac:dyDescent="0.25">
      <c r="A35" t="s">
        <v>4767</v>
      </c>
      <c r="B35" t="s">
        <v>4687</v>
      </c>
      <c r="C35" t="s">
        <v>4688</v>
      </c>
      <c r="D35">
        <v>3</v>
      </c>
      <c r="E35" t="s">
        <v>4839</v>
      </c>
      <c r="F35" t="s">
        <v>4840</v>
      </c>
      <c r="G35">
        <v>7</v>
      </c>
      <c r="H35">
        <v>3</v>
      </c>
      <c r="I35" t="str">
        <f>"( " &amp; _xlfn.TEXTJOIN(", ",FALSE,Table1[[#This Row],[Column5]:[Region]]) &amp; " ),"</f>
        <v>( 3, "Oklahoma", "OK", 7, 3 ),</v>
      </c>
      <c r="L35">
        <v>33</v>
      </c>
      <c r="M35">
        <v>33</v>
      </c>
      <c r="N35">
        <v>5</v>
      </c>
      <c r="O35" t="s">
        <v>4683</v>
      </c>
      <c r="P35">
        <v>33</v>
      </c>
      <c r="Q35" t="s">
        <v>4684</v>
      </c>
      <c r="R35" t="s">
        <v>4684</v>
      </c>
      <c r="S35">
        <f>VLOOKUP(Table2[[#This Row],[STATE_ABBR]],[1]!Table1[#Data],2,0)</f>
        <v>38</v>
      </c>
      <c r="T35">
        <v>12</v>
      </c>
      <c r="U35">
        <f>VLOOKUP(Table2[[#This Row],[STATE_NAME]],Table1[[Name]:[Region]],6,0)</f>
        <v>4</v>
      </c>
      <c r="V35" t="str">
        <f>"new State( " &amp;Table2[[#This Row],[Id]]&amp;", """&amp;Table2[[#This Row],[STATE_NAME]]&amp;""""&amp;", "&amp;""""&amp;Table2[[#This Row],[STATE_ABBR]]&amp;""""&amp;", "&amp;""""&amp;Table2[[#This Row],[STATE_POSTAL_ABBR]]&amp;""""&amp;", "&amp;Table2[[#This Row],[STATE_FIPS_CODE]]&amp;"),"</f>
        <v>new State( 33, "North Dakota", "ND", "ND", 38),</v>
      </c>
      <c r="W35" t="str">
        <f>"public static State " &amp; Table2[[#This Row],[STATE_NAME]] &amp; " =&gt; All50States[" &amp; Table2[[#This Row],[Id]] &amp; "];"</f>
        <v>public static State North Dakota =&gt; All50States[33];</v>
      </c>
      <c r="X35" s="7">
        <f>Table2[[#This Row],[Id]]-L34</f>
        <v>1</v>
      </c>
    </row>
    <row r="36" spans="1:24" x14ac:dyDescent="0.25">
      <c r="A36" t="s">
        <v>4768</v>
      </c>
      <c r="B36" t="s">
        <v>4689</v>
      </c>
      <c r="C36" t="s">
        <v>4690</v>
      </c>
      <c r="D36">
        <v>4</v>
      </c>
      <c r="E36" t="s">
        <v>4841</v>
      </c>
      <c r="F36" t="s">
        <v>4842</v>
      </c>
      <c r="G36">
        <v>9</v>
      </c>
      <c r="H36">
        <v>4</v>
      </c>
      <c r="I36" t="str">
        <f>"( " &amp; _xlfn.TEXTJOIN(", ",FALSE,Table1[[#This Row],[Column5]:[Region]]) &amp; " ),"</f>
        <v>( 4, "Oregon", "OR", 9, 4 ),</v>
      </c>
      <c r="L36">
        <v>34</v>
      </c>
      <c r="M36">
        <v>39</v>
      </c>
      <c r="N36">
        <v>4</v>
      </c>
      <c r="O36" t="s">
        <v>4685</v>
      </c>
      <c r="P36">
        <v>34</v>
      </c>
      <c r="Q36" t="s">
        <v>4686</v>
      </c>
      <c r="R36" t="s">
        <v>4686</v>
      </c>
      <c r="S36">
        <f>VLOOKUP(Table2[[#This Row],[STATE_ABBR]],[1]!Table1[#Data],2,0)</f>
        <v>39</v>
      </c>
      <c r="T36">
        <v>12</v>
      </c>
      <c r="U36">
        <f>VLOOKUP(Table2[[#This Row],[STATE_NAME]],Table1[[Name]:[Region]],6,0)</f>
        <v>3</v>
      </c>
      <c r="V36" t="str">
        <f>"new State( " &amp;Table2[[#This Row],[Id]]&amp;", """&amp;Table2[[#This Row],[STATE_NAME]]&amp;""""&amp;", "&amp;""""&amp;Table2[[#This Row],[STATE_ABBR]]&amp;""""&amp;", "&amp;""""&amp;Table2[[#This Row],[STATE_POSTAL_ABBR]]&amp;""""&amp;", "&amp;Table2[[#This Row],[STATE_FIPS_CODE]]&amp;"),"</f>
        <v>new State( 34, "Ohio", "OH", "OH", 39),</v>
      </c>
      <c r="W36" t="str">
        <f>"public static State " &amp; Table2[[#This Row],[STATE_NAME]] &amp; " =&gt; All50States[" &amp; Table2[[#This Row],[Id]] &amp; "];"</f>
        <v>public static State Ohio =&gt; All50States[34];</v>
      </c>
      <c r="X36" s="7">
        <f>Table2[[#This Row],[Id]]-L35</f>
        <v>1</v>
      </c>
    </row>
    <row r="37" spans="1:24" x14ac:dyDescent="0.25">
      <c r="A37" t="s">
        <v>4769</v>
      </c>
      <c r="B37" t="s">
        <v>4691</v>
      </c>
      <c r="C37" t="s">
        <v>4692</v>
      </c>
      <c r="D37">
        <v>1</v>
      </c>
      <c r="E37" t="s">
        <v>4843</v>
      </c>
      <c r="F37" t="s">
        <v>4844</v>
      </c>
      <c r="G37">
        <v>2</v>
      </c>
      <c r="H37">
        <v>1</v>
      </c>
      <c r="I37" t="str">
        <f>"( " &amp; _xlfn.TEXTJOIN(", ",FALSE,Table1[[#This Row],[Column5]:[Region]]) &amp; " ),"</f>
        <v>( 1, "Pennsylvania", "PA", 2, 1 ),</v>
      </c>
      <c r="L37">
        <v>35</v>
      </c>
      <c r="M37">
        <v>40</v>
      </c>
      <c r="N37">
        <v>8</v>
      </c>
      <c r="O37" t="s">
        <v>4687</v>
      </c>
      <c r="P37">
        <v>35</v>
      </c>
      <c r="Q37" t="s">
        <v>4688</v>
      </c>
      <c r="R37" t="s">
        <v>4688</v>
      </c>
      <c r="S37">
        <f>VLOOKUP(Table2[[#This Row],[STATE_ABBR]],[1]!Table1[#Data],2,0)</f>
        <v>40</v>
      </c>
      <c r="T37">
        <v>12</v>
      </c>
      <c r="U37">
        <f>VLOOKUP(Table2[[#This Row],[STATE_NAME]],Table1[[Name]:[Region]],6,0)</f>
        <v>7</v>
      </c>
      <c r="V37" t="str">
        <f>"new State( " &amp;Table2[[#This Row],[Id]]&amp;", """&amp;Table2[[#This Row],[STATE_NAME]]&amp;""""&amp;", "&amp;""""&amp;Table2[[#This Row],[STATE_ABBR]]&amp;""""&amp;", "&amp;""""&amp;Table2[[#This Row],[STATE_POSTAL_ABBR]]&amp;""""&amp;", "&amp;Table2[[#This Row],[STATE_FIPS_CODE]]&amp;"),"</f>
        <v>new State( 35, "Oklahoma", "OK", "OK", 40),</v>
      </c>
      <c r="W37" t="str">
        <f>"public static State " &amp; Table2[[#This Row],[STATE_NAME]] &amp; " =&gt; All50States[" &amp; Table2[[#This Row],[Id]] &amp; "];"</f>
        <v>public static State Oklahoma =&gt; All50States[35];</v>
      </c>
      <c r="X37" s="7">
        <f>Table2[[#This Row],[Id]]-L36</f>
        <v>1</v>
      </c>
    </row>
    <row r="38" spans="1:24" x14ac:dyDescent="0.25">
      <c r="A38" t="s">
        <v>4769</v>
      </c>
      <c r="B38" t="s">
        <v>4693</v>
      </c>
      <c r="C38" t="s">
        <v>4694</v>
      </c>
      <c r="D38">
        <v>1</v>
      </c>
      <c r="E38" t="s">
        <v>4845</v>
      </c>
      <c r="F38" t="s">
        <v>4846</v>
      </c>
      <c r="G38">
        <v>1</v>
      </c>
      <c r="H38">
        <v>1</v>
      </c>
      <c r="I38" t="str">
        <f>"( " &amp; _xlfn.TEXTJOIN(", ",FALSE,Table1[[#This Row],[Column5]:[Region]]) &amp; " ),"</f>
        <v>( 1, "Rhode Island", "RI", 1, 1 ),</v>
      </c>
      <c r="L38">
        <v>36</v>
      </c>
      <c r="M38">
        <v>41</v>
      </c>
      <c r="N38">
        <v>10</v>
      </c>
      <c r="O38" t="s">
        <v>4689</v>
      </c>
      <c r="P38">
        <v>36</v>
      </c>
      <c r="Q38" t="s">
        <v>4690</v>
      </c>
      <c r="R38" t="s">
        <v>4690</v>
      </c>
      <c r="S38">
        <f>VLOOKUP(Table2[[#This Row],[STATE_ABBR]],[1]!Table1[#Data],2,0)</f>
        <v>41</v>
      </c>
      <c r="T38">
        <v>12</v>
      </c>
      <c r="U38">
        <f>VLOOKUP(Table2[[#This Row],[STATE_NAME]],Table1[[Name]:[Region]],6,0)</f>
        <v>9</v>
      </c>
      <c r="V38" t="str">
        <f>"new State( " &amp;Table2[[#This Row],[Id]]&amp;", """&amp;Table2[[#This Row],[STATE_NAME]]&amp;""""&amp;", "&amp;""""&amp;Table2[[#This Row],[STATE_ABBR]]&amp;""""&amp;", "&amp;""""&amp;Table2[[#This Row],[STATE_POSTAL_ABBR]]&amp;""""&amp;", "&amp;Table2[[#This Row],[STATE_FIPS_CODE]]&amp;"),"</f>
        <v>new State( 36, "Oregon", "OR", "OR", 41),</v>
      </c>
      <c r="W38" t="str">
        <f>"public static State " &amp; Table2[[#This Row],[STATE_NAME]] &amp; " =&gt; All50States[" &amp; Table2[[#This Row],[Id]] &amp; "];"</f>
        <v>public static State Oregon =&gt; All50States[36];</v>
      </c>
      <c r="X38" s="7">
        <f>Table2[[#This Row],[Id]]-L37</f>
        <v>1</v>
      </c>
    </row>
    <row r="39" spans="1:24" x14ac:dyDescent="0.25">
      <c r="A39" t="s">
        <v>4767</v>
      </c>
      <c r="B39" t="s">
        <v>4695</v>
      </c>
      <c r="C39" t="s">
        <v>4696</v>
      </c>
      <c r="D39">
        <v>3</v>
      </c>
      <c r="E39" t="s">
        <v>4847</v>
      </c>
      <c r="F39" t="s">
        <v>4848</v>
      </c>
      <c r="G39">
        <v>5</v>
      </c>
      <c r="H39">
        <v>3</v>
      </c>
      <c r="I39" t="str">
        <f>"( " &amp; _xlfn.TEXTJOIN(", ",FALSE,Table1[[#This Row],[Column5]:[Region]]) &amp; " ),"</f>
        <v>( 3, "South Carolina", "SC", 5, 3 ),</v>
      </c>
      <c r="L39">
        <v>37</v>
      </c>
      <c r="M39">
        <v>42</v>
      </c>
      <c r="N39">
        <v>3</v>
      </c>
      <c r="O39" t="s">
        <v>4691</v>
      </c>
      <c r="P39">
        <v>37</v>
      </c>
      <c r="Q39" t="s">
        <v>4692</v>
      </c>
      <c r="R39" t="s">
        <v>4692</v>
      </c>
      <c r="S39">
        <f>VLOOKUP(Table2[[#This Row],[STATE_ABBR]],[1]!Table1[#Data],2,0)</f>
        <v>42</v>
      </c>
      <c r="T39">
        <v>12</v>
      </c>
      <c r="U39">
        <f>VLOOKUP(Table2[[#This Row],[STATE_NAME]],Table1[[Name]:[Region]],6,0)</f>
        <v>2</v>
      </c>
      <c r="V39" t="str">
        <f>"new State( " &amp;Table2[[#This Row],[Id]]&amp;", """&amp;Table2[[#This Row],[STATE_NAME]]&amp;""""&amp;", "&amp;""""&amp;Table2[[#This Row],[STATE_ABBR]]&amp;""""&amp;", "&amp;""""&amp;Table2[[#This Row],[STATE_POSTAL_ABBR]]&amp;""""&amp;", "&amp;Table2[[#This Row],[STATE_FIPS_CODE]]&amp;"),"</f>
        <v>new State( 37, "Pennsylvania", "PA", "PA", 42),</v>
      </c>
      <c r="W39" t="str">
        <f>"public static State " &amp; Table2[[#This Row],[STATE_NAME]] &amp; " =&gt; All50States[" &amp; Table2[[#This Row],[Id]] &amp; "];"</f>
        <v>public static State Pennsylvania =&gt; All50States[37];</v>
      </c>
      <c r="X39" s="7">
        <f>Table2[[#This Row],[Id]]-L38</f>
        <v>1</v>
      </c>
    </row>
    <row r="40" spans="1:24" x14ac:dyDescent="0.25">
      <c r="A40" t="s">
        <v>4770</v>
      </c>
      <c r="B40" t="s">
        <v>4697</v>
      </c>
      <c r="C40" t="s">
        <v>4698</v>
      </c>
      <c r="D40">
        <v>2</v>
      </c>
      <c r="E40" t="s">
        <v>4849</v>
      </c>
      <c r="F40" t="s">
        <v>4850</v>
      </c>
      <c r="G40">
        <v>4</v>
      </c>
      <c r="H40">
        <v>2</v>
      </c>
      <c r="I40" t="str">
        <f>"( " &amp; _xlfn.TEXTJOIN(", ",FALSE,Table1[[#This Row],[Column5]:[Region]]) &amp; " ),"</f>
        <v>( 2, "South Dakota", "SD", 4, 2 ),</v>
      </c>
      <c r="L40">
        <v>38</v>
      </c>
      <c r="M40">
        <v>44</v>
      </c>
      <c r="N40">
        <v>2</v>
      </c>
      <c r="O40" t="s">
        <v>4693</v>
      </c>
      <c r="P40">
        <v>38</v>
      </c>
      <c r="Q40" t="s">
        <v>4694</v>
      </c>
      <c r="R40" t="s">
        <v>4694</v>
      </c>
      <c r="S40">
        <f>VLOOKUP(Table2[[#This Row],[STATE_ABBR]],[1]!Table1[#Data],2,0)</f>
        <v>44</v>
      </c>
      <c r="T40">
        <v>12</v>
      </c>
      <c r="U40">
        <f>VLOOKUP(Table2[[#This Row],[STATE_NAME]],Table1[[Name]:[Region]],6,0)</f>
        <v>1</v>
      </c>
      <c r="V40" t="str">
        <f>"new State( " &amp;Table2[[#This Row],[Id]]&amp;", """&amp;Table2[[#This Row],[STATE_NAME]]&amp;""""&amp;", "&amp;""""&amp;Table2[[#This Row],[STATE_ABBR]]&amp;""""&amp;", "&amp;""""&amp;Table2[[#This Row],[STATE_POSTAL_ABBR]]&amp;""""&amp;", "&amp;Table2[[#This Row],[STATE_FIPS_CODE]]&amp;"),"</f>
        <v>new State( 38, "Rhode Island", "RI", "RI", 44),</v>
      </c>
      <c r="W40" t="str">
        <f>"public static State " &amp; Table2[[#This Row],[STATE_NAME]] &amp; " =&gt; All50States[" &amp; Table2[[#This Row],[Id]] &amp; "];"</f>
        <v>public static State Rhode Island =&gt; All50States[38];</v>
      </c>
      <c r="X40" s="7">
        <f>Table2[[#This Row],[Id]]-L39</f>
        <v>1</v>
      </c>
    </row>
    <row r="41" spans="1:24" x14ac:dyDescent="0.25">
      <c r="A41" t="s">
        <v>4767</v>
      </c>
      <c r="B41" t="s">
        <v>4699</v>
      </c>
      <c r="C41" t="s">
        <v>4700</v>
      </c>
      <c r="D41">
        <v>3</v>
      </c>
      <c r="E41" t="s">
        <v>4851</v>
      </c>
      <c r="F41" t="s">
        <v>4852</v>
      </c>
      <c r="G41">
        <v>6</v>
      </c>
      <c r="H41">
        <v>3</v>
      </c>
      <c r="I41" t="str">
        <f>"( " &amp; _xlfn.TEXTJOIN(", ",FALSE,Table1[[#This Row],[Column5]:[Region]]) &amp; " ),"</f>
        <v>( 3, "Tennessee", "TN", 6, 3 ),</v>
      </c>
      <c r="L41">
        <v>39</v>
      </c>
      <c r="M41">
        <v>45</v>
      </c>
      <c r="N41">
        <v>6</v>
      </c>
      <c r="O41" t="s">
        <v>4695</v>
      </c>
      <c r="P41">
        <v>39</v>
      </c>
      <c r="Q41" t="s">
        <v>4696</v>
      </c>
      <c r="R41" t="s">
        <v>4696</v>
      </c>
      <c r="S41">
        <f>VLOOKUP(Table2[[#This Row],[STATE_ABBR]],[1]!Table1[#Data],2,0)</f>
        <v>45</v>
      </c>
      <c r="T41">
        <v>12</v>
      </c>
      <c r="U41">
        <f>VLOOKUP(Table2[[#This Row],[STATE_NAME]],Table1[[Name]:[Region]],6,0)</f>
        <v>5</v>
      </c>
      <c r="V41" t="str">
        <f>"new State( " &amp;Table2[[#This Row],[Id]]&amp;", """&amp;Table2[[#This Row],[STATE_NAME]]&amp;""""&amp;", "&amp;""""&amp;Table2[[#This Row],[STATE_ABBR]]&amp;""""&amp;", "&amp;""""&amp;Table2[[#This Row],[STATE_POSTAL_ABBR]]&amp;""""&amp;", "&amp;Table2[[#This Row],[STATE_FIPS_CODE]]&amp;"),"</f>
        <v>new State( 39, "South Carolina", "SC", "SC", 45),</v>
      </c>
      <c r="W41" t="str">
        <f>"public static State " &amp; Table2[[#This Row],[STATE_NAME]] &amp; " =&gt; All50States[" &amp; Table2[[#This Row],[Id]] &amp; "];"</f>
        <v>public static State South Carolina =&gt; All50States[39];</v>
      </c>
      <c r="X41" s="7">
        <f>Table2[[#This Row],[Id]]-L40</f>
        <v>1</v>
      </c>
    </row>
    <row r="42" spans="1:24" x14ac:dyDescent="0.25">
      <c r="A42" t="s">
        <v>4767</v>
      </c>
      <c r="B42" t="s">
        <v>4701</v>
      </c>
      <c r="C42" t="s">
        <v>4702</v>
      </c>
      <c r="D42">
        <v>3</v>
      </c>
      <c r="E42" t="s">
        <v>4853</v>
      </c>
      <c r="F42" t="s">
        <v>4854</v>
      </c>
      <c r="G42">
        <v>7</v>
      </c>
      <c r="H42">
        <v>3</v>
      </c>
      <c r="I42" t="str">
        <f>"( " &amp; _xlfn.TEXTJOIN(", ",FALSE,Table1[[#This Row],[Column5]:[Region]]) &amp; " ),"</f>
        <v>( 3, "Texas", "TX", 7, 3 ),</v>
      </c>
      <c r="L42">
        <v>40</v>
      </c>
      <c r="M42">
        <v>46</v>
      </c>
      <c r="N42">
        <v>5</v>
      </c>
      <c r="O42" t="s">
        <v>4697</v>
      </c>
      <c r="P42">
        <v>40</v>
      </c>
      <c r="Q42" t="s">
        <v>4698</v>
      </c>
      <c r="R42" t="s">
        <v>4698</v>
      </c>
      <c r="S42">
        <f>VLOOKUP(Table2[[#This Row],[STATE_ABBR]],[1]!Table1[#Data],2,0)</f>
        <v>46</v>
      </c>
      <c r="T42">
        <v>12</v>
      </c>
      <c r="U42">
        <f>VLOOKUP(Table2[[#This Row],[STATE_NAME]],Table1[[Name]:[Region]],6,0)</f>
        <v>4</v>
      </c>
      <c r="V42" t="str">
        <f>"new State( " &amp;Table2[[#This Row],[Id]]&amp;", """&amp;Table2[[#This Row],[STATE_NAME]]&amp;""""&amp;", "&amp;""""&amp;Table2[[#This Row],[STATE_ABBR]]&amp;""""&amp;", "&amp;""""&amp;Table2[[#This Row],[STATE_POSTAL_ABBR]]&amp;""""&amp;", "&amp;Table2[[#This Row],[STATE_FIPS_CODE]]&amp;"),"</f>
        <v>new State( 40, "South Dakota", "SD", "SD", 46),</v>
      </c>
      <c r="W42" t="str">
        <f>"public static State " &amp; Table2[[#This Row],[STATE_NAME]] &amp; " =&gt; All50States[" &amp; Table2[[#This Row],[Id]] &amp; "];"</f>
        <v>public static State South Dakota =&gt; All50States[40];</v>
      </c>
      <c r="X42" s="7">
        <f>Table2[[#This Row],[Id]]-L41</f>
        <v>1</v>
      </c>
    </row>
    <row r="43" spans="1:24" x14ac:dyDescent="0.25">
      <c r="A43" t="s">
        <v>4768</v>
      </c>
      <c r="B43" t="s">
        <v>4703</v>
      </c>
      <c r="C43" t="s">
        <v>4704</v>
      </c>
      <c r="D43">
        <v>4</v>
      </c>
      <c r="E43" t="s">
        <v>4855</v>
      </c>
      <c r="F43" t="s">
        <v>4856</v>
      </c>
      <c r="G43">
        <v>8</v>
      </c>
      <c r="H43">
        <v>4</v>
      </c>
      <c r="I43" t="str">
        <f>"( " &amp; _xlfn.TEXTJOIN(", ",FALSE,Table1[[#This Row],[Column5]:[Region]]) &amp; " ),"</f>
        <v>( 4, "Utah", "UT", 8, 4 ),</v>
      </c>
      <c r="L43">
        <v>41</v>
      </c>
      <c r="M43">
        <v>47</v>
      </c>
      <c r="N43">
        <v>7</v>
      </c>
      <c r="O43" t="s">
        <v>4699</v>
      </c>
      <c r="P43">
        <v>41</v>
      </c>
      <c r="Q43" t="s">
        <v>4700</v>
      </c>
      <c r="R43" t="s">
        <v>4700</v>
      </c>
      <c r="S43">
        <f>VLOOKUP(Table2[[#This Row],[STATE_ABBR]],[1]!Table1[#Data],2,0)</f>
        <v>47</v>
      </c>
      <c r="T43">
        <v>12</v>
      </c>
      <c r="U43">
        <f>VLOOKUP(Table2[[#This Row],[STATE_NAME]],Table1[[Name]:[Region]],6,0)</f>
        <v>6</v>
      </c>
      <c r="V43" t="str">
        <f>"new State( " &amp;Table2[[#This Row],[Id]]&amp;", """&amp;Table2[[#This Row],[STATE_NAME]]&amp;""""&amp;", "&amp;""""&amp;Table2[[#This Row],[STATE_ABBR]]&amp;""""&amp;", "&amp;""""&amp;Table2[[#This Row],[STATE_POSTAL_ABBR]]&amp;""""&amp;", "&amp;Table2[[#This Row],[STATE_FIPS_CODE]]&amp;"),"</f>
        <v>new State( 41, "Tennessee", "TN", "TN", 47),</v>
      </c>
      <c r="W43" t="str">
        <f>"public static State " &amp; Table2[[#This Row],[STATE_NAME]] &amp; " =&gt; All50States[" &amp; Table2[[#This Row],[Id]] &amp; "];"</f>
        <v>public static State Tennessee =&gt; All50States[41];</v>
      </c>
      <c r="X43" s="7">
        <f>Table2[[#This Row],[Id]]-L42</f>
        <v>1</v>
      </c>
    </row>
    <row r="44" spans="1:24" x14ac:dyDescent="0.25">
      <c r="A44" t="s">
        <v>4769</v>
      </c>
      <c r="B44" t="s">
        <v>4705</v>
      </c>
      <c r="C44" t="s">
        <v>4706</v>
      </c>
      <c r="D44">
        <v>1</v>
      </c>
      <c r="E44" t="s">
        <v>4857</v>
      </c>
      <c r="F44" t="s">
        <v>4858</v>
      </c>
      <c r="G44">
        <v>1</v>
      </c>
      <c r="H44">
        <v>1</v>
      </c>
      <c r="I44" t="str">
        <f>"( " &amp; _xlfn.TEXTJOIN(", ",FALSE,Table1[[#This Row],[Column5]:[Region]]) &amp; " ),"</f>
        <v>( 1, "Vermont", "VT", 1, 1 ),</v>
      </c>
      <c r="L44">
        <v>42</v>
      </c>
      <c r="M44">
        <v>48</v>
      </c>
      <c r="N44">
        <v>8</v>
      </c>
      <c r="O44" t="s">
        <v>4701</v>
      </c>
      <c r="P44">
        <v>42</v>
      </c>
      <c r="Q44" t="s">
        <v>4702</v>
      </c>
      <c r="R44" t="s">
        <v>4702</v>
      </c>
      <c r="S44">
        <f>VLOOKUP(Table2[[#This Row],[STATE_ABBR]],[1]!Table1[#Data],2,0)</f>
        <v>48</v>
      </c>
      <c r="T44">
        <v>12</v>
      </c>
      <c r="U44">
        <f>VLOOKUP(Table2[[#This Row],[STATE_NAME]],Table1[[Name]:[Region]],6,0)</f>
        <v>7</v>
      </c>
      <c r="V44" t="str">
        <f>"new State( " &amp;Table2[[#This Row],[Id]]&amp;", """&amp;Table2[[#This Row],[STATE_NAME]]&amp;""""&amp;", "&amp;""""&amp;Table2[[#This Row],[STATE_ABBR]]&amp;""""&amp;", "&amp;""""&amp;Table2[[#This Row],[STATE_POSTAL_ABBR]]&amp;""""&amp;", "&amp;Table2[[#This Row],[STATE_FIPS_CODE]]&amp;"),"</f>
        <v>new State( 42, "Texas", "TX", "TX", 48),</v>
      </c>
      <c r="W44" t="str">
        <f>"public static State " &amp; Table2[[#This Row],[STATE_NAME]] &amp; " =&gt; All50States[" &amp; Table2[[#This Row],[Id]] &amp; "];"</f>
        <v>public static State Texas =&gt; All50States[42];</v>
      </c>
      <c r="X44" s="7">
        <f>Table2[[#This Row],[Id]]-L43</f>
        <v>1</v>
      </c>
    </row>
    <row r="45" spans="1:24" x14ac:dyDescent="0.25">
      <c r="A45" t="s">
        <v>4767</v>
      </c>
      <c r="B45" t="s">
        <v>4707</v>
      </c>
      <c r="C45" t="s">
        <v>4708</v>
      </c>
      <c r="D45">
        <v>3</v>
      </c>
      <c r="E45" t="s">
        <v>4859</v>
      </c>
      <c r="F45" t="s">
        <v>4860</v>
      </c>
      <c r="G45">
        <v>5</v>
      </c>
      <c r="H45">
        <v>3</v>
      </c>
      <c r="I45" t="str">
        <f>"( " &amp; _xlfn.TEXTJOIN(", ",FALSE,Table1[[#This Row],[Column5]:[Region]]) &amp; " ),"</f>
        <v>( 3, "Virginia", "VA", 5, 3 ),</v>
      </c>
      <c r="L45">
        <v>43</v>
      </c>
      <c r="M45">
        <v>49</v>
      </c>
      <c r="N45">
        <v>9</v>
      </c>
      <c r="O45" t="s">
        <v>4703</v>
      </c>
      <c r="P45">
        <v>43</v>
      </c>
      <c r="Q45" t="s">
        <v>4704</v>
      </c>
      <c r="R45" t="s">
        <v>4704</v>
      </c>
      <c r="S45">
        <f>VLOOKUP(Table2[[#This Row],[STATE_ABBR]],[1]!Table1[#Data],2,0)</f>
        <v>49</v>
      </c>
      <c r="T45">
        <v>12</v>
      </c>
      <c r="U45">
        <f>VLOOKUP(Table2[[#This Row],[STATE_NAME]],Table1[[Name]:[Region]],6,0)</f>
        <v>8</v>
      </c>
      <c r="V45" t="str">
        <f>"new State( " &amp;Table2[[#This Row],[Id]]&amp;", """&amp;Table2[[#This Row],[STATE_NAME]]&amp;""""&amp;", "&amp;""""&amp;Table2[[#This Row],[STATE_ABBR]]&amp;""""&amp;", "&amp;""""&amp;Table2[[#This Row],[STATE_POSTAL_ABBR]]&amp;""""&amp;", "&amp;Table2[[#This Row],[STATE_FIPS_CODE]]&amp;"),"</f>
        <v>new State( 43, "Utah", "UT", "UT", 49),</v>
      </c>
      <c r="W45" t="str">
        <f>"public static State " &amp; Table2[[#This Row],[STATE_NAME]] &amp; " =&gt; All50States[" &amp; Table2[[#This Row],[Id]] &amp; "];"</f>
        <v>public static State Utah =&gt; All50States[43];</v>
      </c>
      <c r="X45" s="7">
        <f>Table2[[#This Row],[Id]]-L44</f>
        <v>1</v>
      </c>
    </row>
    <row r="46" spans="1:24" x14ac:dyDescent="0.25">
      <c r="A46" t="s">
        <v>4768</v>
      </c>
      <c r="B46" t="s">
        <v>4709</v>
      </c>
      <c r="C46" t="s">
        <v>4710</v>
      </c>
      <c r="D46">
        <v>4</v>
      </c>
      <c r="E46" t="s">
        <v>4861</v>
      </c>
      <c r="F46" t="s">
        <v>4862</v>
      </c>
      <c r="G46">
        <v>9</v>
      </c>
      <c r="H46">
        <v>4</v>
      </c>
      <c r="I46" t="str">
        <f>"( " &amp; _xlfn.TEXTJOIN(", ",FALSE,Table1[[#This Row],[Column5]:[Region]]) &amp; " ),"</f>
        <v>( 4, "Washington", "WA", 9, 4 ),</v>
      </c>
      <c r="L46">
        <v>44</v>
      </c>
      <c r="M46">
        <v>52</v>
      </c>
      <c r="N46">
        <v>2</v>
      </c>
      <c r="O46" t="s">
        <v>4705</v>
      </c>
      <c r="P46">
        <v>44</v>
      </c>
      <c r="Q46" t="s">
        <v>4706</v>
      </c>
      <c r="R46" t="s">
        <v>4706</v>
      </c>
      <c r="S46">
        <f>VLOOKUP(Table2[[#This Row],[STATE_ABBR]],[1]!Table1[#Data],2,0)</f>
        <v>50</v>
      </c>
      <c r="T46">
        <v>12</v>
      </c>
      <c r="U46">
        <f>VLOOKUP(Table2[[#This Row],[STATE_NAME]],Table1[[Name]:[Region]],6,0)</f>
        <v>1</v>
      </c>
      <c r="V46" t="str">
        <f>"new State( " &amp;Table2[[#This Row],[Id]]&amp;", """&amp;Table2[[#This Row],[STATE_NAME]]&amp;""""&amp;", "&amp;""""&amp;Table2[[#This Row],[STATE_ABBR]]&amp;""""&amp;", "&amp;""""&amp;Table2[[#This Row],[STATE_POSTAL_ABBR]]&amp;""""&amp;", "&amp;Table2[[#This Row],[STATE_FIPS_CODE]]&amp;"),"</f>
        <v>new State( 44, "Vermont", "VT", "VT", 50),</v>
      </c>
      <c r="W46" t="str">
        <f>"public static State " &amp; Table2[[#This Row],[STATE_NAME]] &amp; " =&gt; All50States[" &amp; Table2[[#This Row],[Id]] &amp; "];"</f>
        <v>public static State Vermont =&gt; All50States[44];</v>
      </c>
      <c r="X46" s="7">
        <f>Table2[[#This Row],[Id]]-L45</f>
        <v>1</v>
      </c>
    </row>
    <row r="47" spans="1:24" x14ac:dyDescent="0.25">
      <c r="A47" t="s">
        <v>4767</v>
      </c>
      <c r="B47" t="s">
        <v>4711</v>
      </c>
      <c r="C47" t="s">
        <v>4712</v>
      </c>
      <c r="D47">
        <v>3</v>
      </c>
      <c r="E47" t="s">
        <v>4863</v>
      </c>
      <c r="F47" t="s">
        <v>4864</v>
      </c>
      <c r="G47">
        <v>5</v>
      </c>
      <c r="H47">
        <v>3</v>
      </c>
      <c r="I47" t="str">
        <f>"( " &amp; _xlfn.TEXTJOIN(", ",FALSE,Table1[[#This Row],[Column5]:[Region]]) &amp; " ),"</f>
        <v>( 3, "West Virginia", "WV", 5, 3 ),</v>
      </c>
      <c r="L47">
        <v>45</v>
      </c>
      <c r="M47">
        <v>51</v>
      </c>
      <c r="N47">
        <v>6</v>
      </c>
      <c r="O47" t="s">
        <v>4707</v>
      </c>
      <c r="P47">
        <v>45</v>
      </c>
      <c r="Q47" t="s">
        <v>4708</v>
      </c>
      <c r="R47" t="s">
        <v>4708</v>
      </c>
      <c r="S47">
        <f>VLOOKUP(Table2[[#This Row],[STATE_ABBR]],[1]!Table1[#Data],2,0)</f>
        <v>51</v>
      </c>
      <c r="T47">
        <v>12</v>
      </c>
      <c r="U47">
        <f>VLOOKUP(Table2[[#This Row],[STATE_NAME]],Table1[[Name]:[Region]],6,0)</f>
        <v>5</v>
      </c>
      <c r="V47" t="str">
        <f>"new State( " &amp;Table2[[#This Row],[Id]]&amp;", """&amp;Table2[[#This Row],[STATE_NAME]]&amp;""""&amp;", "&amp;""""&amp;Table2[[#This Row],[STATE_ABBR]]&amp;""""&amp;", "&amp;""""&amp;Table2[[#This Row],[STATE_POSTAL_ABBR]]&amp;""""&amp;", "&amp;Table2[[#This Row],[STATE_FIPS_CODE]]&amp;"),"</f>
        <v>new State( 45, "Virginia", "VA", "VA", 51),</v>
      </c>
      <c r="W47" t="str">
        <f>"public static State " &amp; Table2[[#This Row],[STATE_NAME]] &amp; " =&gt; All50States[" &amp; Table2[[#This Row],[Id]] &amp; "];"</f>
        <v>public static State Virginia =&gt; All50States[45];</v>
      </c>
      <c r="X47" s="7">
        <f>Table2[[#This Row],[Id]]-L46</f>
        <v>1</v>
      </c>
    </row>
    <row r="48" spans="1:24" x14ac:dyDescent="0.25">
      <c r="A48" t="s">
        <v>4770</v>
      </c>
      <c r="B48" t="s">
        <v>4713</v>
      </c>
      <c r="C48" t="s">
        <v>4714</v>
      </c>
      <c r="D48">
        <v>2</v>
      </c>
      <c r="E48" t="s">
        <v>4865</v>
      </c>
      <c r="F48" t="s">
        <v>4866</v>
      </c>
      <c r="G48">
        <v>3</v>
      </c>
      <c r="H48">
        <v>2</v>
      </c>
      <c r="I48" t="str">
        <f>"( " &amp; _xlfn.TEXTJOIN(", ",FALSE,Table1[[#This Row],[Column5]:[Region]]) &amp; " ),"</f>
        <v>( 2, "Wisconsin", "WI", 3, 2 ),</v>
      </c>
      <c r="L48">
        <v>46</v>
      </c>
      <c r="M48">
        <v>53</v>
      </c>
      <c r="N48">
        <v>10</v>
      </c>
      <c r="O48" t="s">
        <v>4709</v>
      </c>
      <c r="P48">
        <v>46</v>
      </c>
      <c r="Q48" t="s">
        <v>4710</v>
      </c>
      <c r="R48" t="s">
        <v>4710</v>
      </c>
      <c r="S48">
        <f>VLOOKUP(Table2[[#This Row],[STATE_ABBR]],[1]!Table1[#Data],2,0)</f>
        <v>53</v>
      </c>
      <c r="T48">
        <v>12</v>
      </c>
      <c r="U48">
        <f>VLOOKUP(Table2[[#This Row],[STATE_NAME]],Table1[[Name]:[Region]],6,0)</f>
        <v>9</v>
      </c>
      <c r="V48" t="str">
        <f>"new State( " &amp;Table2[[#This Row],[Id]]&amp;", """&amp;Table2[[#This Row],[STATE_NAME]]&amp;""""&amp;", "&amp;""""&amp;Table2[[#This Row],[STATE_ABBR]]&amp;""""&amp;", "&amp;""""&amp;Table2[[#This Row],[STATE_POSTAL_ABBR]]&amp;""""&amp;", "&amp;Table2[[#This Row],[STATE_FIPS_CODE]]&amp;"),"</f>
        <v>new State( 46, "Washington", "WA", "WA", 53),</v>
      </c>
      <c r="W48" t="str">
        <f>"public static State " &amp; Table2[[#This Row],[STATE_NAME]] &amp; " =&gt; All50States[" &amp; Table2[[#This Row],[Id]] &amp; "];"</f>
        <v>public static State Washington =&gt; All50States[46];</v>
      </c>
      <c r="X48" s="7">
        <f>Table2[[#This Row],[Id]]-L47</f>
        <v>1</v>
      </c>
    </row>
    <row r="49" spans="1:24" x14ac:dyDescent="0.25">
      <c r="A49" t="s">
        <v>4768</v>
      </c>
      <c r="B49" t="s">
        <v>4715</v>
      </c>
      <c r="C49" t="s">
        <v>4716</v>
      </c>
      <c r="D49">
        <v>4</v>
      </c>
      <c r="E49" t="s">
        <v>4867</v>
      </c>
      <c r="F49" t="s">
        <v>4868</v>
      </c>
      <c r="G49">
        <v>8</v>
      </c>
      <c r="H49">
        <v>4</v>
      </c>
      <c r="I49" t="str">
        <f>"( " &amp; _xlfn.TEXTJOIN(", ",FALSE,Table1[[#This Row],[Column5]:[Region]]) &amp; " ),"</f>
        <v>( 4, "Wyoming", "WY", 8, 4 ),</v>
      </c>
      <c r="L49">
        <v>47</v>
      </c>
      <c r="M49">
        <v>55</v>
      </c>
      <c r="N49">
        <v>6</v>
      </c>
      <c r="O49" t="s">
        <v>4711</v>
      </c>
      <c r="P49">
        <v>47</v>
      </c>
      <c r="Q49" t="s">
        <v>4712</v>
      </c>
      <c r="R49" t="s">
        <v>4712</v>
      </c>
      <c r="S49">
        <f>VLOOKUP(Table2[[#This Row],[STATE_ABBR]],[1]!Table1[#Data],2,0)</f>
        <v>54</v>
      </c>
      <c r="T49">
        <v>12</v>
      </c>
      <c r="U49">
        <f>VLOOKUP(Table2[[#This Row],[STATE_NAME]],Table1[[Name]:[Region]],6,0)</f>
        <v>5</v>
      </c>
      <c r="V49" t="str">
        <f>"new State( " &amp;Table2[[#This Row],[Id]]&amp;", """&amp;Table2[[#This Row],[STATE_NAME]]&amp;""""&amp;", "&amp;""""&amp;Table2[[#This Row],[STATE_ABBR]]&amp;""""&amp;", "&amp;""""&amp;Table2[[#This Row],[STATE_POSTAL_ABBR]]&amp;""""&amp;", "&amp;Table2[[#This Row],[STATE_FIPS_CODE]]&amp;"),"</f>
        <v>new State( 47, "West Virginia", "WV", "WV", 54),</v>
      </c>
      <c r="W49" t="str">
        <f>"public static State " &amp; Table2[[#This Row],[STATE_NAME]] &amp; " =&gt; All50States[" &amp; Table2[[#This Row],[Id]] &amp; "];"</f>
        <v>public static State West Virginia =&gt; All50States[47];</v>
      </c>
      <c r="X49" s="7">
        <f>Table2[[#This Row],[Id]]-L48</f>
        <v>1</v>
      </c>
    </row>
    <row r="50" spans="1:24" x14ac:dyDescent="0.25">
      <c r="A50" t="s">
        <v>4768</v>
      </c>
      <c r="B50" t="s">
        <v>4621</v>
      </c>
      <c r="C50" t="s">
        <v>4618</v>
      </c>
      <c r="D50">
        <v>4</v>
      </c>
      <c r="E50" t="s">
        <v>4869</v>
      </c>
      <c r="F50" t="s">
        <v>4870</v>
      </c>
      <c r="G50">
        <v>9</v>
      </c>
      <c r="H50">
        <v>4</v>
      </c>
      <c r="I50" t="str">
        <f>"( " &amp; _xlfn.TEXTJOIN(", ",FALSE,Table1[[#This Row],[Column5]:[Region]]) &amp; " ),"</f>
        <v>( 4, "Alaska", "AK", 9, 4 ),</v>
      </c>
      <c r="L50">
        <v>48</v>
      </c>
      <c r="M50">
        <v>54</v>
      </c>
      <c r="N50">
        <v>4</v>
      </c>
      <c r="O50" t="s">
        <v>4713</v>
      </c>
      <c r="P50">
        <v>48</v>
      </c>
      <c r="Q50" t="s">
        <v>4714</v>
      </c>
      <c r="R50" t="s">
        <v>4714</v>
      </c>
      <c r="S50">
        <f>VLOOKUP(Table2[[#This Row],[STATE_ABBR]],[1]!Table1[#Data],2,0)</f>
        <v>55</v>
      </c>
      <c r="T50">
        <v>12</v>
      </c>
      <c r="U50">
        <f>VLOOKUP(Table2[[#This Row],[STATE_NAME]],Table1[[Name]:[Region]],6,0)</f>
        <v>3</v>
      </c>
      <c r="V50" t="str">
        <f>"new State( " &amp;Table2[[#This Row],[Id]]&amp;", """&amp;Table2[[#This Row],[STATE_NAME]]&amp;""""&amp;", "&amp;""""&amp;Table2[[#This Row],[STATE_ABBR]]&amp;""""&amp;", "&amp;""""&amp;Table2[[#This Row],[STATE_POSTAL_ABBR]]&amp;""""&amp;", "&amp;Table2[[#This Row],[STATE_FIPS_CODE]]&amp;"),"</f>
        <v>new State( 48, "Wisconsin", "WI", "WI", 55),</v>
      </c>
      <c r="W50" t="str">
        <f>"public static State " &amp; Table2[[#This Row],[STATE_NAME]] &amp; " =&gt; All50States[" &amp; Table2[[#This Row],[Id]] &amp; "];"</f>
        <v>public static State Wisconsin =&gt; All50States[48];</v>
      </c>
      <c r="X50" s="7">
        <f>Table2[[#This Row],[Id]]-L49</f>
        <v>1</v>
      </c>
    </row>
    <row r="51" spans="1:24" x14ac:dyDescent="0.25">
      <c r="A51" t="s">
        <v>4768</v>
      </c>
      <c r="B51" t="s">
        <v>4637</v>
      </c>
      <c r="C51" t="s">
        <v>4638</v>
      </c>
      <c r="D51">
        <v>4</v>
      </c>
      <c r="E51" t="s">
        <v>4871</v>
      </c>
      <c r="F51" t="s">
        <v>4872</v>
      </c>
      <c r="G51">
        <v>9</v>
      </c>
      <c r="H51">
        <v>4</v>
      </c>
      <c r="I51" t="str">
        <f>"( " &amp; _xlfn.TEXTJOIN(", ",FALSE,Table1[[#This Row],[Column5]:[Region]]) &amp; " ),"</f>
        <v>( 4, "Hawaii", "HI", 9, 4 ),</v>
      </c>
      <c r="L51">
        <v>49</v>
      </c>
      <c r="M51">
        <v>56</v>
      </c>
      <c r="N51">
        <v>9</v>
      </c>
      <c r="O51" t="s">
        <v>4715</v>
      </c>
      <c r="P51">
        <v>49</v>
      </c>
      <c r="Q51" t="s">
        <v>4716</v>
      </c>
      <c r="R51" t="s">
        <v>4716</v>
      </c>
      <c r="S51">
        <f>VLOOKUP(Table2[[#This Row],[STATE_ABBR]],[1]!Table1[#Data],2,0)</f>
        <v>56</v>
      </c>
      <c r="T51">
        <v>12</v>
      </c>
      <c r="U51">
        <f>VLOOKUP(Table2[[#This Row],[STATE_NAME]],Table1[[Name]:[Region]],6,0)</f>
        <v>8</v>
      </c>
      <c r="V51" t="str">
        <f>"new State( " &amp;Table2[[#This Row],[Id]]&amp;", """&amp;Table2[[#This Row],[STATE_NAME]]&amp;""""&amp;", "&amp;""""&amp;Table2[[#This Row],[STATE_ABBR]]&amp;""""&amp;", "&amp;""""&amp;Table2[[#This Row],[STATE_POSTAL_ABBR]]&amp;""""&amp;", "&amp;Table2[[#This Row],[STATE_FIPS_CODE]]&amp;"),"</f>
        <v>new State( 49, "Wyoming", "WY", "WY", 56),</v>
      </c>
      <c r="W51" t="str">
        <f>"public static State " &amp; Table2[[#This Row],[STATE_NAME]] &amp; " =&gt; All50States[" &amp; Table2[[#This Row],[Id]] &amp; "];"</f>
        <v>public static State Wyoming =&gt; All50States[49];</v>
      </c>
      <c r="X51" s="7">
        <f>Table2[[#This Row],[Id]]-L50</f>
        <v>1</v>
      </c>
    </row>
    <row r="52" spans="1:24" x14ac:dyDescent="0.25">
      <c r="A52" t="s">
        <v>4771</v>
      </c>
      <c r="B52" t="s">
        <v>4717</v>
      </c>
      <c r="C52" t="s">
        <v>4718</v>
      </c>
      <c r="D52">
        <v>0</v>
      </c>
      <c r="E52" t="s">
        <v>4873</v>
      </c>
      <c r="F52" t="s">
        <v>4874</v>
      </c>
      <c r="G52">
        <v>0</v>
      </c>
      <c r="H52">
        <v>0</v>
      </c>
      <c r="I52" t="str">
        <f>"( " &amp; _xlfn.TEXTJOIN(", ",FALSE,Table1[[#This Row],[Column5]:[Region]]) &amp; " ),"</f>
        <v>( 0, "Canal Zone", "CZ", 0, 0 ),</v>
      </c>
      <c r="L52">
        <v>50</v>
      </c>
      <c r="M52">
        <v>4</v>
      </c>
      <c r="N52">
        <v>1</v>
      </c>
      <c r="O52" t="s">
        <v>422</v>
      </c>
      <c r="P52">
        <v>54</v>
      </c>
      <c r="Q52" t="s">
        <v>4720</v>
      </c>
      <c r="R52" t="s">
        <v>4720</v>
      </c>
      <c r="S52" t="e">
        <f>VLOOKUP(Table2[[#This Row],[STATE_ABBR]],[1]!Table1[#Data],2,0)</f>
        <v>#N/A</v>
      </c>
      <c r="T52">
        <v>12</v>
      </c>
      <c r="U52">
        <f>VLOOKUP(Table2[[#This Row],[STATE_NAME]],Table1[[Name]:[Region]],6,0)</f>
        <v>0</v>
      </c>
      <c r="V52" t="e">
        <f>"new State( " &amp;Table2[[#This Row],[Id]]&amp;", """&amp;Table2[[#This Row],[STATE_NAME]]&amp;""""&amp;", "&amp;""""&amp;Table2[[#This Row],[STATE_ABBR]]&amp;""""&amp;", "&amp;""""&amp;Table2[[#This Row],[STATE_POSTAL_ABBR]]&amp;""""&amp;", "&amp;Table2[[#This Row],[STATE_FIPS_CODE]]&amp;"),"</f>
        <v>#N/A</v>
      </c>
      <c r="W52" t="str">
        <f>"public static State " &amp; Table2[[#This Row],[STATE_NAME]] &amp; " =&gt; All50States[" &amp; Table2[[#This Row],[Id]] &amp; "];"</f>
        <v>public static State American Samoa =&gt; All50States[50];</v>
      </c>
      <c r="X52" s="7">
        <f>Table2[[#This Row],[Id]]-L51</f>
        <v>1</v>
      </c>
    </row>
    <row r="53" spans="1:24" x14ac:dyDescent="0.25">
      <c r="A53" t="s">
        <v>4771</v>
      </c>
      <c r="B53" t="s">
        <v>639</v>
      </c>
      <c r="C53" t="s">
        <v>4723</v>
      </c>
      <c r="D53">
        <v>0</v>
      </c>
      <c r="E53" t="s">
        <v>4875</v>
      </c>
      <c r="F53" t="s">
        <v>4876</v>
      </c>
      <c r="G53">
        <v>0</v>
      </c>
      <c r="H53">
        <v>0</v>
      </c>
      <c r="I53" t="str">
        <f>"( " &amp; _xlfn.TEXTJOIN(", ",FALSE,Table1[[#This Row],[Column5]:[Region]]) &amp; " ),"</f>
        <v>( 0, "Puerto Rico", "PR", 0, 0 ),</v>
      </c>
      <c r="L53">
        <v>51</v>
      </c>
      <c r="M53">
        <v>50</v>
      </c>
      <c r="N53">
        <v>1</v>
      </c>
      <c r="O53" t="s">
        <v>4897</v>
      </c>
      <c r="P53">
        <v>62</v>
      </c>
      <c r="Q53" t="s">
        <v>4722</v>
      </c>
      <c r="R53" t="s">
        <v>4722</v>
      </c>
      <c r="S53" t="e">
        <f>VLOOKUP(Table2[[#This Row],[STATE_ABBR]],[1]!Table1[#Data],2,0)</f>
        <v>#N/A</v>
      </c>
      <c r="T53">
        <v>12</v>
      </c>
      <c r="U53" t="e">
        <f>VLOOKUP(Table2[[#This Row],[STATE_NAME]],Table1[[Name]:[Region]],6,0)</f>
        <v>#N/A</v>
      </c>
      <c r="V53" t="e">
        <f>"new State( " &amp;Table2[[#This Row],[Id]]&amp;", """&amp;Table2[[#This Row],[STATE_NAME]]&amp;""""&amp;", "&amp;""""&amp;Table2[[#This Row],[STATE_ABBR]]&amp;""""&amp;", "&amp;""""&amp;Table2[[#This Row],[STATE_POSTAL_ABBR]]&amp;""""&amp;", "&amp;Table2[[#This Row],[STATE_FIPS_CODE]]&amp;"),"</f>
        <v>#N/A</v>
      </c>
      <c r="W53" t="str">
        <f>"public static State " &amp; Table2[[#This Row],[STATE_NAME]] &amp; " =&gt; All50States[" &amp; Table2[[#This Row],[Id]] &amp; "];"</f>
        <v>public static State U.S. Virgin Islands =&gt; All50States[51];</v>
      </c>
      <c r="X53" s="7">
        <f>Table2[[#This Row],[Id]]-L52</f>
        <v>1</v>
      </c>
    </row>
    <row r="54" spans="1:24" x14ac:dyDescent="0.25">
      <c r="A54" t="s">
        <v>4771</v>
      </c>
      <c r="B54" t="s">
        <v>422</v>
      </c>
      <c r="C54" t="s">
        <v>4720</v>
      </c>
      <c r="D54">
        <v>0</v>
      </c>
      <c r="E54" t="s">
        <v>4877</v>
      </c>
      <c r="F54" t="s">
        <v>4878</v>
      </c>
      <c r="G54">
        <v>0</v>
      </c>
      <c r="H54">
        <v>0</v>
      </c>
      <c r="I54" t="str">
        <f>"( " &amp; _xlfn.TEXTJOIN(", ",FALSE,Table1[[#This Row],[Column5]:[Region]]) &amp; " ),"</f>
        <v>( 0, "American Samoa", "AS", 0, 0 ),</v>
      </c>
      <c r="L54">
        <v>52</v>
      </c>
      <c r="M54">
        <v>43</v>
      </c>
      <c r="N54">
        <v>1</v>
      </c>
      <c r="O54" t="s">
        <v>639</v>
      </c>
      <c r="P54">
        <v>53</v>
      </c>
      <c r="Q54" t="s">
        <v>4723</v>
      </c>
      <c r="R54" t="s">
        <v>4723</v>
      </c>
      <c r="S54">
        <f>VLOOKUP(Table2[[#This Row],[STATE_ABBR]],[1]!Table1[#Data],2,0)</f>
        <v>72</v>
      </c>
      <c r="T54">
        <v>12</v>
      </c>
      <c r="U54">
        <f>VLOOKUP(Table2[[#This Row],[STATE_NAME]],Table1[[Name]:[Region]],6,0)</f>
        <v>0</v>
      </c>
      <c r="V54" t="str">
        <f>"new State( " &amp;Table2[[#This Row],[Id]]&amp;", """&amp;Table2[[#This Row],[STATE_NAME]]&amp;""""&amp;", "&amp;""""&amp;Table2[[#This Row],[STATE_ABBR]]&amp;""""&amp;", "&amp;""""&amp;Table2[[#This Row],[STATE_POSTAL_ABBR]]&amp;""""&amp;", "&amp;Table2[[#This Row],[STATE_FIPS_CODE]]&amp;"),"</f>
        <v>new State( 52, "Puerto Rico", "PR", "PR", 72),</v>
      </c>
      <c r="W54" t="str">
        <f>"public static State " &amp; Table2[[#This Row],[STATE_NAME]] &amp; " =&gt; All50States[" &amp; Table2[[#This Row],[Id]] &amp; "];"</f>
        <v>public static State Puerto Rico =&gt; All50States[52];</v>
      </c>
      <c r="X54" s="7">
        <f>Table2[[#This Row],[Id]]-L53</f>
        <v>1</v>
      </c>
    </row>
    <row r="55" spans="1:24" x14ac:dyDescent="0.25">
      <c r="A55" t="s">
        <v>4771</v>
      </c>
      <c r="B55" t="s">
        <v>519</v>
      </c>
      <c r="C55" t="s">
        <v>4719</v>
      </c>
      <c r="D55">
        <v>0</v>
      </c>
      <c r="E55" t="s">
        <v>4879</v>
      </c>
      <c r="F55" t="s">
        <v>4880</v>
      </c>
      <c r="G55">
        <v>0</v>
      </c>
      <c r="H55">
        <v>0</v>
      </c>
      <c r="I55" t="str">
        <f>"( " &amp; _xlfn.TEXTJOIN(", ",FALSE,Table1[[#This Row],[Column5]:[Region]]) &amp; " ),"</f>
        <v>( 0, "Guam", "GM", 0, 0 ),</v>
      </c>
      <c r="L55">
        <v>53</v>
      </c>
      <c r="M55">
        <v>10</v>
      </c>
      <c r="N55">
        <v>6</v>
      </c>
      <c r="O55" t="s">
        <v>4772</v>
      </c>
      <c r="P55">
        <v>8</v>
      </c>
      <c r="Q55" t="s">
        <v>4735</v>
      </c>
      <c r="R55" t="s">
        <v>4735</v>
      </c>
      <c r="S55">
        <f>VLOOKUP(Table2[[#This Row],[STATE_ABBR]],[1]!Table1[#Data],2,0)</f>
        <v>11</v>
      </c>
      <c r="T55">
        <v>12</v>
      </c>
      <c r="U55" t="e">
        <f>VLOOKUP(Table2[[#This Row],[STATE_NAME]],Table1[[Name]:[Region]],6,0)</f>
        <v>#N/A</v>
      </c>
      <c r="V55" t="str">
        <f>"new State( " &amp;Table2[[#This Row],[Id]]&amp;", """&amp;Table2[[#This Row],[STATE_NAME]]&amp;""""&amp;", "&amp;""""&amp;Table2[[#This Row],[STATE_ABBR]]&amp;""""&amp;", "&amp;""""&amp;Table2[[#This Row],[STATE_POSTAL_ABBR]]&amp;""""&amp;", "&amp;Table2[[#This Row],[STATE_FIPS_CODE]]&amp;"),"</f>
        <v>new State( 53, "District of Columbia", "DC", "DC", 11),</v>
      </c>
      <c r="W55" t="str">
        <f>"public static State " &amp; Table2[[#This Row],[STATE_NAME]] &amp; " =&gt; All50States[" &amp; Table2[[#This Row],[Id]] &amp; "];"</f>
        <v>public static State District of Columbia =&gt; All50States[53];</v>
      </c>
      <c r="X55" s="7">
        <f>Table2[[#This Row],[Id]]-L54</f>
        <v>1</v>
      </c>
    </row>
    <row r="56" spans="1:24" x14ac:dyDescent="0.25">
      <c r="A56" t="s">
        <v>4771</v>
      </c>
      <c r="B56" t="s">
        <v>4721</v>
      </c>
      <c r="C56" t="s">
        <v>4722</v>
      </c>
      <c r="D56">
        <v>0</v>
      </c>
      <c r="E56" t="s">
        <v>4881</v>
      </c>
      <c r="F56" t="s">
        <v>4882</v>
      </c>
      <c r="G56">
        <v>0</v>
      </c>
      <c r="H56">
        <v>0</v>
      </c>
      <c r="I56" t="str">
        <f>"( " &amp; _xlfn.TEXTJOIN(", ",FALSE,Table1[[#This Row],[Column5]:[Region]]) &amp; " ),"</f>
        <v>( 0, "Virgin Islands", "VI", 0, 0 ),</v>
      </c>
      <c r="L56">
        <v>54</v>
      </c>
      <c r="M56">
        <v>99</v>
      </c>
      <c r="N56">
        <v>99</v>
      </c>
      <c r="O56" t="s">
        <v>4900</v>
      </c>
      <c r="P56">
        <v>99</v>
      </c>
      <c r="Q56" t="s">
        <v>4901</v>
      </c>
      <c r="R56" t="s">
        <v>4901</v>
      </c>
      <c r="S56" t="e">
        <f>VLOOKUP(Table2[[#This Row],[STATE_ABBR]],[1]!Table1[#Data],2,0)</f>
        <v>#N/A</v>
      </c>
      <c r="T56">
        <v>12</v>
      </c>
      <c r="U56" t="e">
        <f>VLOOKUP(Table2[[#This Row],[STATE_NAME]],Table1[[Name]:[Region]],6,0)</f>
        <v>#N/A</v>
      </c>
      <c r="V56" t="e">
        <f>"new State( " &amp;Table2[[#This Row],[Id]]&amp;", """&amp;Table2[[#This Row],[STATE_NAME]]&amp;""""&amp;", "&amp;""""&amp;Table2[[#This Row],[STATE_ABBR]]&amp;""""&amp;", "&amp;""""&amp;Table2[[#This Row],[STATE_POSTAL_ABBR]]&amp;""""&amp;", "&amp;Table2[[#This Row],[STATE_FIPS_CODE]]&amp;"),"</f>
        <v>#N/A</v>
      </c>
      <c r="W56" t="str">
        <f>"public static State " &amp; Table2[[#This Row],[STATE_NAME]] &amp; " =&gt; All50States[" &amp; Table2[[#This Row],[Id]] &amp; "];"</f>
        <v>public static State Other =&gt; All50States[54];</v>
      </c>
      <c r="X56" s="7">
        <f>Table2[[#This Row],[Id]]-L55</f>
        <v>1</v>
      </c>
    </row>
    <row r="57" spans="1:24" x14ac:dyDescent="0.25">
      <c r="A57" t="s">
        <v>4767</v>
      </c>
      <c r="B57" t="s">
        <v>4734</v>
      </c>
      <c r="C57" t="s">
        <v>4735</v>
      </c>
      <c r="D57">
        <v>3</v>
      </c>
      <c r="E57" t="s">
        <v>4883</v>
      </c>
      <c r="F57" t="s">
        <v>4884</v>
      </c>
      <c r="G57">
        <v>5</v>
      </c>
      <c r="H57">
        <v>3</v>
      </c>
      <c r="I57" t="str">
        <f>"( " &amp; _xlfn.TEXTJOIN(", ",FALSE,Table1[[#This Row],[Column5]:[Region]]) &amp; " ),"</f>
        <v>( 3, "Distric of Columbia", "DC", 5, 3 ),</v>
      </c>
      <c r="L57">
        <v>55</v>
      </c>
      <c r="M57">
        <v>14</v>
      </c>
      <c r="N57">
        <v>1</v>
      </c>
      <c r="O57" t="s">
        <v>519</v>
      </c>
      <c r="P57">
        <v>55</v>
      </c>
      <c r="Q57" t="s">
        <v>4719</v>
      </c>
      <c r="R57" t="s">
        <v>4895</v>
      </c>
      <c r="S57" t="e">
        <f>VLOOKUP(Table2[[#This Row],[STATE_ABBR]],[1]!Table1[#Data],2,0)</f>
        <v>#N/A</v>
      </c>
      <c r="T57">
        <v>12</v>
      </c>
      <c r="U57">
        <f>VLOOKUP(Table2[[#This Row],[STATE_NAME]],Table1[[Name]:[Region]],6,0)</f>
        <v>0</v>
      </c>
      <c r="V57" t="e">
        <f>"new State( " &amp;Table2[[#This Row],[Id]]&amp;", """&amp;Table2[[#This Row],[STATE_NAME]]&amp;""""&amp;", "&amp;""""&amp;Table2[[#This Row],[STATE_ABBR]]&amp;""""&amp;", "&amp;""""&amp;Table2[[#This Row],[STATE_POSTAL_ABBR]]&amp;""""&amp;", "&amp;Table2[[#This Row],[STATE_FIPS_CODE]]&amp;"),"</f>
        <v>#N/A</v>
      </c>
      <c r="W57" t="str">
        <f>"public static State " &amp; Table2[[#This Row],[STATE_NAME]] &amp; " =&gt; All50States[" &amp; Table2[[#This Row],[Id]] &amp; "];"</f>
        <v>public static State Guam =&gt; All50States[55];</v>
      </c>
      <c r="X57" s="7">
        <f>Table2[[#This Row],[Id]]-L56</f>
        <v>1</v>
      </c>
    </row>
    <row r="58" spans="1:24" x14ac:dyDescent="0.25">
      <c r="L58">
        <v>56</v>
      </c>
      <c r="M58">
        <v>9</v>
      </c>
      <c r="N58">
        <v>1</v>
      </c>
      <c r="O58" t="s">
        <v>4717</v>
      </c>
      <c r="P58">
        <v>52</v>
      </c>
      <c r="Q58" t="s">
        <v>4718</v>
      </c>
      <c r="R58" t="s">
        <v>4718</v>
      </c>
      <c r="S58" t="e">
        <f>VLOOKUP(Table2[[#This Row],[STATE_ABBR]],[1]!Table1[#Data],2,0)</f>
        <v>#N/A</v>
      </c>
      <c r="T58">
        <v>12</v>
      </c>
      <c r="U58">
        <f>VLOOKUP(Table2[[#This Row],[STATE_NAME]],Table1[[Name]:[Region]],6,0)</f>
        <v>0</v>
      </c>
      <c r="V58" t="e">
        <f>"new State( " &amp;Table2[[#This Row],[Id]]&amp;", """&amp;Table2[[#This Row],[STATE_NAME]]&amp;""""&amp;", "&amp;""""&amp;Table2[[#This Row],[STATE_ABBR]]&amp;""""&amp;", "&amp;""""&amp;Table2[[#This Row],[STATE_POSTAL_ABBR]]&amp;""""&amp;", "&amp;Table2[[#This Row],[STATE_FIPS_CODE]]&amp;"),"</f>
        <v>#N/A</v>
      </c>
      <c r="W58" t="str">
        <f>"public static State " &amp; Table2[[#This Row],[STATE_NAME]] &amp; " =&gt; All50States[" &amp; Table2[[#This Row],[Id]] &amp; "];"</f>
        <v>public static State Canal Zone =&gt; All50States[56];</v>
      </c>
      <c r="X58" s="7">
        <f>Table2[[#This Row],[Id]]-L57</f>
        <v>1</v>
      </c>
    </row>
    <row r="59" spans="1:24" x14ac:dyDescent="0.25">
      <c r="L59">
        <v>57</v>
      </c>
      <c r="M59">
        <v>57</v>
      </c>
      <c r="N59">
        <v>1</v>
      </c>
      <c r="O59" t="s">
        <v>4898</v>
      </c>
      <c r="P59">
        <v>69</v>
      </c>
      <c r="Q59" t="s">
        <v>4899</v>
      </c>
      <c r="R59" t="s">
        <v>4899</v>
      </c>
      <c r="S59" t="e">
        <f>VLOOKUP(Table2[[#This Row],[STATE_ABBR]],[1]!Table1[#Data],2,0)</f>
        <v>#N/A</v>
      </c>
      <c r="T59">
        <v>12</v>
      </c>
      <c r="U59" t="e">
        <f>VLOOKUP(Table2[[#This Row],[STATE_NAME]],Table1[[Name]:[Region]],6,0)</f>
        <v>#N/A</v>
      </c>
      <c r="V59" t="e">
        <f>"new State( " &amp;Table2[[#This Row],[Id]]&amp;", """&amp;Table2[[#This Row],[STATE_NAME]]&amp;""""&amp;", "&amp;""""&amp;Table2[[#This Row],[STATE_ABBR]]&amp;""""&amp;", "&amp;""""&amp;Table2[[#This Row],[STATE_POSTAL_ABBR]]&amp;""""&amp;", "&amp;Table2[[#This Row],[STATE_FIPS_CODE]]&amp;"),"</f>
        <v>#N/A</v>
      </c>
      <c r="W59" t="str">
        <f>"public static State " &amp; Table2[[#This Row],[STATE_NAME]] &amp; " =&gt; All50States[" &amp; Table2[[#This Row],[Id]] &amp; "];"</f>
        <v>public static State Mariana Islands =&gt; All50States[57];</v>
      </c>
      <c r="X59" s="7">
        <f>Table2[[#This Row],[Id]]-L58</f>
        <v>1</v>
      </c>
    </row>
    <row r="60" spans="1:24" x14ac:dyDescent="0.25">
      <c r="L60">
        <v>58</v>
      </c>
      <c r="M60">
        <v>98</v>
      </c>
      <c r="N60">
        <v>99</v>
      </c>
      <c r="O60" t="s">
        <v>4893</v>
      </c>
      <c r="P60">
        <v>98</v>
      </c>
      <c r="Q60" t="s">
        <v>4894</v>
      </c>
      <c r="R60" t="s">
        <v>4894</v>
      </c>
      <c r="S60" t="e">
        <f>VLOOKUP(Table2[[#This Row],[STATE_ABBR]],[1]!Table1[#Data],2,0)</f>
        <v>#N/A</v>
      </c>
      <c r="T60">
        <v>12</v>
      </c>
      <c r="U60" t="e">
        <f>VLOOKUP(Table2[[#This Row],[STATE_NAME]],Table1[[Name]:[Region]],6,0)</f>
        <v>#N/A</v>
      </c>
      <c r="V60" t="e">
        <f>"new State( " &amp;Table2[[#This Row],[Id]]&amp;", """&amp;Table2[[#This Row],[STATE_NAME]]&amp;""""&amp;", "&amp;""""&amp;Table2[[#This Row],[STATE_ABBR]]&amp;""""&amp;", "&amp;""""&amp;Table2[[#This Row],[STATE_POSTAL_ABBR]]&amp;""""&amp;", "&amp;Table2[[#This Row],[STATE_FIPS_CODE]]&amp;"),"</f>
        <v>#N/A</v>
      </c>
      <c r="W60" t="str">
        <f>"public static State " &amp; Table2[[#This Row],[STATE_NAME]] &amp; " =&gt; All50States[" &amp; Table2[[#This Row],[Id]] &amp; "];"</f>
        <v>public static State Federal =&gt; All50States[58];</v>
      </c>
      <c r="X60" s="7">
        <f>Table2[[#This Row],[Id]]-L59</f>
        <v>1</v>
      </c>
    </row>
  </sheetData>
  <phoneticPr fontId="2" type="noConversion"/>
  <conditionalFormatting sqref="H58:H1048576">
    <cfRule type="duplicateValues" dxfId="4" priority="2"/>
  </conditionalFormatting>
  <conditionalFormatting sqref="H1">
    <cfRule type="duplicateValues" dxfId="3" priority="1"/>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665E0-126A-4C68-9F44-4B78CAD1BD95}">
  <dimension ref="A1:I23"/>
  <sheetViews>
    <sheetView workbookViewId="0">
      <selection activeCell="E2" sqref="E2"/>
    </sheetView>
  </sheetViews>
  <sheetFormatPr defaultColWidth="7.140625" defaultRowHeight="15" x14ac:dyDescent="0.25"/>
  <cols>
    <col min="1" max="2" width="8.28515625" style="5" customWidth="1"/>
    <col min="3" max="3" width="9.85546875" customWidth="1"/>
    <col min="4" max="5" width="23" customWidth="1"/>
    <col min="7" max="7" width="3.140625" bestFit="1" customWidth="1"/>
    <col min="9" max="9" width="44.140625" bestFit="1" customWidth="1"/>
  </cols>
  <sheetData>
    <row r="1" spans="1:9" x14ac:dyDescent="0.25">
      <c r="A1" s="5">
        <v>0</v>
      </c>
      <c r="B1" s="5" t="str">
        <f>""""&amp;A1&amp;""""</f>
        <v>"0"</v>
      </c>
      <c r="C1">
        <v>0</v>
      </c>
      <c r="D1" t="s">
        <v>4757</v>
      </c>
      <c r="E1" s="6" t="s">
        <v>4758</v>
      </c>
      <c r="G1" t="str">
        <f>"{ " &amp; A1</f>
        <v>{ 0</v>
      </c>
      <c r="I1" t="str">
        <f>"(" &amp; _xlfn.TEXTJOIN(", ",FALSE,B1:E1) &amp; " ),"</f>
        <v>("0", 0, int.MaxValue, "Possession" ),</v>
      </c>
    </row>
    <row r="2" spans="1:9" x14ac:dyDescent="0.25">
      <c r="A2" s="5">
        <v>1</v>
      </c>
      <c r="B2" s="5" t="str">
        <f t="shared" ref="B2:B23" si="0">""""&amp;A2&amp;""""</f>
        <v>"1"</v>
      </c>
      <c r="C2">
        <v>250000</v>
      </c>
      <c r="D2" t="s">
        <v>4757</v>
      </c>
      <c r="E2" s="6" t="s">
        <v>4759</v>
      </c>
      <c r="I2" t="str">
        <f t="shared" ref="I2:I23" si="1">"(" &amp; _xlfn.TEXTJOIN(", ",FALSE,B2:E2) &amp; " ),"</f>
        <v>("1", 250000, int.MaxValue, "City" ),</v>
      </c>
    </row>
    <row r="3" spans="1:9" x14ac:dyDescent="0.25">
      <c r="A3" s="5" t="s">
        <v>4744</v>
      </c>
      <c r="B3" s="5" t="str">
        <f t="shared" si="0"/>
        <v>"1A"</v>
      </c>
      <c r="C3" s="2">
        <v>1000000</v>
      </c>
      <c r="D3" t="s">
        <v>4757</v>
      </c>
      <c r="E3" s="6" t="s">
        <v>4758</v>
      </c>
      <c r="I3" t="str">
        <f t="shared" si="1"/>
        <v>("1A", 1000000, int.MaxValue, "Possession" ),</v>
      </c>
    </row>
    <row r="4" spans="1:9" x14ac:dyDescent="0.25">
      <c r="A4" s="5" t="s">
        <v>4745</v>
      </c>
      <c r="B4" s="5" t="str">
        <f t="shared" si="0"/>
        <v>"1B"</v>
      </c>
      <c r="C4">
        <v>500000</v>
      </c>
      <c r="D4">
        <v>999999</v>
      </c>
      <c r="E4" s="6" t="s">
        <v>4759</v>
      </c>
      <c r="I4" t="str">
        <f t="shared" si="1"/>
        <v>("1B", 500000, 999999, "City" ),</v>
      </c>
    </row>
    <row r="5" spans="1:9" x14ac:dyDescent="0.25">
      <c r="A5" s="5" t="s">
        <v>4746</v>
      </c>
      <c r="B5" s="5" t="str">
        <f t="shared" si="0"/>
        <v>"1C"</v>
      </c>
      <c r="C5">
        <v>250000</v>
      </c>
      <c r="D5">
        <v>499999</v>
      </c>
      <c r="E5" s="6" t="s">
        <v>4758</v>
      </c>
      <c r="I5" t="str">
        <f t="shared" si="1"/>
        <v>("1C", 250000, 499999, "Possession" ),</v>
      </c>
    </row>
    <row r="6" spans="1:9" x14ac:dyDescent="0.25">
      <c r="A6" s="5">
        <v>2</v>
      </c>
      <c r="B6" s="5" t="str">
        <f t="shared" si="0"/>
        <v>"2"</v>
      </c>
      <c r="C6">
        <v>100000</v>
      </c>
      <c r="D6">
        <v>249999</v>
      </c>
      <c r="E6" s="6" t="s">
        <v>4759</v>
      </c>
      <c r="I6" t="str">
        <f t="shared" si="1"/>
        <v>("2", 100000, 249999, "City" ),</v>
      </c>
    </row>
    <row r="7" spans="1:9" x14ac:dyDescent="0.25">
      <c r="A7" s="5">
        <v>3</v>
      </c>
      <c r="B7" s="5" t="str">
        <f t="shared" si="0"/>
        <v>"3"</v>
      </c>
      <c r="C7">
        <v>50000</v>
      </c>
      <c r="D7">
        <v>99999</v>
      </c>
      <c r="E7" s="6" t="s">
        <v>4758</v>
      </c>
      <c r="I7" t="str">
        <f t="shared" si="1"/>
        <v>("3", 50000, 99999, "Possession" ),</v>
      </c>
    </row>
    <row r="8" spans="1:9" x14ac:dyDescent="0.25">
      <c r="A8" s="5">
        <v>4</v>
      </c>
      <c r="B8" s="5" t="str">
        <f t="shared" si="0"/>
        <v>"4"</v>
      </c>
      <c r="C8">
        <v>25000</v>
      </c>
      <c r="D8">
        <v>49999</v>
      </c>
      <c r="E8" s="6" t="s">
        <v>4759</v>
      </c>
      <c r="I8" t="str">
        <f t="shared" si="1"/>
        <v>("4", 25000, 49999, "City" ),</v>
      </c>
    </row>
    <row r="9" spans="1:9" x14ac:dyDescent="0.25">
      <c r="A9" s="5">
        <v>5</v>
      </c>
      <c r="B9" s="5" t="str">
        <f t="shared" si="0"/>
        <v>"5"</v>
      </c>
      <c r="C9">
        <v>10000</v>
      </c>
      <c r="D9">
        <v>24999</v>
      </c>
      <c r="E9" s="6" t="s">
        <v>4758</v>
      </c>
      <c r="I9" t="str">
        <f t="shared" si="1"/>
        <v>("5", 10000, 24999, "Possession" ),</v>
      </c>
    </row>
    <row r="10" spans="1:9" x14ac:dyDescent="0.25">
      <c r="A10" s="5">
        <v>6</v>
      </c>
      <c r="B10" s="5" t="str">
        <f t="shared" si="0"/>
        <v>"6"</v>
      </c>
      <c r="C10">
        <v>2500</v>
      </c>
      <c r="D10">
        <v>9999</v>
      </c>
      <c r="E10" s="6" t="s">
        <v>4759</v>
      </c>
      <c r="I10" t="str">
        <f t="shared" si="1"/>
        <v>("6", 2500, 9999, "City" ),</v>
      </c>
    </row>
    <row r="11" spans="1:9" x14ac:dyDescent="0.25">
      <c r="A11" s="5">
        <v>7</v>
      </c>
      <c r="B11" s="5" t="str">
        <f t="shared" si="0"/>
        <v>"7"</v>
      </c>
      <c r="C11">
        <v>0</v>
      </c>
      <c r="D11">
        <v>2499</v>
      </c>
      <c r="E11" s="6" t="s">
        <v>4759</v>
      </c>
      <c r="I11" t="str">
        <f t="shared" si="1"/>
        <v>("7", 0, 2499, "City" ),</v>
      </c>
    </row>
    <row r="12" spans="1:9" x14ac:dyDescent="0.25">
      <c r="A12" s="5">
        <v>8</v>
      </c>
      <c r="B12" s="5" t="str">
        <f t="shared" si="0"/>
        <v>"8"</v>
      </c>
      <c r="C12">
        <v>0</v>
      </c>
      <c r="D12" t="s">
        <v>4757</v>
      </c>
      <c r="E12" s="6" t="s">
        <v>4760</v>
      </c>
      <c r="I12" t="str">
        <f t="shared" si="1"/>
        <v>("8", 0, int.MaxValue, "Non MSA County" ),</v>
      </c>
    </row>
    <row r="13" spans="1:9" x14ac:dyDescent="0.25">
      <c r="A13" s="5" t="s">
        <v>4747</v>
      </c>
      <c r="B13" s="5" t="str">
        <f t="shared" si="0"/>
        <v>"8A"</v>
      </c>
      <c r="C13">
        <v>100000</v>
      </c>
      <c r="D13" t="s">
        <v>4757</v>
      </c>
      <c r="E13" s="6" t="s">
        <v>4760</v>
      </c>
      <c r="I13" t="str">
        <f t="shared" si="1"/>
        <v>("8A", 100000, int.MaxValue, "Non MSA County" ),</v>
      </c>
    </row>
    <row r="14" spans="1:9" x14ac:dyDescent="0.25">
      <c r="A14" s="5" t="s">
        <v>4748</v>
      </c>
      <c r="B14" s="5" t="str">
        <f t="shared" si="0"/>
        <v>"8B"</v>
      </c>
      <c r="C14">
        <v>25000</v>
      </c>
      <c r="D14">
        <v>99999</v>
      </c>
      <c r="E14" s="6" t="s">
        <v>4760</v>
      </c>
      <c r="I14" t="str">
        <f t="shared" si="1"/>
        <v>("8B", 25000, 99999, "Non MSA County" ),</v>
      </c>
    </row>
    <row r="15" spans="1:9" x14ac:dyDescent="0.25">
      <c r="A15" s="5" t="s">
        <v>4751</v>
      </c>
      <c r="B15" s="5" t="str">
        <f t="shared" si="0"/>
        <v>"8C"</v>
      </c>
      <c r="C15">
        <v>10000</v>
      </c>
      <c r="D15">
        <v>24999</v>
      </c>
      <c r="E15" s="6" t="s">
        <v>4760</v>
      </c>
      <c r="I15" t="str">
        <f t="shared" si="1"/>
        <v>("8C", 10000, 24999, "Non MSA County" ),</v>
      </c>
    </row>
    <row r="16" spans="1:9" x14ac:dyDescent="0.25">
      <c r="A16" s="5" t="s">
        <v>4749</v>
      </c>
      <c r="B16" s="5" t="str">
        <f t="shared" si="0"/>
        <v>"8D"</v>
      </c>
      <c r="C16">
        <v>0</v>
      </c>
      <c r="D16">
        <v>9999</v>
      </c>
      <c r="E16" s="6" t="s">
        <v>4760</v>
      </c>
      <c r="I16" t="str">
        <f t="shared" si="1"/>
        <v>("8D", 0, 9999, "Non MSA County" ),</v>
      </c>
    </row>
    <row r="17" spans="1:9" x14ac:dyDescent="0.25">
      <c r="A17" s="5" t="s">
        <v>4750</v>
      </c>
      <c r="B17" s="5" t="str">
        <f t="shared" si="0"/>
        <v>"8E"</v>
      </c>
      <c r="C17">
        <v>0</v>
      </c>
      <c r="D17" t="s">
        <v>4757</v>
      </c>
      <c r="E17" s="6" t="s">
        <v>4760</v>
      </c>
      <c r="I17" t="str">
        <f t="shared" si="1"/>
        <v>("8E", 0, int.MaxValue, "Non MSA County" ),</v>
      </c>
    </row>
    <row r="18" spans="1:9" x14ac:dyDescent="0.25">
      <c r="A18" s="5">
        <v>9</v>
      </c>
      <c r="B18" s="5" t="str">
        <f t="shared" si="0"/>
        <v>"9"</v>
      </c>
      <c r="C18">
        <v>0</v>
      </c>
      <c r="D18" t="s">
        <v>4757</v>
      </c>
      <c r="E18" s="6" t="s">
        <v>4761</v>
      </c>
      <c r="I18" t="str">
        <f t="shared" si="1"/>
        <v>("9", 0, int.MaxValue, "MSA County" ),</v>
      </c>
    </row>
    <row r="19" spans="1:9" x14ac:dyDescent="0.25">
      <c r="A19" s="5" t="s">
        <v>4752</v>
      </c>
      <c r="B19" s="5" t="str">
        <f t="shared" si="0"/>
        <v>"9A"</v>
      </c>
      <c r="C19">
        <v>100000</v>
      </c>
      <c r="D19" t="s">
        <v>4757</v>
      </c>
      <c r="E19" s="6" t="s">
        <v>4761</v>
      </c>
      <c r="I19" t="str">
        <f t="shared" si="1"/>
        <v>("9A", 100000, int.MaxValue, "MSA County" ),</v>
      </c>
    </row>
    <row r="20" spans="1:9" x14ac:dyDescent="0.25">
      <c r="A20" s="5" t="s">
        <v>4753</v>
      </c>
      <c r="B20" s="5" t="str">
        <f t="shared" si="0"/>
        <v>"9B"</v>
      </c>
      <c r="C20">
        <v>25000</v>
      </c>
      <c r="D20">
        <v>99999</v>
      </c>
      <c r="E20" s="6" t="s">
        <v>4761</v>
      </c>
      <c r="I20" t="str">
        <f t="shared" si="1"/>
        <v>("9B", 25000, 99999, "MSA County" ),</v>
      </c>
    </row>
    <row r="21" spans="1:9" x14ac:dyDescent="0.25">
      <c r="A21" s="5" t="s">
        <v>4754</v>
      </c>
      <c r="B21" s="5" t="str">
        <f t="shared" si="0"/>
        <v>"9C"</v>
      </c>
      <c r="C21">
        <v>10000</v>
      </c>
      <c r="D21">
        <v>24999</v>
      </c>
      <c r="E21" s="6" t="s">
        <v>4761</v>
      </c>
      <c r="I21" t="str">
        <f t="shared" si="1"/>
        <v>("9C", 10000, 24999, "MSA County" ),</v>
      </c>
    </row>
    <row r="22" spans="1:9" x14ac:dyDescent="0.25">
      <c r="A22" s="5" t="s">
        <v>4755</v>
      </c>
      <c r="B22" s="5" t="str">
        <f t="shared" si="0"/>
        <v>"9D"</v>
      </c>
      <c r="C22">
        <v>0</v>
      </c>
      <c r="D22">
        <v>9999</v>
      </c>
      <c r="E22" s="6" t="s">
        <v>4761</v>
      </c>
      <c r="I22" t="str">
        <f t="shared" si="1"/>
        <v>("9D", 0, 9999, "MSA County" ),</v>
      </c>
    </row>
    <row r="23" spans="1:9" x14ac:dyDescent="0.25">
      <c r="A23" s="5" t="s">
        <v>4756</v>
      </c>
      <c r="B23" s="5" t="str">
        <f t="shared" si="0"/>
        <v>"9E"</v>
      </c>
      <c r="C23">
        <v>0</v>
      </c>
      <c r="D23" t="s">
        <v>4757</v>
      </c>
      <c r="E23" s="6" t="s">
        <v>4762</v>
      </c>
      <c r="I23" t="str">
        <f t="shared" si="1"/>
        <v>("9E", 0, int.MaxValue, "MSA State"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1205C-0BD6-41AA-AF30-5846FE46FFD3}">
  <dimension ref="A1:C207"/>
  <sheetViews>
    <sheetView workbookViewId="0">
      <selection activeCell="E13" sqref="E13"/>
    </sheetView>
  </sheetViews>
  <sheetFormatPr defaultRowHeight="15" x14ac:dyDescent="0.25"/>
  <cols>
    <col min="1" max="1" width="11.28515625" bestFit="1" customWidth="1"/>
    <col min="2" max="2" width="27.5703125" bestFit="1" customWidth="1"/>
    <col min="3" max="3" width="35.140625" bestFit="1" customWidth="1"/>
  </cols>
  <sheetData>
    <row r="1" spans="1:3" x14ac:dyDescent="0.25">
      <c r="A1" t="s">
        <v>414</v>
      </c>
      <c r="B1" t="s">
        <v>413</v>
      </c>
    </row>
    <row r="2" spans="1:3" x14ac:dyDescent="0.25">
      <c r="A2" t="s">
        <v>412</v>
      </c>
      <c r="B2" t="s">
        <v>411</v>
      </c>
      <c r="C2" t="str">
        <f>"{ """ &amp; PROPER(B2) &amp; """, """ &amp; A2 &amp;""" },"</f>
        <v>{ "Afghanistan", "AFG" },</v>
      </c>
    </row>
    <row r="3" spans="1:3" x14ac:dyDescent="0.25">
      <c r="A3" t="s">
        <v>410</v>
      </c>
      <c r="B3" t="s">
        <v>409</v>
      </c>
      <c r="C3" t="str">
        <f t="shared" ref="C3:C66" si="0">"{ """ &amp; PROPER(B3) &amp; """, """ &amp; A3 &amp;""" },"</f>
        <v>{ "Albania", "ALB" },</v>
      </c>
    </row>
    <row r="4" spans="1:3" x14ac:dyDescent="0.25">
      <c r="A4" t="s">
        <v>408</v>
      </c>
      <c r="B4" t="s">
        <v>407</v>
      </c>
      <c r="C4" t="str">
        <f t="shared" si="0"/>
        <v>{ "Algeria", "DZA" },</v>
      </c>
    </row>
    <row r="5" spans="1:3" x14ac:dyDescent="0.25">
      <c r="A5" t="s">
        <v>406</v>
      </c>
      <c r="B5" t="s">
        <v>405</v>
      </c>
      <c r="C5" t="str">
        <f t="shared" si="0"/>
        <v>{ "American Samoa", "ASM" },</v>
      </c>
    </row>
    <row r="6" spans="1:3" x14ac:dyDescent="0.25">
      <c r="A6" t="s">
        <v>404</v>
      </c>
      <c r="B6" t="s">
        <v>403</v>
      </c>
      <c r="C6" t="str">
        <f t="shared" si="0"/>
        <v>{ "Andorra", "AND" },</v>
      </c>
    </row>
    <row r="7" spans="1:3" x14ac:dyDescent="0.25">
      <c r="A7" t="s">
        <v>402</v>
      </c>
      <c r="B7" t="s">
        <v>401</v>
      </c>
      <c r="C7" t="str">
        <f t="shared" si="0"/>
        <v>{ "Angola", "AGO" },</v>
      </c>
    </row>
    <row r="8" spans="1:3" x14ac:dyDescent="0.25">
      <c r="A8" t="s">
        <v>400</v>
      </c>
      <c r="B8" t="s">
        <v>399</v>
      </c>
      <c r="C8" t="str">
        <f t="shared" si="0"/>
        <v>{ "Antigua And Barbuda", "ATG" },</v>
      </c>
    </row>
    <row r="9" spans="1:3" x14ac:dyDescent="0.25">
      <c r="A9" t="s">
        <v>398</v>
      </c>
      <c r="B9" t="s">
        <v>397</v>
      </c>
      <c r="C9" t="str">
        <f t="shared" si="0"/>
        <v>{ "Argentina", "ARG" },</v>
      </c>
    </row>
    <row r="10" spans="1:3" x14ac:dyDescent="0.25">
      <c r="A10" t="s">
        <v>396</v>
      </c>
      <c r="B10" t="s">
        <v>395</v>
      </c>
      <c r="C10" t="str">
        <f t="shared" si="0"/>
        <v>{ "Armenia", "ARM" },</v>
      </c>
    </row>
    <row r="11" spans="1:3" x14ac:dyDescent="0.25">
      <c r="A11" t="s">
        <v>394</v>
      </c>
      <c r="B11" t="s">
        <v>393</v>
      </c>
      <c r="C11" t="str">
        <f t="shared" si="0"/>
        <v>{ "Aruba", "ABW" },</v>
      </c>
    </row>
    <row r="12" spans="1:3" x14ac:dyDescent="0.25">
      <c r="A12" t="s">
        <v>392</v>
      </c>
      <c r="B12" t="s">
        <v>391</v>
      </c>
      <c r="C12" t="str">
        <f t="shared" si="0"/>
        <v>{ "Australia", "AUS" },</v>
      </c>
    </row>
    <row r="13" spans="1:3" x14ac:dyDescent="0.25">
      <c r="A13" t="s">
        <v>390</v>
      </c>
      <c r="B13" t="s">
        <v>389</v>
      </c>
      <c r="C13" t="str">
        <f t="shared" si="0"/>
        <v>{ "Austria", "AUT" },</v>
      </c>
    </row>
    <row r="14" spans="1:3" x14ac:dyDescent="0.25">
      <c r="A14" t="s">
        <v>388</v>
      </c>
      <c r="B14" t="s">
        <v>387</v>
      </c>
      <c r="C14" t="str">
        <f t="shared" si="0"/>
        <v>{ "Azerbaijan", "AZE" },</v>
      </c>
    </row>
    <row r="15" spans="1:3" x14ac:dyDescent="0.25">
      <c r="A15" t="s">
        <v>386</v>
      </c>
      <c r="B15" t="s">
        <v>385</v>
      </c>
      <c r="C15" t="str">
        <f t="shared" si="0"/>
        <v>{ "Bahamas", "BHS" },</v>
      </c>
    </row>
    <row r="16" spans="1:3" x14ac:dyDescent="0.25">
      <c r="A16" t="s">
        <v>384</v>
      </c>
      <c r="B16" t="s">
        <v>383</v>
      </c>
      <c r="C16" t="str">
        <f t="shared" si="0"/>
        <v>{ "Bahrain", "BHR" },</v>
      </c>
    </row>
    <row r="17" spans="1:3" x14ac:dyDescent="0.25">
      <c r="A17" t="s">
        <v>382</v>
      </c>
      <c r="B17" t="s">
        <v>381</v>
      </c>
      <c r="C17" t="str">
        <f t="shared" si="0"/>
        <v>{ "Bangladesh", "BGD" },</v>
      </c>
    </row>
    <row r="18" spans="1:3" x14ac:dyDescent="0.25">
      <c r="A18" t="s">
        <v>380</v>
      </c>
      <c r="B18" t="s">
        <v>379</v>
      </c>
      <c r="C18" t="str">
        <f t="shared" si="0"/>
        <v>{ "Barbados", "BRB" },</v>
      </c>
    </row>
    <row r="19" spans="1:3" x14ac:dyDescent="0.25">
      <c r="A19" t="s">
        <v>378</v>
      </c>
      <c r="B19" t="s">
        <v>377</v>
      </c>
      <c r="C19" t="str">
        <f t="shared" si="0"/>
        <v>{ "Belarus", "BLR" },</v>
      </c>
    </row>
    <row r="20" spans="1:3" x14ac:dyDescent="0.25">
      <c r="A20" t="s">
        <v>376</v>
      </c>
      <c r="B20" t="s">
        <v>375</v>
      </c>
      <c r="C20" t="str">
        <f t="shared" si="0"/>
        <v>{ "Belgium", "BEL" },</v>
      </c>
    </row>
    <row r="21" spans="1:3" x14ac:dyDescent="0.25">
      <c r="A21" t="s">
        <v>374</v>
      </c>
      <c r="B21" t="s">
        <v>373</v>
      </c>
      <c r="C21" t="str">
        <f t="shared" si="0"/>
        <v>{ "Belize", "BLZ" },</v>
      </c>
    </row>
    <row r="22" spans="1:3" x14ac:dyDescent="0.25">
      <c r="A22" t="s">
        <v>372</v>
      </c>
      <c r="B22" t="s">
        <v>371</v>
      </c>
      <c r="C22" t="str">
        <f t="shared" si="0"/>
        <v>{ "Benin", "BEN" },</v>
      </c>
    </row>
    <row r="23" spans="1:3" x14ac:dyDescent="0.25">
      <c r="A23" t="s">
        <v>370</v>
      </c>
      <c r="B23" t="s">
        <v>369</v>
      </c>
      <c r="C23" t="str">
        <f t="shared" si="0"/>
        <v>{ "Bermuda", "BMU" },</v>
      </c>
    </row>
    <row r="24" spans="1:3" x14ac:dyDescent="0.25">
      <c r="A24" t="s">
        <v>368</v>
      </c>
      <c r="B24" t="s">
        <v>367</v>
      </c>
      <c r="C24" t="str">
        <f t="shared" si="0"/>
        <v>{ "Bhutan", "BTN" },</v>
      </c>
    </row>
    <row r="25" spans="1:3" x14ac:dyDescent="0.25">
      <c r="A25" t="s">
        <v>366</v>
      </c>
      <c r="B25" t="s">
        <v>365</v>
      </c>
      <c r="C25" t="str">
        <f t="shared" si="0"/>
        <v>{ "Bolivia", "BOL" },</v>
      </c>
    </row>
    <row r="26" spans="1:3" x14ac:dyDescent="0.25">
      <c r="A26" t="s">
        <v>364</v>
      </c>
      <c r="B26" t="s">
        <v>363</v>
      </c>
      <c r="C26" t="str">
        <f t="shared" si="0"/>
        <v>{ "Bosnia And Herzegovina", "BIH" },</v>
      </c>
    </row>
    <row r="27" spans="1:3" x14ac:dyDescent="0.25">
      <c r="A27" t="s">
        <v>362</v>
      </c>
      <c r="B27" t="s">
        <v>361</v>
      </c>
      <c r="C27" t="str">
        <f t="shared" si="0"/>
        <v>{ "Botswana", "BWA" },</v>
      </c>
    </row>
    <row r="28" spans="1:3" x14ac:dyDescent="0.25">
      <c r="A28" t="s">
        <v>360</v>
      </c>
      <c r="B28" t="s">
        <v>359</v>
      </c>
      <c r="C28" t="str">
        <f t="shared" si="0"/>
        <v>{ "Brazil", "BRA" },</v>
      </c>
    </row>
    <row r="29" spans="1:3" x14ac:dyDescent="0.25">
      <c r="A29" t="s">
        <v>358</v>
      </c>
      <c r="B29" t="s">
        <v>357</v>
      </c>
      <c r="C29" t="str">
        <f t="shared" si="0"/>
        <v>{ "Brunei", "BRN" },</v>
      </c>
    </row>
    <row r="30" spans="1:3" x14ac:dyDescent="0.25">
      <c r="A30" t="s">
        <v>356</v>
      </c>
      <c r="B30" t="s">
        <v>355</v>
      </c>
      <c r="C30" t="str">
        <f t="shared" si="0"/>
        <v>{ "Bulgaria", "BGR" },</v>
      </c>
    </row>
    <row r="31" spans="1:3" x14ac:dyDescent="0.25">
      <c r="A31" t="s">
        <v>354</v>
      </c>
      <c r="B31" t="s">
        <v>353</v>
      </c>
      <c r="C31" t="str">
        <f t="shared" si="0"/>
        <v>{ "Burkina Faso", "BFA" },</v>
      </c>
    </row>
    <row r="32" spans="1:3" x14ac:dyDescent="0.25">
      <c r="A32" t="s">
        <v>352</v>
      </c>
      <c r="B32" t="s">
        <v>351</v>
      </c>
      <c r="C32" t="str">
        <f t="shared" si="0"/>
        <v>{ "Burundi", "BDI" },</v>
      </c>
    </row>
    <row r="33" spans="1:3" x14ac:dyDescent="0.25">
      <c r="A33" t="s">
        <v>350</v>
      </c>
      <c r="B33" t="s">
        <v>349</v>
      </c>
      <c r="C33" t="str">
        <f t="shared" si="0"/>
        <v>{ "Cambodia", "KHM" },</v>
      </c>
    </row>
    <row r="34" spans="1:3" x14ac:dyDescent="0.25">
      <c r="A34" t="s">
        <v>348</v>
      </c>
      <c r="B34" t="s">
        <v>347</v>
      </c>
      <c r="C34" t="str">
        <f t="shared" si="0"/>
        <v>{ "Cameroon", "CMR" },</v>
      </c>
    </row>
    <row r="35" spans="1:3" x14ac:dyDescent="0.25">
      <c r="A35" t="s">
        <v>346</v>
      </c>
      <c r="B35" t="s">
        <v>345</v>
      </c>
      <c r="C35" t="str">
        <f t="shared" si="0"/>
        <v>{ "Canada", "CAN" },</v>
      </c>
    </row>
    <row r="36" spans="1:3" x14ac:dyDescent="0.25">
      <c r="A36" t="s">
        <v>344</v>
      </c>
      <c r="B36" t="s">
        <v>343</v>
      </c>
      <c r="C36" t="str">
        <f t="shared" si="0"/>
        <v>{ "Cape Verde", "CPV" },</v>
      </c>
    </row>
    <row r="37" spans="1:3" x14ac:dyDescent="0.25">
      <c r="A37" t="s">
        <v>342</v>
      </c>
      <c r="B37" t="s">
        <v>341</v>
      </c>
      <c r="C37" t="str">
        <f t="shared" si="0"/>
        <v>{ "Cayman Islands", "CYM" },</v>
      </c>
    </row>
    <row r="38" spans="1:3" x14ac:dyDescent="0.25">
      <c r="A38" t="s">
        <v>340</v>
      </c>
      <c r="B38" t="s">
        <v>339</v>
      </c>
      <c r="C38" t="str">
        <f t="shared" si="0"/>
        <v>{ "Central African Republic", "CAF" },</v>
      </c>
    </row>
    <row r="39" spans="1:3" x14ac:dyDescent="0.25">
      <c r="A39" t="s">
        <v>338</v>
      </c>
      <c r="B39" t="s">
        <v>337</v>
      </c>
      <c r="C39" t="str">
        <f t="shared" si="0"/>
        <v>{ "Chad", "TCD" },</v>
      </c>
    </row>
    <row r="40" spans="1:3" x14ac:dyDescent="0.25">
      <c r="A40" t="s">
        <v>336</v>
      </c>
      <c r="B40" t="s">
        <v>335</v>
      </c>
      <c r="C40" t="str">
        <f t="shared" si="0"/>
        <v>{ "Chile", "CHL" },</v>
      </c>
    </row>
    <row r="41" spans="1:3" x14ac:dyDescent="0.25">
      <c r="A41" t="s">
        <v>334</v>
      </c>
      <c r="B41" t="s">
        <v>333</v>
      </c>
      <c r="C41" t="str">
        <f t="shared" si="0"/>
        <v>{ "China", "CHN" },</v>
      </c>
    </row>
    <row r="42" spans="1:3" x14ac:dyDescent="0.25">
      <c r="A42" t="s">
        <v>332</v>
      </c>
      <c r="B42" t="s">
        <v>331</v>
      </c>
      <c r="C42" t="str">
        <f t="shared" si="0"/>
        <v>{ "Colombia", "COL" },</v>
      </c>
    </row>
    <row r="43" spans="1:3" x14ac:dyDescent="0.25">
      <c r="A43" t="s">
        <v>330</v>
      </c>
      <c r="B43" t="s">
        <v>329</v>
      </c>
      <c r="C43" t="str">
        <f t="shared" si="0"/>
        <v>{ "Comoros", "COM" },</v>
      </c>
    </row>
    <row r="44" spans="1:3" x14ac:dyDescent="0.25">
      <c r="A44" t="s">
        <v>328</v>
      </c>
      <c r="B44" t="s">
        <v>327</v>
      </c>
      <c r="C44" t="str">
        <f t="shared" si="0"/>
        <v>{ "Congo", "COD" },</v>
      </c>
    </row>
    <row r="45" spans="1:3" x14ac:dyDescent="0.25">
      <c r="A45" t="s">
        <v>326</v>
      </c>
      <c r="B45" t="s">
        <v>325</v>
      </c>
      <c r="C45" t="str">
        <f t="shared" si="0"/>
        <v>{ "Costa Rica", "CRI" },</v>
      </c>
    </row>
    <row r="46" spans="1:3" x14ac:dyDescent="0.25">
      <c r="A46" t="s">
        <v>324</v>
      </c>
      <c r="B46" t="s">
        <v>323</v>
      </c>
      <c r="C46" t="str">
        <f t="shared" si="0"/>
        <v>{ "Croatia", "HRV" },</v>
      </c>
    </row>
    <row r="47" spans="1:3" x14ac:dyDescent="0.25">
      <c r="A47" t="s">
        <v>322</v>
      </c>
      <c r="B47" t="s">
        <v>321</v>
      </c>
      <c r="C47" t="str">
        <f t="shared" si="0"/>
        <v>{ "Cuba", "CUB" },</v>
      </c>
    </row>
    <row r="48" spans="1:3" x14ac:dyDescent="0.25">
      <c r="A48" t="s">
        <v>320</v>
      </c>
      <c r="B48" t="s">
        <v>319</v>
      </c>
      <c r="C48" t="str">
        <f t="shared" si="0"/>
        <v>{ "Cyprus", "CYP" },</v>
      </c>
    </row>
    <row r="49" spans="1:3" x14ac:dyDescent="0.25">
      <c r="A49" t="s">
        <v>318</v>
      </c>
      <c r="B49" t="s">
        <v>317</v>
      </c>
      <c r="C49" t="str">
        <f t="shared" si="0"/>
        <v>{ "Czech Republic", "CZE" },</v>
      </c>
    </row>
    <row r="50" spans="1:3" x14ac:dyDescent="0.25">
      <c r="A50" t="s">
        <v>316</v>
      </c>
      <c r="B50" t="s">
        <v>315</v>
      </c>
      <c r="C50" t="str">
        <f t="shared" si="0"/>
        <v>{ "Denmark", "DNK" },</v>
      </c>
    </row>
    <row r="51" spans="1:3" x14ac:dyDescent="0.25">
      <c r="A51" t="s">
        <v>314</v>
      </c>
      <c r="B51" t="s">
        <v>313</v>
      </c>
      <c r="C51" t="str">
        <f t="shared" si="0"/>
        <v>{ "Djibouti", "DJI" },</v>
      </c>
    </row>
    <row r="52" spans="1:3" x14ac:dyDescent="0.25">
      <c r="A52" t="s">
        <v>312</v>
      </c>
      <c r="B52" t="s">
        <v>311</v>
      </c>
      <c r="C52" t="str">
        <f t="shared" si="0"/>
        <v>{ "Dominica", "DMA" },</v>
      </c>
    </row>
    <row r="53" spans="1:3" x14ac:dyDescent="0.25">
      <c r="A53" t="s">
        <v>310</v>
      </c>
      <c r="B53" t="s">
        <v>309</v>
      </c>
      <c r="C53" t="str">
        <f t="shared" si="0"/>
        <v>{ "Dominican Republic", "DOM" },</v>
      </c>
    </row>
    <row r="54" spans="1:3" x14ac:dyDescent="0.25">
      <c r="A54" t="s">
        <v>308</v>
      </c>
      <c r="B54" t="s">
        <v>307</v>
      </c>
      <c r="C54" t="str">
        <f t="shared" si="0"/>
        <v>{ "East Timor", "TLS" },</v>
      </c>
    </row>
    <row r="55" spans="1:3" x14ac:dyDescent="0.25">
      <c r="A55" t="s">
        <v>306</v>
      </c>
      <c r="B55" t="s">
        <v>305</v>
      </c>
      <c r="C55" t="str">
        <f t="shared" si="0"/>
        <v>{ "Ecuador", "ECU" },</v>
      </c>
    </row>
    <row r="56" spans="1:3" x14ac:dyDescent="0.25">
      <c r="A56" t="s">
        <v>304</v>
      </c>
      <c r="B56" t="s">
        <v>303</v>
      </c>
      <c r="C56" t="str">
        <f t="shared" si="0"/>
        <v>{ "Egypt", "EGY" },</v>
      </c>
    </row>
    <row r="57" spans="1:3" x14ac:dyDescent="0.25">
      <c r="A57" t="s">
        <v>302</v>
      </c>
      <c r="B57" t="s">
        <v>301</v>
      </c>
      <c r="C57" t="str">
        <f t="shared" si="0"/>
        <v>{ "El Salvador", "SLV" },</v>
      </c>
    </row>
    <row r="58" spans="1:3" x14ac:dyDescent="0.25">
      <c r="A58" t="s">
        <v>300</v>
      </c>
      <c r="B58" t="s">
        <v>299</v>
      </c>
      <c r="C58" t="str">
        <f t="shared" si="0"/>
        <v>{ "Equatorial Guinea", "GNQ" },</v>
      </c>
    </row>
    <row r="59" spans="1:3" x14ac:dyDescent="0.25">
      <c r="A59" t="s">
        <v>298</v>
      </c>
      <c r="B59" t="s">
        <v>297</v>
      </c>
      <c r="C59" t="str">
        <f t="shared" si="0"/>
        <v>{ "Eritrea", "ERI" },</v>
      </c>
    </row>
    <row r="60" spans="1:3" x14ac:dyDescent="0.25">
      <c r="A60" t="s">
        <v>296</v>
      </c>
      <c r="B60" t="s">
        <v>295</v>
      </c>
      <c r="C60" t="str">
        <f t="shared" si="0"/>
        <v>{ "Estonia", "EST" },</v>
      </c>
    </row>
    <row r="61" spans="1:3" x14ac:dyDescent="0.25">
      <c r="A61" t="s">
        <v>294</v>
      </c>
      <c r="B61" t="s">
        <v>293</v>
      </c>
      <c r="C61" t="str">
        <f t="shared" si="0"/>
        <v>{ "Ethiopia", "ETH" },</v>
      </c>
    </row>
    <row r="62" spans="1:3" x14ac:dyDescent="0.25">
      <c r="A62" t="s">
        <v>292</v>
      </c>
      <c r="B62" t="s">
        <v>291</v>
      </c>
      <c r="C62" t="str">
        <f t="shared" si="0"/>
        <v>{ "Euro Area", "EUR" },</v>
      </c>
    </row>
    <row r="63" spans="1:3" x14ac:dyDescent="0.25">
      <c r="A63" t="s">
        <v>290</v>
      </c>
      <c r="B63" t="s">
        <v>289</v>
      </c>
      <c r="C63" t="str">
        <f t="shared" si="0"/>
        <v>{ "European Union", "EU" },</v>
      </c>
    </row>
    <row r="64" spans="1:3" x14ac:dyDescent="0.25">
      <c r="A64" t="s">
        <v>288</v>
      </c>
      <c r="B64" t="s">
        <v>287</v>
      </c>
      <c r="C64" t="str">
        <f t="shared" si="0"/>
        <v>{ "Fiji", "FJI" },</v>
      </c>
    </row>
    <row r="65" spans="1:3" x14ac:dyDescent="0.25">
      <c r="A65" t="s">
        <v>286</v>
      </c>
      <c r="B65" t="s">
        <v>285</v>
      </c>
      <c r="C65" t="str">
        <f t="shared" si="0"/>
        <v>{ "Finland", "FIN" },</v>
      </c>
    </row>
    <row r="66" spans="1:3" x14ac:dyDescent="0.25">
      <c r="A66" t="s">
        <v>284</v>
      </c>
      <c r="B66" t="s">
        <v>283</v>
      </c>
      <c r="C66" t="str">
        <f t="shared" si="0"/>
        <v>{ "France", "FRA" },</v>
      </c>
    </row>
    <row r="67" spans="1:3" x14ac:dyDescent="0.25">
      <c r="A67" t="s">
        <v>282</v>
      </c>
      <c r="B67" t="s">
        <v>281</v>
      </c>
      <c r="C67" t="str">
        <f t="shared" ref="C67:C130" si="1">"{ """ &amp; PROPER(B67) &amp; """, """ &amp; A67 &amp;""" },"</f>
        <v>{ "Gabon", "GAB" },</v>
      </c>
    </row>
    <row r="68" spans="1:3" x14ac:dyDescent="0.25">
      <c r="A68" t="s">
        <v>280</v>
      </c>
      <c r="B68" t="s">
        <v>279</v>
      </c>
      <c r="C68" t="str">
        <f t="shared" si="1"/>
        <v>{ "Gambia", "GMB" },</v>
      </c>
    </row>
    <row r="69" spans="1:3" x14ac:dyDescent="0.25">
      <c r="A69" t="s">
        <v>278</v>
      </c>
      <c r="B69" t="s">
        <v>277</v>
      </c>
      <c r="C69" t="str">
        <f t="shared" si="1"/>
        <v>{ "Georgia", "GEO" },</v>
      </c>
    </row>
    <row r="70" spans="1:3" x14ac:dyDescent="0.25">
      <c r="A70" t="s">
        <v>276</v>
      </c>
      <c r="B70" t="s">
        <v>275</v>
      </c>
      <c r="C70" t="str">
        <f t="shared" si="1"/>
        <v>{ "Germany", "DEU" },</v>
      </c>
    </row>
    <row r="71" spans="1:3" x14ac:dyDescent="0.25">
      <c r="A71" t="s">
        <v>274</v>
      </c>
      <c r="B71" t="s">
        <v>273</v>
      </c>
      <c r="C71" t="str">
        <f t="shared" si="1"/>
        <v>{ "Ghana", "GHA" },</v>
      </c>
    </row>
    <row r="72" spans="1:3" x14ac:dyDescent="0.25">
      <c r="A72" t="s">
        <v>272</v>
      </c>
      <c r="B72" t="s">
        <v>271</v>
      </c>
      <c r="C72" t="str">
        <f t="shared" si="1"/>
        <v>{ "Greece", "GRC" },</v>
      </c>
    </row>
    <row r="73" spans="1:3" x14ac:dyDescent="0.25">
      <c r="A73" t="s">
        <v>270</v>
      </c>
      <c r="B73" t="s">
        <v>269</v>
      </c>
      <c r="C73" t="str">
        <f t="shared" si="1"/>
        <v>{ "Greenland", "GRL" },</v>
      </c>
    </row>
    <row r="74" spans="1:3" x14ac:dyDescent="0.25">
      <c r="A74" t="s">
        <v>268</v>
      </c>
      <c r="B74" t="s">
        <v>267</v>
      </c>
      <c r="C74" t="str">
        <f t="shared" si="1"/>
        <v>{ "Grenada", "GRD" },</v>
      </c>
    </row>
    <row r="75" spans="1:3" x14ac:dyDescent="0.25">
      <c r="A75" t="s">
        <v>266</v>
      </c>
      <c r="B75" t="s">
        <v>265</v>
      </c>
      <c r="C75" t="str">
        <f t="shared" si="1"/>
        <v>{ "Guam", "GUM" },</v>
      </c>
    </row>
    <row r="76" spans="1:3" x14ac:dyDescent="0.25">
      <c r="A76" t="s">
        <v>264</v>
      </c>
      <c r="B76" t="s">
        <v>263</v>
      </c>
      <c r="C76" t="str">
        <f t="shared" si="1"/>
        <v>{ "Guatemala", "GTM" },</v>
      </c>
    </row>
    <row r="77" spans="1:3" x14ac:dyDescent="0.25">
      <c r="A77" t="s">
        <v>262</v>
      </c>
      <c r="B77" t="s">
        <v>261</v>
      </c>
      <c r="C77" t="str">
        <f t="shared" si="1"/>
        <v>{ "Guinea", "GIN" },</v>
      </c>
    </row>
    <row r="78" spans="1:3" x14ac:dyDescent="0.25">
      <c r="A78" t="s">
        <v>260</v>
      </c>
      <c r="B78" t="s">
        <v>259</v>
      </c>
      <c r="C78" t="str">
        <f t="shared" si="1"/>
        <v>{ "Guinea Bissau", "GNB" },</v>
      </c>
    </row>
    <row r="79" spans="1:3" x14ac:dyDescent="0.25">
      <c r="A79" t="s">
        <v>258</v>
      </c>
      <c r="B79" t="s">
        <v>257</v>
      </c>
      <c r="C79" t="str">
        <f t="shared" si="1"/>
        <v>{ "Guyana", "GUY" },</v>
      </c>
    </row>
    <row r="80" spans="1:3" x14ac:dyDescent="0.25">
      <c r="A80" t="s">
        <v>256</v>
      </c>
      <c r="B80" t="s">
        <v>255</v>
      </c>
      <c r="C80" t="str">
        <f t="shared" si="1"/>
        <v>{ "Haiti", "HTI" },</v>
      </c>
    </row>
    <row r="81" spans="1:3" x14ac:dyDescent="0.25">
      <c r="A81" t="s">
        <v>254</v>
      </c>
      <c r="B81" t="s">
        <v>253</v>
      </c>
      <c r="C81" t="str">
        <f t="shared" si="1"/>
        <v>{ "Honduras", "HND" },</v>
      </c>
    </row>
    <row r="82" spans="1:3" x14ac:dyDescent="0.25">
      <c r="A82" t="s">
        <v>252</v>
      </c>
      <c r="B82" t="s">
        <v>251</v>
      </c>
      <c r="C82" t="str">
        <f t="shared" si="1"/>
        <v>{ "Hong Kong", "HKG" },</v>
      </c>
    </row>
    <row r="83" spans="1:3" x14ac:dyDescent="0.25">
      <c r="A83" t="s">
        <v>250</v>
      </c>
      <c r="B83" t="s">
        <v>249</v>
      </c>
      <c r="C83" t="str">
        <f t="shared" si="1"/>
        <v>{ "Hungary", "HUN" },</v>
      </c>
    </row>
    <row r="84" spans="1:3" x14ac:dyDescent="0.25">
      <c r="A84" t="s">
        <v>248</v>
      </c>
      <c r="B84" t="s">
        <v>247</v>
      </c>
      <c r="C84" t="str">
        <f t="shared" si="1"/>
        <v>{ "Iceland", "ISL" },</v>
      </c>
    </row>
    <row r="85" spans="1:3" x14ac:dyDescent="0.25">
      <c r="A85" t="s">
        <v>246</v>
      </c>
      <c r="B85" t="s">
        <v>245</v>
      </c>
      <c r="C85" t="str">
        <f t="shared" si="1"/>
        <v>{ "India", "IND" },</v>
      </c>
    </row>
    <row r="86" spans="1:3" x14ac:dyDescent="0.25">
      <c r="A86" t="s">
        <v>244</v>
      </c>
      <c r="B86" t="s">
        <v>243</v>
      </c>
      <c r="C86" t="str">
        <f t="shared" si="1"/>
        <v>{ "Indonesia", "IDN" },</v>
      </c>
    </row>
    <row r="87" spans="1:3" x14ac:dyDescent="0.25">
      <c r="A87" t="s">
        <v>242</v>
      </c>
      <c r="B87" t="s">
        <v>241</v>
      </c>
      <c r="C87" t="str">
        <f t="shared" si="1"/>
        <v>{ "Iran", "IRN" },</v>
      </c>
    </row>
    <row r="88" spans="1:3" x14ac:dyDescent="0.25">
      <c r="A88" t="s">
        <v>240</v>
      </c>
      <c r="B88" t="s">
        <v>239</v>
      </c>
      <c r="C88" t="str">
        <f t="shared" si="1"/>
        <v>{ "Iraq", "IRQ" },</v>
      </c>
    </row>
    <row r="89" spans="1:3" x14ac:dyDescent="0.25">
      <c r="A89" t="s">
        <v>238</v>
      </c>
      <c r="B89" t="s">
        <v>237</v>
      </c>
      <c r="C89" t="str">
        <f t="shared" si="1"/>
        <v>{ "Ireland", "IRL" },</v>
      </c>
    </row>
    <row r="90" spans="1:3" x14ac:dyDescent="0.25">
      <c r="A90" t="s">
        <v>236</v>
      </c>
      <c r="B90" t="s">
        <v>235</v>
      </c>
      <c r="C90" t="str">
        <f t="shared" si="1"/>
        <v>{ "Isle Of Man", "IMN" },</v>
      </c>
    </row>
    <row r="91" spans="1:3" x14ac:dyDescent="0.25">
      <c r="A91" t="s">
        <v>234</v>
      </c>
      <c r="B91" t="s">
        <v>233</v>
      </c>
      <c r="C91" t="str">
        <f t="shared" si="1"/>
        <v>{ "Israel", "ISR" },</v>
      </c>
    </row>
    <row r="92" spans="1:3" x14ac:dyDescent="0.25">
      <c r="A92" t="s">
        <v>232</v>
      </c>
      <c r="B92" t="s">
        <v>231</v>
      </c>
      <c r="C92" t="str">
        <f t="shared" si="1"/>
        <v>{ "Italy", "ITA" },</v>
      </c>
    </row>
    <row r="93" spans="1:3" x14ac:dyDescent="0.25">
      <c r="A93" t="s">
        <v>230</v>
      </c>
      <c r="B93" t="s">
        <v>229</v>
      </c>
      <c r="C93" t="str">
        <f t="shared" si="1"/>
        <v>{ "Ivory Coast", "CIV" },</v>
      </c>
    </row>
    <row r="94" spans="1:3" x14ac:dyDescent="0.25">
      <c r="A94" t="s">
        <v>228</v>
      </c>
      <c r="B94" t="s">
        <v>227</v>
      </c>
      <c r="C94" t="str">
        <f t="shared" si="1"/>
        <v>{ "Jamaica", "JAM" },</v>
      </c>
    </row>
    <row r="95" spans="1:3" x14ac:dyDescent="0.25">
      <c r="A95" t="s">
        <v>226</v>
      </c>
      <c r="B95" t="s">
        <v>225</v>
      </c>
      <c r="C95" t="str">
        <f t="shared" si="1"/>
        <v>{ "Japan", "JPN" },</v>
      </c>
    </row>
    <row r="96" spans="1:3" x14ac:dyDescent="0.25">
      <c r="A96" t="s">
        <v>224</v>
      </c>
      <c r="B96" t="s">
        <v>223</v>
      </c>
      <c r="C96" t="str">
        <f t="shared" si="1"/>
        <v>{ "Jordan", "JOR" },</v>
      </c>
    </row>
    <row r="97" spans="1:3" x14ac:dyDescent="0.25">
      <c r="A97" t="s">
        <v>222</v>
      </c>
      <c r="B97" t="s">
        <v>221</v>
      </c>
      <c r="C97" t="str">
        <f t="shared" si="1"/>
        <v>{ "Kazakhstan", "KAZ" },</v>
      </c>
    </row>
    <row r="98" spans="1:3" x14ac:dyDescent="0.25">
      <c r="A98" t="s">
        <v>220</v>
      </c>
      <c r="B98" t="s">
        <v>219</v>
      </c>
      <c r="C98" t="str">
        <f t="shared" si="1"/>
        <v>{ "Kenya", "KEN" },</v>
      </c>
    </row>
    <row r="99" spans="1:3" x14ac:dyDescent="0.25">
      <c r="A99" t="s">
        <v>218</v>
      </c>
      <c r="B99" t="s">
        <v>217</v>
      </c>
      <c r="C99" t="str">
        <f t="shared" si="1"/>
        <v>{ "Kiribati", "KIR" },</v>
      </c>
    </row>
    <row r="100" spans="1:3" x14ac:dyDescent="0.25">
      <c r="A100" t="s">
        <v>216</v>
      </c>
      <c r="B100" t="s">
        <v>215</v>
      </c>
      <c r="C100" t="str">
        <f t="shared" si="1"/>
        <v>{ "Kosovo", "XKX" },</v>
      </c>
    </row>
    <row r="101" spans="1:3" x14ac:dyDescent="0.25">
      <c r="A101" t="s">
        <v>214</v>
      </c>
      <c r="B101" t="s">
        <v>213</v>
      </c>
      <c r="C101" t="str">
        <f t="shared" si="1"/>
        <v>{ "Kuwait", "KWT" },</v>
      </c>
    </row>
    <row r="102" spans="1:3" x14ac:dyDescent="0.25">
      <c r="A102" t="s">
        <v>212</v>
      </c>
      <c r="B102" t="s">
        <v>211</v>
      </c>
      <c r="C102" t="str">
        <f t="shared" si="1"/>
        <v>{ "Kyrgyzstan", "KGZ" },</v>
      </c>
    </row>
    <row r="103" spans="1:3" x14ac:dyDescent="0.25">
      <c r="A103" t="s">
        <v>210</v>
      </c>
      <c r="B103" t="s">
        <v>209</v>
      </c>
      <c r="C103" t="str">
        <f t="shared" si="1"/>
        <v>{ "Laos", "LAO" },</v>
      </c>
    </row>
    <row r="104" spans="1:3" x14ac:dyDescent="0.25">
      <c r="A104" t="s">
        <v>208</v>
      </c>
      <c r="B104" t="s">
        <v>207</v>
      </c>
      <c r="C104" t="str">
        <f t="shared" si="1"/>
        <v>{ "Latvia", "LVA" },</v>
      </c>
    </row>
    <row r="105" spans="1:3" x14ac:dyDescent="0.25">
      <c r="A105" t="s">
        <v>206</v>
      </c>
      <c r="B105" t="s">
        <v>205</v>
      </c>
      <c r="C105" t="str">
        <f t="shared" si="1"/>
        <v>{ "Lebanon", "LBN" },</v>
      </c>
    </row>
    <row r="106" spans="1:3" x14ac:dyDescent="0.25">
      <c r="A106" t="s">
        <v>204</v>
      </c>
      <c r="B106" t="s">
        <v>203</v>
      </c>
      <c r="C106" t="str">
        <f t="shared" si="1"/>
        <v>{ "Lesotho", "LSO" },</v>
      </c>
    </row>
    <row r="107" spans="1:3" x14ac:dyDescent="0.25">
      <c r="A107" t="s">
        <v>202</v>
      </c>
      <c r="B107" t="s">
        <v>201</v>
      </c>
      <c r="C107" t="str">
        <f t="shared" si="1"/>
        <v>{ "Liberia", "LBR" },</v>
      </c>
    </row>
    <row r="108" spans="1:3" x14ac:dyDescent="0.25">
      <c r="A108" t="s">
        <v>200</v>
      </c>
      <c r="B108" t="s">
        <v>199</v>
      </c>
      <c r="C108" t="str">
        <f t="shared" si="1"/>
        <v>{ "Libya", "LBY" },</v>
      </c>
    </row>
    <row r="109" spans="1:3" x14ac:dyDescent="0.25">
      <c r="A109" t="s">
        <v>198</v>
      </c>
      <c r="B109" t="s">
        <v>197</v>
      </c>
      <c r="C109" t="str">
        <f t="shared" si="1"/>
        <v>{ "Liechtenstein", "LIE" },</v>
      </c>
    </row>
    <row r="110" spans="1:3" x14ac:dyDescent="0.25">
      <c r="A110" t="s">
        <v>196</v>
      </c>
      <c r="B110" t="s">
        <v>195</v>
      </c>
      <c r="C110" t="str">
        <f t="shared" si="1"/>
        <v>{ "Lithuania", "LTU" },</v>
      </c>
    </row>
    <row r="111" spans="1:3" x14ac:dyDescent="0.25">
      <c r="A111" t="s">
        <v>194</v>
      </c>
      <c r="B111" t="s">
        <v>193</v>
      </c>
      <c r="C111" t="str">
        <f t="shared" si="1"/>
        <v>{ "Luxembourg", "LUX" },</v>
      </c>
    </row>
    <row r="112" spans="1:3" x14ac:dyDescent="0.25">
      <c r="A112" t="s">
        <v>192</v>
      </c>
      <c r="B112" t="s">
        <v>191</v>
      </c>
      <c r="C112" t="str">
        <f t="shared" si="1"/>
        <v>{ "Macau", "MAC" },</v>
      </c>
    </row>
    <row r="113" spans="1:3" x14ac:dyDescent="0.25">
      <c r="A113" t="s">
        <v>190</v>
      </c>
      <c r="B113" t="s">
        <v>189</v>
      </c>
      <c r="C113" t="str">
        <f t="shared" si="1"/>
        <v>{ "Macedonia", "MKD" },</v>
      </c>
    </row>
    <row r="114" spans="1:3" x14ac:dyDescent="0.25">
      <c r="A114" t="s">
        <v>188</v>
      </c>
      <c r="B114" t="s">
        <v>187</v>
      </c>
      <c r="C114" t="str">
        <f t="shared" si="1"/>
        <v>{ "Madagascar", "MDG" },</v>
      </c>
    </row>
    <row r="115" spans="1:3" x14ac:dyDescent="0.25">
      <c r="A115" t="s">
        <v>186</v>
      </c>
      <c r="B115" t="s">
        <v>185</v>
      </c>
      <c r="C115" t="str">
        <f t="shared" si="1"/>
        <v>{ "Malawi", "MWI" },</v>
      </c>
    </row>
    <row r="116" spans="1:3" x14ac:dyDescent="0.25">
      <c r="A116" t="s">
        <v>184</v>
      </c>
      <c r="B116" t="s">
        <v>183</v>
      </c>
      <c r="C116" t="str">
        <f t="shared" si="1"/>
        <v>{ "Malaysia", "MYS" },</v>
      </c>
    </row>
    <row r="117" spans="1:3" x14ac:dyDescent="0.25">
      <c r="A117" t="s">
        <v>182</v>
      </c>
      <c r="B117" t="s">
        <v>181</v>
      </c>
      <c r="C117" t="str">
        <f t="shared" si="1"/>
        <v>{ "Maldives", "MDV" },</v>
      </c>
    </row>
    <row r="118" spans="1:3" x14ac:dyDescent="0.25">
      <c r="A118" t="s">
        <v>180</v>
      </c>
      <c r="B118" t="s">
        <v>179</v>
      </c>
      <c r="C118" t="str">
        <f t="shared" si="1"/>
        <v>{ "Mali", "MLI" },</v>
      </c>
    </row>
    <row r="119" spans="1:3" x14ac:dyDescent="0.25">
      <c r="A119" t="s">
        <v>178</v>
      </c>
      <c r="B119" t="s">
        <v>177</v>
      </c>
      <c r="C119" t="str">
        <f t="shared" si="1"/>
        <v>{ "Malta", "MLT" },</v>
      </c>
    </row>
    <row r="120" spans="1:3" x14ac:dyDescent="0.25">
      <c r="A120" t="s">
        <v>176</v>
      </c>
      <c r="B120" t="s">
        <v>175</v>
      </c>
      <c r="C120" t="str">
        <f t="shared" si="1"/>
        <v>{ "Marshall Islands", "MHL" },</v>
      </c>
    </row>
    <row r="121" spans="1:3" x14ac:dyDescent="0.25">
      <c r="A121" t="s">
        <v>174</v>
      </c>
      <c r="B121" t="s">
        <v>173</v>
      </c>
      <c r="C121" t="str">
        <f t="shared" si="1"/>
        <v>{ "Mauritania", "MRT" },</v>
      </c>
    </row>
    <row r="122" spans="1:3" x14ac:dyDescent="0.25">
      <c r="A122" t="s">
        <v>172</v>
      </c>
      <c r="B122" t="s">
        <v>171</v>
      </c>
      <c r="C122" t="str">
        <f t="shared" si="1"/>
        <v>{ "Mauritius", "MUS" },</v>
      </c>
    </row>
    <row r="123" spans="1:3" x14ac:dyDescent="0.25">
      <c r="A123" t="s">
        <v>170</v>
      </c>
      <c r="B123" t="s">
        <v>169</v>
      </c>
      <c r="C123" t="str">
        <f t="shared" si="1"/>
        <v>{ "Mexico", "MEX" },</v>
      </c>
    </row>
    <row r="124" spans="1:3" x14ac:dyDescent="0.25">
      <c r="A124" t="s">
        <v>168</v>
      </c>
      <c r="B124" t="s">
        <v>167</v>
      </c>
      <c r="C124" t="str">
        <f t="shared" si="1"/>
        <v>{ "Micronesia", "FSM" },</v>
      </c>
    </row>
    <row r="125" spans="1:3" x14ac:dyDescent="0.25">
      <c r="A125" t="s">
        <v>166</v>
      </c>
      <c r="B125" t="s">
        <v>165</v>
      </c>
      <c r="C125" t="str">
        <f t="shared" si="1"/>
        <v>{ "Moldova", "MDA" },</v>
      </c>
    </row>
    <row r="126" spans="1:3" x14ac:dyDescent="0.25">
      <c r="A126" t="s">
        <v>164</v>
      </c>
      <c r="B126" t="s">
        <v>163</v>
      </c>
      <c r="C126" t="str">
        <f t="shared" si="1"/>
        <v>{ "Monaco", "MCO" },</v>
      </c>
    </row>
    <row r="127" spans="1:3" x14ac:dyDescent="0.25">
      <c r="A127" t="s">
        <v>162</v>
      </c>
      <c r="B127" t="s">
        <v>161</v>
      </c>
      <c r="C127" t="str">
        <f t="shared" si="1"/>
        <v>{ "Mongolia", "MNG" },</v>
      </c>
    </row>
    <row r="128" spans="1:3" x14ac:dyDescent="0.25">
      <c r="A128" t="s">
        <v>160</v>
      </c>
      <c r="B128" t="s">
        <v>159</v>
      </c>
      <c r="C128" t="str">
        <f t="shared" si="1"/>
        <v>{ "Montenegro", "MNE" },</v>
      </c>
    </row>
    <row r="129" spans="1:3" x14ac:dyDescent="0.25">
      <c r="A129" t="s">
        <v>158</v>
      </c>
      <c r="B129" t="s">
        <v>157</v>
      </c>
      <c r="C129" t="str">
        <f t="shared" si="1"/>
        <v>{ "Morocco", "MAR" },</v>
      </c>
    </row>
    <row r="130" spans="1:3" x14ac:dyDescent="0.25">
      <c r="A130" t="s">
        <v>156</v>
      </c>
      <c r="B130" t="s">
        <v>155</v>
      </c>
      <c r="C130" t="str">
        <f t="shared" si="1"/>
        <v>{ "Mozambique", "MOZ" },</v>
      </c>
    </row>
    <row r="131" spans="1:3" x14ac:dyDescent="0.25">
      <c r="A131" t="s">
        <v>154</v>
      </c>
      <c r="B131" t="s">
        <v>153</v>
      </c>
      <c r="C131" t="str">
        <f t="shared" ref="C131:C194" si="2">"{ """ &amp; PROPER(B131) &amp; """, """ &amp; A131 &amp;""" },"</f>
        <v>{ "Myanmar", "MMR" },</v>
      </c>
    </row>
    <row r="132" spans="1:3" x14ac:dyDescent="0.25">
      <c r="A132" t="s">
        <v>152</v>
      </c>
      <c r="B132" t="s">
        <v>151</v>
      </c>
      <c r="C132" t="str">
        <f t="shared" si="2"/>
        <v>{ "Namibia", "NAM" },</v>
      </c>
    </row>
    <row r="133" spans="1:3" x14ac:dyDescent="0.25">
      <c r="A133" t="s">
        <v>150</v>
      </c>
      <c r="B133" t="s">
        <v>149</v>
      </c>
      <c r="C133" t="str">
        <f t="shared" si="2"/>
        <v>{ "Nepal", "NPL" },</v>
      </c>
    </row>
    <row r="134" spans="1:3" x14ac:dyDescent="0.25">
      <c r="A134" t="s">
        <v>148</v>
      </c>
      <c r="B134" t="s">
        <v>147</v>
      </c>
      <c r="C134" t="str">
        <f t="shared" si="2"/>
        <v>{ "Netherlands", "NLD" },</v>
      </c>
    </row>
    <row r="135" spans="1:3" x14ac:dyDescent="0.25">
      <c r="A135" t="s">
        <v>146</v>
      </c>
      <c r="B135" t="s">
        <v>145</v>
      </c>
      <c r="C135" t="str">
        <f t="shared" si="2"/>
        <v>{ "New Caledonia", "NCL" },</v>
      </c>
    </row>
    <row r="136" spans="1:3" x14ac:dyDescent="0.25">
      <c r="A136" t="s">
        <v>144</v>
      </c>
      <c r="B136" t="s">
        <v>143</v>
      </c>
      <c r="C136" t="str">
        <f t="shared" si="2"/>
        <v>{ "New Zealand", "NZL" },</v>
      </c>
    </row>
    <row r="137" spans="1:3" x14ac:dyDescent="0.25">
      <c r="A137" t="s">
        <v>142</v>
      </c>
      <c r="B137" t="s">
        <v>141</v>
      </c>
      <c r="C137" t="str">
        <f t="shared" si="2"/>
        <v>{ "Nicaragua", "NIC" },</v>
      </c>
    </row>
    <row r="138" spans="1:3" x14ac:dyDescent="0.25">
      <c r="A138" t="s">
        <v>140</v>
      </c>
      <c r="B138" t="s">
        <v>139</v>
      </c>
      <c r="C138" t="str">
        <f t="shared" si="2"/>
        <v>{ "Niger", "NER" },</v>
      </c>
    </row>
    <row r="139" spans="1:3" x14ac:dyDescent="0.25">
      <c r="A139" t="s">
        <v>138</v>
      </c>
      <c r="B139" t="s">
        <v>137</v>
      </c>
      <c r="C139" t="str">
        <f t="shared" si="2"/>
        <v>{ "Nigeria", "NGA" },</v>
      </c>
    </row>
    <row r="140" spans="1:3" x14ac:dyDescent="0.25">
      <c r="A140" t="s">
        <v>136</v>
      </c>
      <c r="B140" t="s">
        <v>135</v>
      </c>
      <c r="C140" t="str">
        <f t="shared" si="2"/>
        <v>{ "North Korea", "PRK" },</v>
      </c>
    </row>
    <row r="141" spans="1:3" x14ac:dyDescent="0.25">
      <c r="A141" t="s">
        <v>134</v>
      </c>
      <c r="B141" t="s">
        <v>133</v>
      </c>
      <c r="C141" t="str">
        <f t="shared" si="2"/>
        <v>{ "Norway", "NOR" },</v>
      </c>
    </row>
    <row r="142" spans="1:3" x14ac:dyDescent="0.25">
      <c r="A142" t="s">
        <v>132</v>
      </c>
      <c r="B142" t="s">
        <v>131</v>
      </c>
      <c r="C142" t="str">
        <f t="shared" si="2"/>
        <v>{ "Oman", "OMN" },</v>
      </c>
    </row>
    <row r="143" spans="1:3" x14ac:dyDescent="0.25">
      <c r="A143" t="s">
        <v>130</v>
      </c>
      <c r="B143" t="s">
        <v>129</v>
      </c>
      <c r="C143" t="str">
        <f t="shared" si="2"/>
        <v>{ "Pakistan", "PAK" },</v>
      </c>
    </row>
    <row r="144" spans="1:3" x14ac:dyDescent="0.25">
      <c r="A144" t="s">
        <v>128</v>
      </c>
      <c r="B144" t="s">
        <v>127</v>
      </c>
      <c r="C144" t="str">
        <f t="shared" si="2"/>
        <v>{ "Palau", "PLW" },</v>
      </c>
    </row>
    <row r="145" spans="1:3" x14ac:dyDescent="0.25">
      <c r="A145" t="s">
        <v>126</v>
      </c>
      <c r="B145" t="s">
        <v>125</v>
      </c>
      <c r="C145" t="str">
        <f t="shared" si="2"/>
        <v>{ "Palestine", "PSE" },</v>
      </c>
    </row>
    <row r="146" spans="1:3" x14ac:dyDescent="0.25">
      <c r="A146" t="s">
        <v>124</v>
      </c>
      <c r="B146" t="s">
        <v>123</v>
      </c>
      <c r="C146" t="str">
        <f t="shared" si="2"/>
        <v>{ "Panama", "PAN" },</v>
      </c>
    </row>
    <row r="147" spans="1:3" x14ac:dyDescent="0.25">
      <c r="A147" t="s">
        <v>122</v>
      </c>
      <c r="B147" t="s">
        <v>121</v>
      </c>
      <c r="C147" t="str">
        <f t="shared" si="2"/>
        <v>{ "Papua New Guinea", "PNG" },</v>
      </c>
    </row>
    <row r="148" spans="1:3" x14ac:dyDescent="0.25">
      <c r="A148" t="s">
        <v>120</v>
      </c>
      <c r="B148" t="s">
        <v>119</v>
      </c>
      <c r="C148" t="str">
        <f t="shared" si="2"/>
        <v>{ "Paraguay", "PRY" },</v>
      </c>
    </row>
    <row r="149" spans="1:3" x14ac:dyDescent="0.25">
      <c r="A149" t="s">
        <v>118</v>
      </c>
      <c r="B149" t="s">
        <v>117</v>
      </c>
      <c r="C149" t="str">
        <f t="shared" si="2"/>
        <v>{ "Peru", "PER" },</v>
      </c>
    </row>
    <row r="150" spans="1:3" x14ac:dyDescent="0.25">
      <c r="A150" t="s">
        <v>116</v>
      </c>
      <c r="B150" t="s">
        <v>115</v>
      </c>
      <c r="C150" t="str">
        <f t="shared" si="2"/>
        <v>{ "Philippines", "PHL" },</v>
      </c>
    </row>
    <row r="151" spans="1:3" x14ac:dyDescent="0.25">
      <c r="A151" t="s">
        <v>114</v>
      </c>
      <c r="B151" t="s">
        <v>113</v>
      </c>
      <c r="C151" t="str">
        <f t="shared" si="2"/>
        <v>{ "Poland", "POL" },</v>
      </c>
    </row>
    <row r="152" spans="1:3" x14ac:dyDescent="0.25">
      <c r="A152" t="s">
        <v>112</v>
      </c>
      <c r="B152" t="s">
        <v>111</v>
      </c>
      <c r="C152" t="str">
        <f t="shared" si="2"/>
        <v>{ "Portugal", "PRT" },</v>
      </c>
    </row>
    <row r="153" spans="1:3" x14ac:dyDescent="0.25">
      <c r="A153" t="s">
        <v>110</v>
      </c>
      <c r="B153" t="s">
        <v>109</v>
      </c>
      <c r="C153" t="str">
        <f t="shared" si="2"/>
        <v>{ "Puerto Rico", "PRI" },</v>
      </c>
    </row>
    <row r="154" spans="1:3" x14ac:dyDescent="0.25">
      <c r="A154" t="s">
        <v>108</v>
      </c>
      <c r="B154" t="s">
        <v>107</v>
      </c>
      <c r="C154" t="str">
        <f t="shared" si="2"/>
        <v>{ "Qatar", "QAT" },</v>
      </c>
    </row>
    <row r="155" spans="1:3" x14ac:dyDescent="0.25">
      <c r="A155" t="s">
        <v>106</v>
      </c>
      <c r="B155" t="s">
        <v>105</v>
      </c>
      <c r="C155" t="str">
        <f t="shared" si="2"/>
        <v>{ "Republic Of The Congo", "COG" },</v>
      </c>
    </row>
    <row r="156" spans="1:3" x14ac:dyDescent="0.25">
      <c r="A156" t="s">
        <v>104</v>
      </c>
      <c r="B156" t="s">
        <v>103</v>
      </c>
      <c r="C156" t="str">
        <f t="shared" si="2"/>
        <v>{ "Romania", "ROU" },</v>
      </c>
    </row>
    <row r="157" spans="1:3" x14ac:dyDescent="0.25">
      <c r="A157" t="s">
        <v>102</v>
      </c>
      <c r="B157" t="s">
        <v>101</v>
      </c>
      <c r="C157" t="str">
        <f t="shared" si="2"/>
        <v>{ "Russia", "RUS" },</v>
      </c>
    </row>
    <row r="158" spans="1:3" x14ac:dyDescent="0.25">
      <c r="A158" t="s">
        <v>100</v>
      </c>
      <c r="B158" t="s">
        <v>99</v>
      </c>
      <c r="C158" t="str">
        <f t="shared" si="2"/>
        <v>{ "Rwanda", "RWA" },</v>
      </c>
    </row>
    <row r="159" spans="1:3" x14ac:dyDescent="0.25">
      <c r="A159" t="s">
        <v>98</v>
      </c>
      <c r="B159" t="s">
        <v>97</v>
      </c>
      <c r="C159" t="str">
        <f t="shared" si="2"/>
        <v>{ "Samoa", "WSM" },</v>
      </c>
    </row>
    <row r="160" spans="1:3" x14ac:dyDescent="0.25">
      <c r="A160" t="s">
        <v>96</v>
      </c>
      <c r="B160" t="s">
        <v>95</v>
      </c>
      <c r="C160" t="str">
        <f t="shared" si="2"/>
        <v>{ "Sao Tome And Principe", "STP" },</v>
      </c>
    </row>
    <row r="161" spans="1:3" x14ac:dyDescent="0.25">
      <c r="A161" t="s">
        <v>94</v>
      </c>
      <c r="B161" t="s">
        <v>93</v>
      </c>
      <c r="C161" t="str">
        <f t="shared" si="2"/>
        <v>{ "Saudi Arabia", "SAU" },</v>
      </c>
    </row>
    <row r="162" spans="1:3" x14ac:dyDescent="0.25">
      <c r="A162" t="s">
        <v>92</v>
      </c>
      <c r="B162" t="s">
        <v>91</v>
      </c>
      <c r="C162" t="str">
        <f t="shared" si="2"/>
        <v>{ "Senegal", "SEN" },</v>
      </c>
    </row>
    <row r="163" spans="1:3" x14ac:dyDescent="0.25">
      <c r="A163" t="s">
        <v>90</v>
      </c>
      <c r="B163" t="s">
        <v>89</v>
      </c>
      <c r="C163" t="str">
        <f t="shared" si="2"/>
        <v>{ "Serbia", "SRB" },</v>
      </c>
    </row>
    <row r="164" spans="1:3" x14ac:dyDescent="0.25">
      <c r="A164" t="s">
        <v>88</v>
      </c>
      <c r="B164" t="s">
        <v>87</v>
      </c>
      <c r="C164" t="str">
        <f t="shared" si="2"/>
        <v>{ "Seychelles", "SYC" },</v>
      </c>
    </row>
    <row r="165" spans="1:3" x14ac:dyDescent="0.25">
      <c r="A165" t="s">
        <v>86</v>
      </c>
      <c r="B165" t="s">
        <v>85</v>
      </c>
      <c r="C165" t="str">
        <f t="shared" si="2"/>
        <v>{ "Sierra Leone", "SLE" },</v>
      </c>
    </row>
    <row r="166" spans="1:3" x14ac:dyDescent="0.25">
      <c r="A166" t="s">
        <v>84</v>
      </c>
      <c r="B166" t="s">
        <v>83</v>
      </c>
      <c r="C166" t="str">
        <f t="shared" si="2"/>
        <v>{ "Singapore", "SGP" },</v>
      </c>
    </row>
    <row r="167" spans="1:3" x14ac:dyDescent="0.25">
      <c r="A167" t="s">
        <v>82</v>
      </c>
      <c r="B167" t="s">
        <v>81</v>
      </c>
      <c r="C167" t="str">
        <f t="shared" si="2"/>
        <v>{ "Slovakia", "SVK" },</v>
      </c>
    </row>
    <row r="168" spans="1:3" x14ac:dyDescent="0.25">
      <c r="A168" t="s">
        <v>80</v>
      </c>
      <c r="B168" t="s">
        <v>79</v>
      </c>
      <c r="C168" t="str">
        <f t="shared" si="2"/>
        <v>{ "Slovenia", "SVN" },</v>
      </c>
    </row>
    <row r="169" spans="1:3" x14ac:dyDescent="0.25">
      <c r="A169" t="s">
        <v>78</v>
      </c>
      <c r="B169" t="s">
        <v>77</v>
      </c>
      <c r="C169" t="str">
        <f t="shared" si="2"/>
        <v>{ "Solomon Islands", "SLB" },</v>
      </c>
    </row>
    <row r="170" spans="1:3" x14ac:dyDescent="0.25">
      <c r="A170" t="s">
        <v>76</v>
      </c>
      <c r="B170" t="s">
        <v>75</v>
      </c>
      <c r="C170" t="str">
        <f t="shared" si="2"/>
        <v>{ "Somalia", "SOM" },</v>
      </c>
    </row>
    <row r="171" spans="1:3" x14ac:dyDescent="0.25">
      <c r="A171" t="s">
        <v>74</v>
      </c>
      <c r="B171" t="s">
        <v>73</v>
      </c>
      <c r="C171" t="str">
        <f t="shared" si="2"/>
        <v>{ "South Africa", "ZAF" },</v>
      </c>
    </row>
    <row r="172" spans="1:3" x14ac:dyDescent="0.25">
      <c r="A172" t="s">
        <v>72</v>
      </c>
      <c r="B172" t="s">
        <v>71</v>
      </c>
      <c r="C172" t="str">
        <f t="shared" si="2"/>
        <v>{ "South Korea", "KOR" },</v>
      </c>
    </row>
    <row r="173" spans="1:3" x14ac:dyDescent="0.25">
      <c r="A173" t="s">
        <v>70</v>
      </c>
      <c r="B173" t="s">
        <v>69</v>
      </c>
      <c r="C173" t="str">
        <f t="shared" si="2"/>
        <v>{ "South Sudan", "SSD" },</v>
      </c>
    </row>
    <row r="174" spans="1:3" x14ac:dyDescent="0.25">
      <c r="A174" t="s">
        <v>68</v>
      </c>
      <c r="B174" t="s">
        <v>67</v>
      </c>
      <c r="C174" t="str">
        <f t="shared" si="2"/>
        <v>{ "Spain", "ESP" },</v>
      </c>
    </row>
    <row r="175" spans="1:3" x14ac:dyDescent="0.25">
      <c r="A175" t="s">
        <v>66</v>
      </c>
      <c r="B175" t="s">
        <v>65</v>
      </c>
      <c r="C175" t="str">
        <f t="shared" si="2"/>
        <v>{ "Sri Lanka", "LKA" },</v>
      </c>
    </row>
    <row r="176" spans="1:3" x14ac:dyDescent="0.25">
      <c r="A176" t="s">
        <v>64</v>
      </c>
      <c r="B176" t="s">
        <v>63</v>
      </c>
      <c r="C176" t="str">
        <f t="shared" si="2"/>
        <v>{ "St Kitts And Nevis", "KNA" },</v>
      </c>
    </row>
    <row r="177" spans="1:3" x14ac:dyDescent="0.25">
      <c r="A177" t="s">
        <v>62</v>
      </c>
      <c r="B177" t="s">
        <v>61</v>
      </c>
      <c r="C177" t="str">
        <f t="shared" si="2"/>
        <v>{ "St Lucia", "LCA" },</v>
      </c>
    </row>
    <row r="178" spans="1:3" x14ac:dyDescent="0.25">
      <c r="A178" t="s">
        <v>60</v>
      </c>
      <c r="B178" t="s">
        <v>59</v>
      </c>
      <c r="C178" t="str">
        <f t="shared" si="2"/>
        <v>{ "St Vincent And The Grenadines", "VCT" },</v>
      </c>
    </row>
    <row r="179" spans="1:3" x14ac:dyDescent="0.25">
      <c r="A179" t="s">
        <v>58</v>
      </c>
      <c r="B179" t="s">
        <v>57</v>
      </c>
      <c r="C179" t="str">
        <f t="shared" si="2"/>
        <v>{ "Sudan", "SDN" },</v>
      </c>
    </row>
    <row r="180" spans="1:3" x14ac:dyDescent="0.25">
      <c r="A180" t="s">
        <v>56</v>
      </c>
      <c r="B180" t="s">
        <v>55</v>
      </c>
      <c r="C180" t="str">
        <f t="shared" si="2"/>
        <v>{ "Suriname", "SUR" },</v>
      </c>
    </row>
    <row r="181" spans="1:3" x14ac:dyDescent="0.25">
      <c r="A181" t="s">
        <v>54</v>
      </c>
      <c r="B181" t="s">
        <v>53</v>
      </c>
      <c r="C181" t="str">
        <f t="shared" si="2"/>
        <v>{ "Swaziland", "SWZ" },</v>
      </c>
    </row>
    <row r="182" spans="1:3" x14ac:dyDescent="0.25">
      <c r="A182" t="s">
        <v>52</v>
      </c>
      <c r="B182" t="s">
        <v>51</v>
      </c>
      <c r="C182" t="str">
        <f t="shared" si="2"/>
        <v>{ "Sweden", "SWE" },</v>
      </c>
    </row>
    <row r="183" spans="1:3" x14ac:dyDescent="0.25">
      <c r="A183" t="s">
        <v>50</v>
      </c>
      <c r="B183" t="s">
        <v>49</v>
      </c>
      <c r="C183" t="str">
        <f t="shared" si="2"/>
        <v>{ "Switzerland", "CHE" },</v>
      </c>
    </row>
    <row r="184" spans="1:3" x14ac:dyDescent="0.25">
      <c r="A184" t="s">
        <v>48</v>
      </c>
      <c r="B184" t="s">
        <v>47</v>
      </c>
      <c r="C184" t="str">
        <f t="shared" si="2"/>
        <v>{ "Syria", "SYR" },</v>
      </c>
    </row>
    <row r="185" spans="1:3" x14ac:dyDescent="0.25">
      <c r="A185" t="s">
        <v>46</v>
      </c>
      <c r="B185" t="s">
        <v>45</v>
      </c>
      <c r="C185" t="str">
        <f t="shared" si="2"/>
        <v>{ "Taiwan", "TWN" },</v>
      </c>
    </row>
    <row r="186" spans="1:3" x14ac:dyDescent="0.25">
      <c r="A186" t="s">
        <v>44</v>
      </c>
      <c r="B186" t="s">
        <v>43</v>
      </c>
      <c r="C186" t="str">
        <f t="shared" si="2"/>
        <v>{ "Tajikistan", "TJK" },</v>
      </c>
    </row>
    <row r="187" spans="1:3" x14ac:dyDescent="0.25">
      <c r="A187" t="s">
        <v>42</v>
      </c>
      <c r="B187" t="s">
        <v>41</v>
      </c>
      <c r="C187" t="str">
        <f t="shared" si="2"/>
        <v>{ "Tanzania", "TZA" },</v>
      </c>
    </row>
    <row r="188" spans="1:3" x14ac:dyDescent="0.25">
      <c r="A188" t="s">
        <v>40</v>
      </c>
      <c r="B188" t="s">
        <v>39</v>
      </c>
      <c r="C188" t="str">
        <f t="shared" si="2"/>
        <v>{ "Thailand", "THA" },</v>
      </c>
    </row>
    <row r="189" spans="1:3" x14ac:dyDescent="0.25">
      <c r="A189" t="s">
        <v>38</v>
      </c>
      <c r="B189" t="s">
        <v>37</v>
      </c>
      <c r="C189" t="str">
        <f t="shared" si="2"/>
        <v>{ "Togo", "TGO" },</v>
      </c>
    </row>
    <row r="190" spans="1:3" x14ac:dyDescent="0.25">
      <c r="A190" t="s">
        <v>36</v>
      </c>
      <c r="B190" t="s">
        <v>35</v>
      </c>
      <c r="C190" t="str">
        <f t="shared" si="2"/>
        <v>{ "Tonga", "TON" },</v>
      </c>
    </row>
    <row r="191" spans="1:3" x14ac:dyDescent="0.25">
      <c r="A191" t="s">
        <v>34</v>
      </c>
      <c r="B191" t="s">
        <v>33</v>
      </c>
      <c r="C191" t="str">
        <f t="shared" si="2"/>
        <v>{ "Trinidad And Tobago", "TTO" },</v>
      </c>
    </row>
    <row r="192" spans="1:3" x14ac:dyDescent="0.25">
      <c r="A192" t="s">
        <v>32</v>
      </c>
      <c r="B192" t="s">
        <v>31</v>
      </c>
      <c r="C192" t="str">
        <f t="shared" si="2"/>
        <v>{ "Tunisia", "TUN" },</v>
      </c>
    </row>
    <row r="193" spans="1:3" x14ac:dyDescent="0.25">
      <c r="A193" t="s">
        <v>30</v>
      </c>
      <c r="B193" t="s">
        <v>29</v>
      </c>
      <c r="C193" t="str">
        <f t="shared" si="2"/>
        <v>{ "Turkey", "TUR" },</v>
      </c>
    </row>
    <row r="194" spans="1:3" x14ac:dyDescent="0.25">
      <c r="A194" t="s">
        <v>28</v>
      </c>
      <c r="B194" t="s">
        <v>27</v>
      </c>
      <c r="C194" t="str">
        <f t="shared" si="2"/>
        <v>{ "Turkmenistan", "TKM" },</v>
      </c>
    </row>
    <row r="195" spans="1:3" x14ac:dyDescent="0.25">
      <c r="A195" t="s">
        <v>26</v>
      </c>
      <c r="B195" t="s">
        <v>25</v>
      </c>
      <c r="C195" t="str">
        <f t="shared" ref="C195:C207" si="3">"{ """ &amp; PROPER(B195) &amp; """, """ &amp; A195 &amp;""" },"</f>
        <v>{ "Uganda", "UGA" },</v>
      </c>
    </row>
    <row r="196" spans="1:3" x14ac:dyDescent="0.25">
      <c r="A196" t="s">
        <v>24</v>
      </c>
      <c r="B196" t="s">
        <v>23</v>
      </c>
      <c r="C196" t="str">
        <f t="shared" si="3"/>
        <v>{ "Ukraine", "UKR" },</v>
      </c>
    </row>
    <row r="197" spans="1:3" x14ac:dyDescent="0.25">
      <c r="A197" t="s">
        <v>22</v>
      </c>
      <c r="B197" t="s">
        <v>21</v>
      </c>
      <c r="C197" t="str">
        <f t="shared" si="3"/>
        <v>{ "United Arab Emirates", "ARE" },</v>
      </c>
    </row>
    <row r="198" spans="1:3" x14ac:dyDescent="0.25">
      <c r="A198" t="s">
        <v>20</v>
      </c>
      <c r="B198" t="s">
        <v>19</v>
      </c>
      <c r="C198" t="str">
        <f t="shared" si="3"/>
        <v>{ "United Kingdom", "GBR" },</v>
      </c>
    </row>
    <row r="199" spans="1:3" x14ac:dyDescent="0.25">
      <c r="A199" t="s">
        <v>18</v>
      </c>
      <c r="B199" t="s">
        <v>17</v>
      </c>
      <c r="C199" t="str">
        <f t="shared" si="3"/>
        <v>{ "United States", "USA" },</v>
      </c>
    </row>
    <row r="200" spans="1:3" x14ac:dyDescent="0.25">
      <c r="A200" t="s">
        <v>16</v>
      </c>
      <c r="B200" t="s">
        <v>15</v>
      </c>
      <c r="C200" t="str">
        <f t="shared" si="3"/>
        <v>{ "Uruguay", "URY" },</v>
      </c>
    </row>
    <row r="201" spans="1:3" x14ac:dyDescent="0.25">
      <c r="A201" t="s">
        <v>14</v>
      </c>
      <c r="B201" t="s">
        <v>13</v>
      </c>
      <c r="C201" t="str">
        <f t="shared" si="3"/>
        <v>{ "Uzbekistan", "UZB" },</v>
      </c>
    </row>
    <row r="202" spans="1:3" x14ac:dyDescent="0.25">
      <c r="A202" t="s">
        <v>12</v>
      </c>
      <c r="B202" t="s">
        <v>11</v>
      </c>
      <c r="C202" t="str">
        <f t="shared" si="3"/>
        <v>{ "Vanuatu", "VUT" },</v>
      </c>
    </row>
    <row r="203" spans="1:3" x14ac:dyDescent="0.25">
      <c r="A203" t="s">
        <v>10</v>
      </c>
      <c r="B203" t="s">
        <v>9</v>
      </c>
      <c r="C203" t="str">
        <f t="shared" si="3"/>
        <v>{ "Venezuela", "VEN" },</v>
      </c>
    </row>
    <row r="204" spans="1:3" x14ac:dyDescent="0.25">
      <c r="A204" t="s">
        <v>8</v>
      </c>
      <c r="B204" t="s">
        <v>7</v>
      </c>
      <c r="C204" t="str">
        <f t="shared" si="3"/>
        <v>{ "Vietnam", "VNM" },</v>
      </c>
    </row>
    <row r="205" spans="1:3" x14ac:dyDescent="0.25">
      <c r="A205" t="s">
        <v>6</v>
      </c>
      <c r="B205" t="s">
        <v>5</v>
      </c>
      <c r="C205" t="str">
        <f t="shared" si="3"/>
        <v>{ "Yemen", "YEM" },</v>
      </c>
    </row>
    <row r="206" spans="1:3" x14ac:dyDescent="0.25">
      <c r="A206" t="s">
        <v>4</v>
      </c>
      <c r="B206" t="s">
        <v>3</v>
      </c>
      <c r="C206" t="str">
        <f t="shared" si="3"/>
        <v>{ "Zambia", "ZMB" },</v>
      </c>
    </row>
    <row r="207" spans="1:3" x14ac:dyDescent="0.25">
      <c r="A207" t="s">
        <v>2</v>
      </c>
      <c r="B207" t="s">
        <v>1</v>
      </c>
      <c r="C207" t="str">
        <f t="shared" si="3"/>
        <v>{ "Zimbabwe", "ZWE"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2D286-7EF6-405C-94A8-B30863FCBC83}">
  <dimension ref="A1:N66"/>
  <sheetViews>
    <sheetView zoomScale="70" zoomScaleNormal="70" workbookViewId="0">
      <selection activeCell="E45" sqref="E45"/>
    </sheetView>
  </sheetViews>
  <sheetFormatPr defaultRowHeight="15" x14ac:dyDescent="0.25"/>
  <cols>
    <col min="1" max="1" width="11.5703125" bestFit="1" customWidth="1"/>
    <col min="2" max="2" width="22.42578125" bestFit="1" customWidth="1"/>
    <col min="5" max="5" width="94.42578125" bestFit="1" customWidth="1"/>
    <col min="6" max="6" width="22.42578125" bestFit="1" customWidth="1"/>
    <col min="9" max="9" width="11.5703125" bestFit="1" customWidth="1"/>
    <col min="10" max="10" width="38.7109375" bestFit="1" customWidth="1"/>
    <col min="12" max="12" width="11.5703125" bestFit="1" customWidth="1"/>
    <col min="13" max="13" width="30.140625" bestFit="1" customWidth="1"/>
    <col min="14" max="14" width="22.42578125" customWidth="1"/>
  </cols>
  <sheetData>
    <row r="1" spans="1:14" x14ac:dyDescent="0.25">
      <c r="A1" t="str">
        <f>_xll.QSERIES({"ODA/NRU_LP/DATE","ODA/NRU_LP/VALUE"})</f>
        <v>Quandl formulas have been turned off. Please enable Quandl formulas and then click the 'Refresh' button.</v>
      </c>
      <c r="B1" t="s">
        <v>0</v>
      </c>
      <c r="E1" t="str">
        <f>_xll.QSERIES({"SGE/USAPOP/VALUE"})</f>
        <v>Quandl formulas have been turned off. Please enable Quandl formulas and then click the 'Refresh' button.</v>
      </c>
      <c r="F1" t="s">
        <v>0</v>
      </c>
      <c r="I1" t="str">
        <f>_xll.QSERIES({"FRED/MKTGDPCOA646NWDB/DATE","FRED/MKTGDPCOA646NWDB/VALUE"},,"annual")</f>
        <v>Quandl formulas have been turned off. Please enable Quandl formulas and then click the 'Refresh' button.</v>
      </c>
      <c r="J1" t="s">
        <v>416</v>
      </c>
      <c r="L1" t="str">
        <f>_xll.QSERIES({"ODA/COL_NGDPDPC/DATE","ODA/COL_NGDPDPC/VALUE"},,"annual")</f>
        <v>Quandl formulas have been turned off. Please enable Quandl formulas and then click the 'Refresh' button.</v>
      </c>
      <c r="M1" t="s">
        <v>415</v>
      </c>
    </row>
    <row r="2" spans="1:14" x14ac:dyDescent="0.25">
      <c r="A2" s="1">
        <v>45657</v>
      </c>
      <c r="B2">
        <v>1.4E-2</v>
      </c>
      <c r="E2" s="1">
        <v>45657</v>
      </c>
      <c r="F2">
        <v>1.4E-2</v>
      </c>
      <c r="L2" s="1">
        <v>45657</v>
      </c>
      <c r="M2">
        <v>8319.8799999999992</v>
      </c>
    </row>
    <row r="3" spans="1:14" x14ac:dyDescent="0.25">
      <c r="A3" s="1">
        <v>45291</v>
      </c>
      <c r="B3">
        <v>1.4E-2</v>
      </c>
      <c r="E3" s="1">
        <v>45291</v>
      </c>
      <c r="F3">
        <v>1.4E-2</v>
      </c>
      <c r="L3" s="1">
        <v>45291</v>
      </c>
      <c r="M3">
        <v>7949.82</v>
      </c>
    </row>
    <row r="4" spans="1:14" x14ac:dyDescent="0.25">
      <c r="A4" s="1">
        <v>44926</v>
      </c>
      <c r="B4">
        <v>1.4E-2</v>
      </c>
      <c r="E4" s="1">
        <v>44926</v>
      </c>
      <c r="F4">
        <v>1.4E-2</v>
      </c>
      <c r="L4" s="1">
        <v>44926</v>
      </c>
      <c r="M4">
        <v>7588.89</v>
      </c>
    </row>
    <row r="5" spans="1:14" x14ac:dyDescent="0.25">
      <c r="A5" s="1">
        <v>44561</v>
      </c>
      <c r="B5">
        <v>1.2999999999999999E-2</v>
      </c>
      <c r="E5" s="1">
        <v>44561</v>
      </c>
      <c r="F5">
        <v>1.2999999999999999E-2</v>
      </c>
      <c r="L5" s="1">
        <v>44561</v>
      </c>
      <c r="M5">
        <v>7251.52</v>
      </c>
    </row>
    <row r="6" spans="1:14" x14ac:dyDescent="0.25">
      <c r="A6" s="1">
        <v>44196</v>
      </c>
      <c r="B6">
        <v>1.2999999999999999E-2</v>
      </c>
      <c r="E6" s="1">
        <v>44196</v>
      </c>
      <c r="F6">
        <v>1.2999999999999999E-2</v>
      </c>
      <c r="L6" s="1">
        <v>44196</v>
      </c>
      <c r="M6">
        <v>6933.32</v>
      </c>
    </row>
    <row r="7" spans="1:14" x14ac:dyDescent="0.25">
      <c r="A7" s="1">
        <v>43830</v>
      </c>
      <c r="B7">
        <v>1.2999999999999999E-2</v>
      </c>
      <c r="E7" s="1">
        <v>43830</v>
      </c>
      <c r="F7">
        <v>1.2999999999999999E-2</v>
      </c>
      <c r="I7" s="1">
        <v>43830</v>
      </c>
      <c r="J7">
        <v>323615979419</v>
      </c>
      <c r="L7" s="1">
        <v>43830</v>
      </c>
      <c r="M7">
        <v>6680.89</v>
      </c>
      <c r="N7" s="2">
        <f>J7/M7</f>
        <v>48439052.194991983</v>
      </c>
    </row>
    <row r="8" spans="1:14" x14ac:dyDescent="0.25">
      <c r="A8" s="1">
        <v>43465</v>
      </c>
      <c r="B8">
        <v>1.2999999999999999E-2</v>
      </c>
      <c r="E8" s="1">
        <v>43465</v>
      </c>
      <c r="F8">
        <v>1.2999999999999999E-2</v>
      </c>
      <c r="I8" s="1">
        <v>43465</v>
      </c>
      <c r="J8">
        <v>333568923004</v>
      </c>
      <c r="L8" s="1">
        <v>43465</v>
      </c>
      <c r="M8">
        <v>6684.44</v>
      </c>
      <c r="N8" s="2">
        <f t="shared" ref="N8:N33" si="0">J8/M8</f>
        <v>49902298.921674818</v>
      </c>
    </row>
    <row r="9" spans="1:14" x14ac:dyDescent="0.25">
      <c r="A9" s="1">
        <v>43100</v>
      </c>
      <c r="B9">
        <v>1.2999999999999999E-2</v>
      </c>
      <c r="E9" s="1">
        <v>43100</v>
      </c>
      <c r="F9">
        <v>1.2999999999999999E-2</v>
      </c>
      <c r="I9" s="1">
        <v>43100</v>
      </c>
      <c r="J9">
        <v>311883730690</v>
      </c>
      <c r="L9" s="1">
        <v>43100</v>
      </c>
      <c r="M9">
        <v>6325.49</v>
      </c>
      <c r="N9" s="2">
        <f t="shared" si="0"/>
        <v>49305860.998910755</v>
      </c>
    </row>
    <row r="10" spans="1:14" x14ac:dyDescent="0.25">
      <c r="A10" s="1">
        <v>42735</v>
      </c>
      <c r="B10">
        <v>1.2999999999999999E-2</v>
      </c>
      <c r="E10" s="1">
        <v>42735</v>
      </c>
      <c r="F10">
        <v>1.2999999999999999E-2</v>
      </c>
      <c r="I10" s="1">
        <v>42735</v>
      </c>
      <c r="J10">
        <v>282825009887</v>
      </c>
      <c r="L10" s="1">
        <v>42735</v>
      </c>
      <c r="M10">
        <v>5799.62</v>
      </c>
      <c r="N10" s="2">
        <f t="shared" si="0"/>
        <v>48766127.761301607</v>
      </c>
    </row>
    <row r="11" spans="1:14" x14ac:dyDescent="0.25">
      <c r="A11" s="1">
        <v>42369</v>
      </c>
      <c r="B11">
        <v>1.2E-2</v>
      </c>
      <c r="E11" s="1">
        <v>42369</v>
      </c>
      <c r="F11">
        <v>1.2E-2</v>
      </c>
      <c r="I11" s="1">
        <v>42369</v>
      </c>
      <c r="J11">
        <v>293481748241</v>
      </c>
      <c r="L11" s="1">
        <v>42369</v>
      </c>
      <c r="M11">
        <v>6088.68</v>
      </c>
      <c r="N11" s="2">
        <f t="shared" si="0"/>
        <v>48201210.811046071</v>
      </c>
    </row>
    <row r="12" spans="1:14" x14ac:dyDescent="0.25">
      <c r="A12" s="1">
        <v>42004</v>
      </c>
      <c r="B12">
        <v>1.2E-2</v>
      </c>
      <c r="E12" s="1">
        <v>42004</v>
      </c>
      <c r="F12">
        <v>1.2E-2</v>
      </c>
      <c r="I12" s="1">
        <v>42004</v>
      </c>
      <c r="J12">
        <v>381112119657</v>
      </c>
      <c r="L12" s="1">
        <v>42004</v>
      </c>
      <c r="M12">
        <v>7998.84</v>
      </c>
      <c r="N12" s="2">
        <f t="shared" si="0"/>
        <v>47645923.616049327</v>
      </c>
    </row>
    <row r="13" spans="1:14" x14ac:dyDescent="0.25">
      <c r="A13" s="1">
        <v>41639</v>
      </c>
      <c r="B13">
        <v>1.0999999999999999E-2</v>
      </c>
      <c r="E13" s="1">
        <v>41639</v>
      </c>
      <c r="F13">
        <v>1.0999999999999999E-2</v>
      </c>
      <c r="I13" s="1">
        <v>41639</v>
      </c>
      <c r="J13">
        <v>382116126449</v>
      </c>
      <c r="L13" s="1">
        <v>41639</v>
      </c>
      <c r="M13">
        <v>8103.49</v>
      </c>
      <c r="N13" s="2">
        <f t="shared" si="0"/>
        <v>47154513.234297819</v>
      </c>
    </row>
    <row r="14" spans="1:14" x14ac:dyDescent="0.25">
      <c r="A14" s="1">
        <v>41274</v>
      </c>
      <c r="B14">
        <v>0.01</v>
      </c>
      <c r="E14" s="1">
        <v>41274</v>
      </c>
      <c r="F14">
        <v>0.01</v>
      </c>
      <c r="I14" s="1">
        <v>41274</v>
      </c>
      <c r="J14">
        <v>370921320484</v>
      </c>
      <c r="L14" s="1">
        <v>41274</v>
      </c>
      <c r="M14">
        <v>7950.38</v>
      </c>
      <c r="N14" s="2">
        <f t="shared" si="0"/>
        <v>46654539.843881674</v>
      </c>
    </row>
    <row r="15" spans="1:14" x14ac:dyDescent="0.25">
      <c r="A15" s="1">
        <v>40908</v>
      </c>
      <c r="B15">
        <v>0.01</v>
      </c>
      <c r="E15" s="1">
        <v>40908</v>
      </c>
      <c r="F15">
        <v>0.01</v>
      </c>
      <c r="I15" s="1">
        <v>40908</v>
      </c>
      <c r="J15">
        <v>334943871932</v>
      </c>
      <c r="L15" s="1">
        <v>40908</v>
      </c>
      <c r="M15">
        <v>7264.11</v>
      </c>
      <c r="N15" s="2">
        <f t="shared" si="0"/>
        <v>46109416.285271011</v>
      </c>
    </row>
    <row r="16" spans="1:14" x14ac:dyDescent="0.25">
      <c r="A16" s="1">
        <v>40543</v>
      </c>
      <c r="B16">
        <v>0.01</v>
      </c>
      <c r="E16" s="1">
        <v>40543</v>
      </c>
      <c r="F16">
        <v>0.01</v>
      </c>
      <c r="I16" s="1">
        <v>40543</v>
      </c>
      <c r="J16">
        <v>286563105192</v>
      </c>
      <c r="L16" s="1">
        <v>40543</v>
      </c>
      <c r="M16">
        <v>6285.2</v>
      </c>
      <c r="N16" s="2">
        <f t="shared" si="0"/>
        <v>45593315.279068291</v>
      </c>
    </row>
    <row r="17" spans="1:14" x14ac:dyDescent="0.25">
      <c r="A17" s="1">
        <v>40178</v>
      </c>
      <c r="B17">
        <v>0.01</v>
      </c>
      <c r="E17" s="1">
        <v>40178</v>
      </c>
      <c r="F17">
        <v>0.01</v>
      </c>
      <c r="I17" s="1">
        <v>40178</v>
      </c>
      <c r="J17">
        <v>232397835678</v>
      </c>
      <c r="L17" s="1">
        <v>40178</v>
      </c>
      <c r="M17">
        <v>5170.53</v>
      </c>
      <c r="N17" s="2">
        <f t="shared" si="0"/>
        <v>44946617.789278857</v>
      </c>
    </row>
    <row r="18" spans="1:14" x14ac:dyDescent="0.25">
      <c r="A18" s="1">
        <v>39813</v>
      </c>
      <c r="B18">
        <v>8.9999999999999993E-3</v>
      </c>
      <c r="E18" s="1">
        <v>39813</v>
      </c>
      <c r="F18">
        <v>8.9999999999999993E-3</v>
      </c>
      <c r="I18" s="1">
        <v>39813</v>
      </c>
      <c r="J18">
        <v>242186950901</v>
      </c>
      <c r="L18" s="1">
        <v>39813</v>
      </c>
      <c r="M18">
        <v>5444.82</v>
      </c>
      <c r="N18" s="2">
        <f t="shared" si="0"/>
        <v>44480249.282988235</v>
      </c>
    </row>
    <row r="19" spans="1:14" x14ac:dyDescent="0.25">
      <c r="A19" s="1">
        <v>39447</v>
      </c>
      <c r="B19">
        <v>8.9999999999999993E-3</v>
      </c>
      <c r="E19" s="1">
        <v>39447</v>
      </c>
      <c r="F19">
        <v>8.9999999999999993E-3</v>
      </c>
      <c r="I19" s="1">
        <v>39447</v>
      </c>
      <c r="J19">
        <v>206181826825</v>
      </c>
      <c r="L19" s="1">
        <v>39447</v>
      </c>
      <c r="M19">
        <v>4684.01</v>
      </c>
      <c r="N19" s="2">
        <f t="shared" si="0"/>
        <v>44018229.428417102</v>
      </c>
    </row>
    <row r="20" spans="1:14" x14ac:dyDescent="0.25">
      <c r="A20" s="1">
        <v>39082</v>
      </c>
      <c r="B20">
        <v>8.9999999999999993E-3</v>
      </c>
      <c r="E20" s="1">
        <v>39082</v>
      </c>
      <c r="F20">
        <v>8.9999999999999993E-3</v>
      </c>
      <c r="I20" s="1">
        <v>39082</v>
      </c>
      <c r="J20">
        <v>161618581266</v>
      </c>
      <c r="L20" s="1">
        <v>39082</v>
      </c>
      <c r="M20">
        <v>3717.55</v>
      </c>
      <c r="N20" s="2">
        <f t="shared" si="0"/>
        <v>43474487.570039406</v>
      </c>
    </row>
    <row r="21" spans="1:14" x14ac:dyDescent="0.25">
      <c r="A21" s="1">
        <v>38717</v>
      </c>
      <c r="B21">
        <v>0.01</v>
      </c>
      <c r="E21" s="1">
        <v>38717</v>
      </c>
      <c r="F21">
        <v>0.01</v>
      </c>
      <c r="I21" s="1">
        <v>38717</v>
      </c>
      <c r="J21">
        <v>145619191582</v>
      </c>
      <c r="L21" s="1">
        <v>38717</v>
      </c>
      <c r="M21">
        <v>3384.61</v>
      </c>
      <c r="N21" s="2">
        <f t="shared" si="0"/>
        <v>43023920.505464442</v>
      </c>
    </row>
    <row r="22" spans="1:14" x14ac:dyDescent="0.25">
      <c r="A22" s="1">
        <v>38352</v>
      </c>
      <c r="B22">
        <v>0.01</v>
      </c>
      <c r="E22" s="1">
        <v>38352</v>
      </c>
      <c r="F22">
        <v>0.01</v>
      </c>
      <c r="I22" s="1">
        <v>38352</v>
      </c>
      <c r="J22">
        <v>117081522350</v>
      </c>
      <c r="L22" s="1">
        <v>38352</v>
      </c>
      <c r="M22">
        <v>2737.58</v>
      </c>
      <c r="N22" s="2">
        <f t="shared" si="0"/>
        <v>42768256.032700412</v>
      </c>
    </row>
    <row r="23" spans="1:14" x14ac:dyDescent="0.25">
      <c r="I23" s="1">
        <v>37986</v>
      </c>
      <c r="J23">
        <v>94641378693.199997</v>
      </c>
      <c r="L23" s="1">
        <v>37986</v>
      </c>
      <c r="M23">
        <v>2240.21</v>
      </c>
      <c r="N23" s="2">
        <f t="shared" si="0"/>
        <v>42246654.864142202</v>
      </c>
    </row>
    <row r="24" spans="1:14" x14ac:dyDescent="0.25">
      <c r="I24" s="1">
        <v>37621</v>
      </c>
      <c r="J24">
        <v>97963003804.800003</v>
      </c>
      <c r="L24" s="1">
        <v>37621</v>
      </c>
      <c r="M24">
        <v>2347.5100000000002</v>
      </c>
      <c r="N24" s="2">
        <f t="shared" si="0"/>
        <v>41730601.277438648</v>
      </c>
    </row>
    <row r="25" spans="1:14" x14ac:dyDescent="0.25">
      <c r="I25" s="1">
        <v>37256</v>
      </c>
      <c r="J25">
        <v>98211749595.5</v>
      </c>
      <c r="L25" s="1">
        <v>37256</v>
      </c>
      <c r="M25">
        <v>2383.31</v>
      </c>
      <c r="N25" s="2">
        <f t="shared" si="0"/>
        <v>41208130.539250039</v>
      </c>
    </row>
    <row r="26" spans="1:14" x14ac:dyDescent="0.25">
      <c r="I26" s="1">
        <v>36891</v>
      </c>
      <c r="J26">
        <v>99886577330.699997</v>
      </c>
      <c r="L26" s="1">
        <v>36891</v>
      </c>
      <c r="M26">
        <v>2455.11</v>
      </c>
      <c r="N26" s="2">
        <f t="shared" si="0"/>
        <v>40685173.915099524</v>
      </c>
    </row>
    <row r="27" spans="1:14" x14ac:dyDescent="0.25">
      <c r="I27" s="1">
        <v>36525</v>
      </c>
      <c r="J27">
        <v>86186158684.800003</v>
      </c>
      <c r="L27" s="1">
        <v>36525</v>
      </c>
      <c r="M27">
        <v>2588.92</v>
      </c>
      <c r="N27" s="2">
        <f t="shared" si="0"/>
        <v>33290390.852092765</v>
      </c>
    </row>
    <row r="28" spans="1:14" x14ac:dyDescent="0.25">
      <c r="I28" s="1">
        <v>36160</v>
      </c>
      <c r="J28">
        <v>98443739941.199997</v>
      </c>
      <c r="L28" s="1">
        <v>36160</v>
      </c>
      <c r="M28">
        <v>2992.93</v>
      </c>
      <c r="N28" s="2">
        <f t="shared" si="0"/>
        <v>32892095.685899772</v>
      </c>
    </row>
    <row r="29" spans="1:14" x14ac:dyDescent="0.25">
      <c r="I29" s="1">
        <v>35795</v>
      </c>
      <c r="J29">
        <v>106659508271</v>
      </c>
      <c r="L29" s="1">
        <v>35795</v>
      </c>
      <c r="M29">
        <v>3291.58</v>
      </c>
      <c r="N29" s="2">
        <f t="shared" si="0"/>
        <v>32403741.750466343</v>
      </c>
    </row>
    <row r="30" spans="1:14" x14ac:dyDescent="0.25">
      <c r="I30" s="1">
        <v>35430</v>
      </c>
      <c r="J30">
        <v>97160109277.800003</v>
      </c>
      <c r="L30" s="1">
        <v>35430</v>
      </c>
      <c r="M30">
        <v>3037.63</v>
      </c>
      <c r="N30" s="2">
        <f t="shared" si="0"/>
        <v>31985498.32527332</v>
      </c>
    </row>
    <row r="31" spans="1:14" x14ac:dyDescent="0.25">
      <c r="I31" s="1">
        <v>35064</v>
      </c>
      <c r="J31">
        <v>92507279383</v>
      </c>
      <c r="L31" s="1">
        <v>35064</v>
      </c>
      <c r="M31">
        <v>2939.1</v>
      </c>
      <c r="N31" s="2">
        <f t="shared" si="0"/>
        <v>31474696.125684734</v>
      </c>
    </row>
    <row r="32" spans="1:14" x14ac:dyDescent="0.25">
      <c r="I32" s="1">
        <v>34699</v>
      </c>
      <c r="J32">
        <v>81703500846</v>
      </c>
      <c r="L32" s="1">
        <v>34699</v>
      </c>
      <c r="M32">
        <v>2640.39</v>
      </c>
      <c r="N32" s="2">
        <f t="shared" si="0"/>
        <v>30943724.542965245</v>
      </c>
    </row>
    <row r="33" spans="9:14" x14ac:dyDescent="0.25">
      <c r="I33" s="1">
        <v>34334</v>
      </c>
      <c r="J33">
        <v>66446804802.599998</v>
      </c>
      <c r="L33" s="1">
        <v>34334</v>
      </c>
      <c r="M33">
        <v>2139.1799999999998</v>
      </c>
      <c r="N33" s="2">
        <f t="shared" si="0"/>
        <v>31061810.975513984</v>
      </c>
    </row>
    <row r="34" spans="9:14" x14ac:dyDescent="0.25">
      <c r="I34" s="1">
        <v>33969</v>
      </c>
      <c r="J34">
        <v>58418985443.300003</v>
      </c>
      <c r="L34" s="1">
        <v>33969</v>
      </c>
      <c r="M34">
        <v>1923.58</v>
      </c>
    </row>
    <row r="35" spans="9:14" x14ac:dyDescent="0.25">
      <c r="I35" s="1">
        <v>33603</v>
      </c>
      <c r="J35">
        <v>49175565911.099998</v>
      </c>
      <c r="L35" s="1">
        <v>33603</v>
      </c>
      <c r="M35">
        <v>1658.07</v>
      </c>
    </row>
    <row r="36" spans="9:14" x14ac:dyDescent="0.25">
      <c r="I36" s="1">
        <v>33238</v>
      </c>
      <c r="J36">
        <v>47844090710</v>
      </c>
      <c r="L36" s="1">
        <v>33238</v>
      </c>
      <c r="M36">
        <v>1637.5</v>
      </c>
    </row>
    <row r="37" spans="9:14" x14ac:dyDescent="0.25">
      <c r="I37" s="1">
        <v>32873</v>
      </c>
      <c r="J37">
        <v>39540080200.400002</v>
      </c>
      <c r="L37" s="1">
        <v>32873</v>
      </c>
      <c r="M37">
        <v>1640.39</v>
      </c>
    </row>
    <row r="38" spans="9:14" x14ac:dyDescent="0.25">
      <c r="I38" s="1">
        <v>32508</v>
      </c>
      <c r="J38">
        <v>39212550050.400002</v>
      </c>
      <c r="L38" s="1">
        <v>32508</v>
      </c>
      <c r="M38">
        <v>1660.55</v>
      </c>
    </row>
    <row r="39" spans="9:14" x14ac:dyDescent="0.25">
      <c r="I39" s="1">
        <v>32142</v>
      </c>
      <c r="J39">
        <v>36373307085.099998</v>
      </c>
      <c r="L39" s="1">
        <v>32142</v>
      </c>
      <c r="M39">
        <v>1572.58</v>
      </c>
    </row>
    <row r="40" spans="9:14" x14ac:dyDescent="0.25">
      <c r="I40" s="1">
        <v>31777</v>
      </c>
      <c r="J40">
        <v>34942489684</v>
      </c>
      <c r="L40" s="1">
        <v>31777</v>
      </c>
      <c r="M40">
        <v>1542.36</v>
      </c>
    </row>
    <row r="41" spans="9:14" x14ac:dyDescent="0.25">
      <c r="I41" s="1">
        <v>31412</v>
      </c>
      <c r="J41">
        <v>34894411352</v>
      </c>
      <c r="L41" s="1">
        <v>31412</v>
      </c>
      <c r="M41">
        <v>1572.19</v>
      </c>
    </row>
    <row r="42" spans="9:14" x14ac:dyDescent="0.25">
      <c r="I42" s="1">
        <v>31047</v>
      </c>
      <c r="J42">
        <v>38253120738</v>
      </c>
      <c r="L42" s="1">
        <v>31047</v>
      </c>
      <c r="M42">
        <v>1711.86</v>
      </c>
    </row>
    <row r="43" spans="9:14" x14ac:dyDescent="0.25">
      <c r="I43" s="1">
        <v>30681</v>
      </c>
      <c r="J43">
        <v>38729822781.599998</v>
      </c>
      <c r="L43" s="1">
        <v>30681</v>
      </c>
      <c r="M43">
        <v>1769.97</v>
      </c>
    </row>
    <row r="44" spans="9:14" x14ac:dyDescent="0.25">
      <c r="I44" s="1">
        <v>30316</v>
      </c>
      <c r="J44">
        <v>38968039721.699997</v>
      </c>
      <c r="L44" s="1">
        <v>30316</v>
      </c>
      <c r="M44">
        <v>1819.31</v>
      </c>
    </row>
    <row r="45" spans="9:14" x14ac:dyDescent="0.25">
      <c r="I45" s="1">
        <v>29951</v>
      </c>
      <c r="J45">
        <v>36388366869</v>
      </c>
      <c r="L45" s="1">
        <v>29951</v>
      </c>
      <c r="M45">
        <v>1736.15</v>
      </c>
    </row>
    <row r="46" spans="9:14" x14ac:dyDescent="0.25">
      <c r="I46" s="1">
        <v>29586</v>
      </c>
      <c r="J46">
        <v>33400735644</v>
      </c>
      <c r="L46" s="1">
        <v>29586</v>
      </c>
      <c r="M46">
        <v>1629.1</v>
      </c>
    </row>
    <row r="47" spans="9:14" x14ac:dyDescent="0.25">
      <c r="I47" s="1">
        <v>29220</v>
      </c>
      <c r="J47">
        <v>27940411250.299999</v>
      </c>
    </row>
    <row r="48" spans="9:14" x14ac:dyDescent="0.25">
      <c r="I48" s="1">
        <v>28855</v>
      </c>
      <c r="J48">
        <v>23263511958.099998</v>
      </c>
    </row>
    <row r="49" spans="9:10" x14ac:dyDescent="0.25">
      <c r="I49" s="1">
        <v>28490</v>
      </c>
      <c r="J49">
        <v>19470960619.099998</v>
      </c>
    </row>
    <row r="50" spans="9:10" x14ac:dyDescent="0.25">
      <c r="I50" s="1">
        <v>28125</v>
      </c>
      <c r="J50">
        <v>15341403660.5</v>
      </c>
    </row>
    <row r="51" spans="9:10" x14ac:dyDescent="0.25">
      <c r="I51" s="1">
        <v>27759</v>
      </c>
      <c r="J51">
        <v>13098633901.9</v>
      </c>
    </row>
    <row r="52" spans="9:10" x14ac:dyDescent="0.25">
      <c r="I52" s="1">
        <v>27394</v>
      </c>
      <c r="J52">
        <v>12370029583.6</v>
      </c>
    </row>
    <row r="53" spans="9:10" x14ac:dyDescent="0.25">
      <c r="I53" s="1">
        <v>27029</v>
      </c>
      <c r="J53">
        <v>10315760000.299999</v>
      </c>
    </row>
    <row r="54" spans="9:10" x14ac:dyDescent="0.25">
      <c r="I54" s="1">
        <v>26664</v>
      </c>
      <c r="J54">
        <v>8671358732.6800003</v>
      </c>
    </row>
    <row r="55" spans="9:10" x14ac:dyDescent="0.25">
      <c r="I55" s="1">
        <v>26298</v>
      </c>
      <c r="J55">
        <v>7820380970.54</v>
      </c>
    </row>
    <row r="56" spans="9:10" x14ac:dyDescent="0.25">
      <c r="I56" s="1">
        <v>25933</v>
      </c>
      <c r="J56">
        <v>7198360460.1999998</v>
      </c>
    </row>
    <row r="57" spans="9:10" x14ac:dyDescent="0.25">
      <c r="I57" s="1">
        <v>25568</v>
      </c>
      <c r="J57">
        <v>6450175213.75</v>
      </c>
    </row>
    <row r="58" spans="9:10" x14ac:dyDescent="0.25">
      <c r="I58" s="1">
        <v>25203</v>
      </c>
      <c r="J58">
        <v>5960212869.1300001</v>
      </c>
    </row>
    <row r="59" spans="9:10" x14ac:dyDescent="0.25">
      <c r="I59" s="1">
        <v>24837</v>
      </c>
      <c r="J59">
        <v>5825170438.4899998</v>
      </c>
    </row>
    <row r="60" spans="9:10" x14ac:dyDescent="0.25">
      <c r="I60" s="1">
        <v>24472</v>
      </c>
      <c r="J60">
        <v>5428518518.5200005</v>
      </c>
    </row>
    <row r="61" spans="9:10" x14ac:dyDescent="0.25">
      <c r="I61" s="1">
        <v>24107</v>
      </c>
      <c r="J61">
        <v>5760761904.7600002</v>
      </c>
    </row>
    <row r="62" spans="9:10" x14ac:dyDescent="0.25">
      <c r="I62" s="1">
        <v>23742</v>
      </c>
      <c r="J62">
        <v>5973366666.6700001</v>
      </c>
    </row>
    <row r="63" spans="9:10" x14ac:dyDescent="0.25">
      <c r="I63" s="1">
        <v>23376</v>
      </c>
      <c r="J63">
        <v>4836166666.6700001</v>
      </c>
    </row>
    <row r="64" spans="9:10" x14ac:dyDescent="0.25">
      <c r="I64" s="1">
        <v>23011</v>
      </c>
      <c r="J64">
        <v>4955543963.3699999</v>
      </c>
    </row>
    <row r="65" spans="9:10" x14ac:dyDescent="0.25">
      <c r="I65" s="1">
        <v>22646</v>
      </c>
      <c r="J65">
        <v>4540447761.1899996</v>
      </c>
    </row>
    <row r="66" spans="9:10" x14ac:dyDescent="0.25">
      <c r="I66" s="1">
        <v>22281</v>
      </c>
      <c r="J66">
        <v>4031152976.6399999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5FDB-F4A5-4118-B0A6-F84E824E86D8}">
  <dimension ref="A1:M1389"/>
  <sheetViews>
    <sheetView workbookViewId="0">
      <selection activeCell="E2" sqref="E2"/>
    </sheetView>
  </sheetViews>
  <sheetFormatPr defaultRowHeight="15" x14ac:dyDescent="0.25"/>
  <cols>
    <col min="1" max="1" width="5.5703125" bestFit="1" customWidth="1"/>
    <col min="2" max="2" width="49.5703125" bestFit="1" customWidth="1"/>
    <col min="3" max="3" width="61" bestFit="1" customWidth="1"/>
    <col min="9" max="13" width="9.140625" style="3"/>
  </cols>
  <sheetData>
    <row r="1" spans="1:7" x14ac:dyDescent="0.25">
      <c r="E1" t="str">
        <f>_xll.QTABLE("WB/METADATA")</f>
        <v>Quandl formulas have been turned off. Please enable Quandl formulas and then click the 'Refresh' button.</v>
      </c>
      <c r="F1" t="s">
        <v>725</v>
      </c>
      <c r="G1" t="s">
        <v>726</v>
      </c>
    </row>
    <row r="2" spans="1:7" x14ac:dyDescent="0.25">
      <c r="A2" t="s">
        <v>412</v>
      </c>
      <c r="B2" t="s">
        <v>417</v>
      </c>
      <c r="C2" t="str">
        <f>"{ """ &amp; PROPER(B2) &amp; """, """ &amp; A2 &amp;""" },"</f>
        <v>{ "Afghanistan", "AFG" },</v>
      </c>
      <c r="E2" t="s">
        <v>727</v>
      </c>
      <c r="F2" t="s">
        <v>728</v>
      </c>
      <c r="G2" t="s">
        <v>729</v>
      </c>
    </row>
    <row r="3" spans="1:7" x14ac:dyDescent="0.25">
      <c r="A3" t="s">
        <v>419</v>
      </c>
      <c r="B3" t="s">
        <v>418</v>
      </c>
      <c r="C3" t="str">
        <f t="shared" ref="C3:C66" si="0">"{ """ &amp; PROPER(B3) &amp; """, """ &amp; A3 &amp;""" },"</f>
        <v>{ "Africa", "AFR" },</v>
      </c>
      <c r="E3" t="s">
        <v>730</v>
      </c>
      <c r="F3" t="s">
        <v>731</v>
      </c>
      <c r="G3" t="s">
        <v>732</v>
      </c>
    </row>
    <row r="4" spans="1:7" x14ac:dyDescent="0.25">
      <c r="A4" t="s">
        <v>410</v>
      </c>
      <c r="B4" t="s">
        <v>420</v>
      </c>
      <c r="C4" t="str">
        <f t="shared" si="0"/>
        <v>{ "Albania", "ALB" },</v>
      </c>
      <c r="E4" t="s">
        <v>733</v>
      </c>
      <c r="F4" t="s">
        <v>734</v>
      </c>
      <c r="G4" t="s">
        <v>735</v>
      </c>
    </row>
    <row r="5" spans="1:7" x14ac:dyDescent="0.25">
      <c r="A5" t="s">
        <v>408</v>
      </c>
      <c r="B5" t="s">
        <v>421</v>
      </c>
      <c r="C5" t="str">
        <f t="shared" si="0"/>
        <v>{ "Algeria", "DZA" },</v>
      </c>
      <c r="E5" t="s">
        <v>736</v>
      </c>
      <c r="F5" t="s">
        <v>737</v>
      </c>
      <c r="G5" t="s">
        <v>738</v>
      </c>
    </row>
    <row r="6" spans="1:7" x14ac:dyDescent="0.25">
      <c r="A6" t="s">
        <v>406</v>
      </c>
      <c r="B6" t="s">
        <v>422</v>
      </c>
      <c r="C6" t="str">
        <f t="shared" si="0"/>
        <v>{ "American Samoa", "ASM" },</v>
      </c>
      <c r="E6" t="s">
        <v>739</v>
      </c>
      <c r="F6" t="s">
        <v>740</v>
      </c>
      <c r="G6" t="s">
        <v>738</v>
      </c>
    </row>
    <row r="7" spans="1:7" x14ac:dyDescent="0.25">
      <c r="A7" t="s">
        <v>404</v>
      </c>
      <c r="B7" t="s">
        <v>423</v>
      </c>
      <c r="C7" t="str">
        <f t="shared" si="0"/>
        <v>{ "Andorra", "AND" },</v>
      </c>
      <c r="E7" t="s">
        <v>741</v>
      </c>
      <c r="F7" t="s">
        <v>742</v>
      </c>
      <c r="G7" t="s">
        <v>743</v>
      </c>
    </row>
    <row r="8" spans="1:7" x14ac:dyDescent="0.25">
      <c r="A8" t="s">
        <v>402</v>
      </c>
      <c r="B8" t="s">
        <v>424</v>
      </c>
      <c r="C8" t="str">
        <f t="shared" si="0"/>
        <v>{ "Angola", "AGO" },</v>
      </c>
      <c r="E8" t="s">
        <v>744</v>
      </c>
      <c r="F8" t="s">
        <v>745</v>
      </c>
      <c r="G8" t="s">
        <v>746</v>
      </c>
    </row>
    <row r="9" spans="1:7" x14ac:dyDescent="0.25">
      <c r="A9" t="s">
        <v>400</v>
      </c>
      <c r="B9" t="s">
        <v>425</v>
      </c>
      <c r="C9" t="str">
        <f t="shared" si="0"/>
        <v>{ "Antigua And Barbuda", "ATG" },</v>
      </c>
      <c r="E9" t="s">
        <v>747</v>
      </c>
      <c r="F9" t="s">
        <v>748</v>
      </c>
      <c r="G9" t="s">
        <v>749</v>
      </c>
    </row>
    <row r="10" spans="1:7" x14ac:dyDescent="0.25">
      <c r="A10" t="s">
        <v>427</v>
      </c>
      <c r="B10" t="s">
        <v>426</v>
      </c>
      <c r="C10" t="str">
        <f t="shared" si="0"/>
        <v>{ "Arab World", "ARB" },</v>
      </c>
      <c r="E10" t="s">
        <v>750</v>
      </c>
      <c r="F10" t="s">
        <v>751</v>
      </c>
      <c r="G10" t="s">
        <v>752</v>
      </c>
    </row>
    <row r="11" spans="1:7" x14ac:dyDescent="0.25">
      <c r="A11" t="s">
        <v>398</v>
      </c>
      <c r="B11" t="s">
        <v>428</v>
      </c>
      <c r="C11" t="str">
        <f t="shared" si="0"/>
        <v>{ "Argentina", "ARG" },</v>
      </c>
      <c r="E11" t="s">
        <v>753</v>
      </c>
      <c r="F11" t="s">
        <v>754</v>
      </c>
      <c r="G11" t="s">
        <v>755</v>
      </c>
    </row>
    <row r="12" spans="1:7" x14ac:dyDescent="0.25">
      <c r="A12" t="s">
        <v>396</v>
      </c>
      <c r="B12" t="s">
        <v>429</v>
      </c>
      <c r="C12" t="str">
        <f t="shared" si="0"/>
        <v>{ "Armenia", "ARM" },</v>
      </c>
      <c r="E12" t="s">
        <v>756</v>
      </c>
      <c r="F12" t="s">
        <v>757</v>
      </c>
      <c r="G12" t="s">
        <v>758</v>
      </c>
    </row>
    <row r="13" spans="1:7" x14ac:dyDescent="0.25">
      <c r="A13" t="s">
        <v>394</v>
      </c>
      <c r="B13" t="s">
        <v>430</v>
      </c>
      <c r="C13" t="str">
        <f t="shared" si="0"/>
        <v>{ "Aruba", "ABW" },</v>
      </c>
      <c r="E13" t="s">
        <v>759</v>
      </c>
      <c r="F13" t="s">
        <v>760</v>
      </c>
      <c r="G13" t="s">
        <v>761</v>
      </c>
    </row>
    <row r="14" spans="1:7" x14ac:dyDescent="0.25">
      <c r="A14" t="s">
        <v>392</v>
      </c>
      <c r="B14" t="s">
        <v>431</v>
      </c>
      <c r="C14" t="str">
        <f t="shared" si="0"/>
        <v>{ "Australia", "AUS" },</v>
      </c>
      <c r="E14" t="s">
        <v>762</v>
      </c>
      <c r="F14" t="s">
        <v>763</v>
      </c>
      <c r="G14" t="s">
        <v>764</v>
      </c>
    </row>
    <row r="15" spans="1:7" x14ac:dyDescent="0.25">
      <c r="A15" t="s">
        <v>390</v>
      </c>
      <c r="B15" t="s">
        <v>432</v>
      </c>
      <c r="C15" t="str">
        <f t="shared" si="0"/>
        <v>{ "Austria", "AUT" },</v>
      </c>
      <c r="E15" t="s">
        <v>765</v>
      </c>
      <c r="F15" t="s">
        <v>766</v>
      </c>
      <c r="G15" t="s">
        <v>767</v>
      </c>
    </row>
    <row r="16" spans="1:7" x14ac:dyDescent="0.25">
      <c r="A16" t="s">
        <v>388</v>
      </c>
      <c r="B16" t="s">
        <v>433</v>
      </c>
      <c r="C16" t="str">
        <f t="shared" si="0"/>
        <v>{ "Azerbaijan", "AZE" },</v>
      </c>
      <c r="E16" t="s">
        <v>768</v>
      </c>
      <c r="F16" t="s">
        <v>769</v>
      </c>
      <c r="G16" t="s">
        <v>770</v>
      </c>
    </row>
    <row r="17" spans="1:7" x14ac:dyDescent="0.25">
      <c r="A17" t="s">
        <v>386</v>
      </c>
      <c r="B17" t="s">
        <v>434</v>
      </c>
      <c r="C17" t="str">
        <f t="shared" si="0"/>
        <v>{ "Bahamas, The", "BHS" },</v>
      </c>
      <c r="E17" t="s">
        <v>771</v>
      </c>
      <c r="F17" t="s">
        <v>772</v>
      </c>
      <c r="G17" t="s">
        <v>773</v>
      </c>
    </row>
    <row r="18" spans="1:7" x14ac:dyDescent="0.25">
      <c r="A18" t="s">
        <v>384</v>
      </c>
      <c r="B18" t="s">
        <v>435</v>
      </c>
      <c r="C18" t="str">
        <f t="shared" si="0"/>
        <v>{ "Bahrain", "BHR" },</v>
      </c>
      <c r="E18" t="s">
        <v>774</v>
      </c>
      <c r="F18" t="s">
        <v>775</v>
      </c>
      <c r="G18" t="s">
        <v>776</v>
      </c>
    </row>
    <row r="19" spans="1:7" x14ac:dyDescent="0.25">
      <c r="A19" t="s">
        <v>382</v>
      </c>
      <c r="B19" t="s">
        <v>436</v>
      </c>
      <c r="C19" t="str">
        <f t="shared" si="0"/>
        <v>{ "Bangladesh", "BGD" },</v>
      </c>
      <c r="E19" t="s">
        <v>777</v>
      </c>
      <c r="F19" t="s">
        <v>778</v>
      </c>
      <c r="G19" t="s">
        <v>779</v>
      </c>
    </row>
    <row r="20" spans="1:7" x14ac:dyDescent="0.25">
      <c r="A20" t="s">
        <v>380</v>
      </c>
      <c r="B20" t="s">
        <v>437</v>
      </c>
      <c r="C20" t="str">
        <f t="shared" si="0"/>
        <v>{ "Barbados", "BRB" },</v>
      </c>
      <c r="E20" t="s">
        <v>780</v>
      </c>
      <c r="F20" t="s">
        <v>781</v>
      </c>
      <c r="G20" t="s">
        <v>782</v>
      </c>
    </row>
    <row r="21" spans="1:7" x14ac:dyDescent="0.25">
      <c r="A21" t="s">
        <v>378</v>
      </c>
      <c r="B21" t="s">
        <v>438</v>
      </c>
      <c r="C21" t="str">
        <f t="shared" si="0"/>
        <v>{ "Belarus", "BLR" },</v>
      </c>
      <c r="E21" t="s">
        <v>783</v>
      </c>
      <c r="F21" t="s">
        <v>784</v>
      </c>
      <c r="G21" t="s">
        <v>785</v>
      </c>
    </row>
    <row r="22" spans="1:7" x14ac:dyDescent="0.25">
      <c r="A22" t="s">
        <v>376</v>
      </c>
      <c r="B22" t="s">
        <v>439</v>
      </c>
      <c r="C22" t="str">
        <f t="shared" si="0"/>
        <v>{ "Belgium", "BEL" },</v>
      </c>
      <c r="E22" t="s">
        <v>786</v>
      </c>
      <c r="F22" t="s">
        <v>787</v>
      </c>
      <c r="G22" t="s">
        <v>788</v>
      </c>
    </row>
    <row r="23" spans="1:7" x14ac:dyDescent="0.25">
      <c r="A23" t="s">
        <v>374</v>
      </c>
      <c r="B23" t="s">
        <v>440</v>
      </c>
      <c r="C23" t="str">
        <f t="shared" si="0"/>
        <v>{ "Belize", "BLZ" },</v>
      </c>
      <c r="E23" t="s">
        <v>789</v>
      </c>
      <c r="F23" t="s">
        <v>790</v>
      </c>
      <c r="G23" t="s">
        <v>791</v>
      </c>
    </row>
    <row r="24" spans="1:7" x14ac:dyDescent="0.25">
      <c r="A24" t="s">
        <v>372</v>
      </c>
      <c r="B24" t="s">
        <v>441</v>
      </c>
      <c r="C24" t="str">
        <f t="shared" si="0"/>
        <v>{ "Benin", "BEN" },</v>
      </c>
      <c r="E24" t="s">
        <v>792</v>
      </c>
      <c r="F24" t="s">
        <v>793</v>
      </c>
      <c r="G24" t="s">
        <v>794</v>
      </c>
    </row>
    <row r="25" spans="1:7" x14ac:dyDescent="0.25">
      <c r="A25" t="s">
        <v>370</v>
      </c>
      <c r="B25" t="s">
        <v>442</v>
      </c>
      <c r="C25" t="str">
        <f t="shared" si="0"/>
        <v>{ "Bermuda", "BMU" },</v>
      </c>
      <c r="E25" t="s">
        <v>795</v>
      </c>
      <c r="F25" t="s">
        <v>796</v>
      </c>
      <c r="G25" t="s">
        <v>797</v>
      </c>
    </row>
    <row r="26" spans="1:7" x14ac:dyDescent="0.25">
      <c r="A26" t="s">
        <v>368</v>
      </c>
      <c r="B26" t="s">
        <v>443</v>
      </c>
      <c r="C26" t="str">
        <f t="shared" si="0"/>
        <v>{ "Bhutan", "BTN" },</v>
      </c>
      <c r="E26" t="s">
        <v>798</v>
      </c>
      <c r="F26" t="s">
        <v>799</v>
      </c>
      <c r="G26" t="s">
        <v>800</v>
      </c>
    </row>
    <row r="27" spans="1:7" x14ac:dyDescent="0.25">
      <c r="A27" t="s">
        <v>366</v>
      </c>
      <c r="B27" t="s">
        <v>444</v>
      </c>
      <c r="C27" t="str">
        <f t="shared" si="0"/>
        <v>{ "Bolivia", "BOL" },</v>
      </c>
      <c r="E27" t="s">
        <v>801</v>
      </c>
      <c r="F27" t="s">
        <v>802</v>
      </c>
      <c r="G27" t="s">
        <v>803</v>
      </c>
    </row>
    <row r="28" spans="1:7" x14ac:dyDescent="0.25">
      <c r="A28" t="s">
        <v>364</v>
      </c>
      <c r="B28" t="s">
        <v>445</v>
      </c>
      <c r="C28" t="str">
        <f t="shared" si="0"/>
        <v>{ "Bosnia And Herzegovina", "BIH" },</v>
      </c>
      <c r="E28" t="s">
        <v>804</v>
      </c>
      <c r="F28" t="s">
        <v>805</v>
      </c>
      <c r="G28" t="s">
        <v>806</v>
      </c>
    </row>
    <row r="29" spans="1:7" x14ac:dyDescent="0.25">
      <c r="A29" t="s">
        <v>362</v>
      </c>
      <c r="B29" t="s">
        <v>446</v>
      </c>
      <c r="C29" t="str">
        <f t="shared" si="0"/>
        <v>{ "Botswana", "BWA" },</v>
      </c>
      <c r="E29" t="s">
        <v>807</v>
      </c>
      <c r="F29" t="s">
        <v>808</v>
      </c>
      <c r="G29" t="s">
        <v>809</v>
      </c>
    </row>
    <row r="30" spans="1:7" x14ac:dyDescent="0.25">
      <c r="A30" t="s">
        <v>360</v>
      </c>
      <c r="B30" t="s">
        <v>447</v>
      </c>
      <c r="C30" t="str">
        <f t="shared" si="0"/>
        <v>{ "Brazil", "BRA" },</v>
      </c>
      <c r="E30" t="s">
        <v>810</v>
      </c>
      <c r="F30" t="s">
        <v>811</v>
      </c>
      <c r="G30" t="s">
        <v>812</v>
      </c>
    </row>
    <row r="31" spans="1:7" x14ac:dyDescent="0.25">
      <c r="A31" t="s">
        <v>358</v>
      </c>
      <c r="B31" t="s">
        <v>448</v>
      </c>
      <c r="C31" t="str">
        <f t="shared" si="0"/>
        <v>{ "Brunei Darussalam", "BRN" },</v>
      </c>
      <c r="E31" t="s">
        <v>813</v>
      </c>
      <c r="F31" t="s">
        <v>814</v>
      </c>
      <c r="G31" t="s">
        <v>815</v>
      </c>
    </row>
    <row r="32" spans="1:7" x14ac:dyDescent="0.25">
      <c r="A32" t="s">
        <v>356</v>
      </c>
      <c r="B32" t="s">
        <v>449</v>
      </c>
      <c r="C32" t="str">
        <f t="shared" si="0"/>
        <v>{ "Bulgaria", "BGR" },</v>
      </c>
      <c r="E32" t="s">
        <v>816</v>
      </c>
      <c r="F32" t="s">
        <v>817</v>
      </c>
      <c r="G32" t="s">
        <v>818</v>
      </c>
    </row>
    <row r="33" spans="1:7" x14ac:dyDescent="0.25">
      <c r="A33" t="s">
        <v>354</v>
      </c>
      <c r="B33" t="s">
        <v>450</v>
      </c>
      <c r="C33" t="str">
        <f t="shared" si="0"/>
        <v>{ "Burkina Faso", "BFA" },</v>
      </c>
      <c r="E33" t="s">
        <v>819</v>
      </c>
      <c r="F33" t="s">
        <v>820</v>
      </c>
      <c r="G33" t="s">
        <v>821</v>
      </c>
    </row>
    <row r="34" spans="1:7" x14ac:dyDescent="0.25">
      <c r="A34" t="s">
        <v>352</v>
      </c>
      <c r="B34" t="s">
        <v>451</v>
      </c>
      <c r="C34" t="str">
        <f t="shared" si="0"/>
        <v>{ "Burundi", "BDI" },</v>
      </c>
      <c r="E34" t="s">
        <v>822</v>
      </c>
      <c r="F34" t="s">
        <v>823</v>
      </c>
      <c r="G34" t="s">
        <v>824</v>
      </c>
    </row>
    <row r="35" spans="1:7" x14ac:dyDescent="0.25">
      <c r="A35" t="s">
        <v>344</v>
      </c>
      <c r="B35" t="s">
        <v>452</v>
      </c>
      <c r="C35" t="str">
        <f t="shared" si="0"/>
        <v>{ "Cabo Verde", "CPV" },</v>
      </c>
      <c r="E35" t="s">
        <v>825</v>
      </c>
      <c r="F35" t="s">
        <v>826</v>
      </c>
      <c r="G35" t="s">
        <v>827</v>
      </c>
    </row>
    <row r="36" spans="1:7" x14ac:dyDescent="0.25">
      <c r="A36" t="s">
        <v>350</v>
      </c>
      <c r="B36" t="s">
        <v>453</v>
      </c>
      <c r="C36" t="str">
        <f t="shared" si="0"/>
        <v>{ "Cambodia", "KHM" },</v>
      </c>
      <c r="E36" t="s">
        <v>828</v>
      </c>
      <c r="F36" t="s">
        <v>829</v>
      </c>
      <c r="G36" t="s">
        <v>830</v>
      </c>
    </row>
    <row r="37" spans="1:7" x14ac:dyDescent="0.25">
      <c r="A37" t="s">
        <v>348</v>
      </c>
      <c r="B37" t="s">
        <v>454</v>
      </c>
      <c r="C37" t="str">
        <f t="shared" si="0"/>
        <v>{ "Cameroon", "CMR" },</v>
      </c>
      <c r="E37" t="s">
        <v>831</v>
      </c>
      <c r="F37" t="s">
        <v>832</v>
      </c>
      <c r="G37" t="s">
        <v>833</v>
      </c>
    </row>
    <row r="38" spans="1:7" x14ac:dyDescent="0.25">
      <c r="A38" t="s">
        <v>346</v>
      </c>
      <c r="B38" t="s">
        <v>455</v>
      </c>
      <c r="C38" t="str">
        <f t="shared" si="0"/>
        <v>{ "Canada", "CAN" },</v>
      </c>
      <c r="E38" t="s">
        <v>834</v>
      </c>
      <c r="F38" t="s">
        <v>835</v>
      </c>
      <c r="G38" t="s">
        <v>836</v>
      </c>
    </row>
    <row r="39" spans="1:7" x14ac:dyDescent="0.25">
      <c r="A39" t="s">
        <v>457</v>
      </c>
      <c r="B39" t="s">
        <v>456</v>
      </c>
      <c r="C39" t="str">
        <f t="shared" si="0"/>
        <v>{ "Caribbean Small States", "CSS" },</v>
      </c>
      <c r="E39" t="s">
        <v>837</v>
      </c>
      <c r="F39" t="s">
        <v>838</v>
      </c>
      <c r="G39" t="s">
        <v>839</v>
      </c>
    </row>
    <row r="40" spans="1:7" x14ac:dyDescent="0.25">
      <c r="A40" t="s">
        <v>342</v>
      </c>
      <c r="B40" t="s">
        <v>458</v>
      </c>
      <c r="C40" t="str">
        <f t="shared" si="0"/>
        <v>{ "Cayman Islands", "CYM" },</v>
      </c>
      <c r="E40" t="s">
        <v>840</v>
      </c>
      <c r="F40" t="s">
        <v>841</v>
      </c>
      <c r="G40" t="s">
        <v>842</v>
      </c>
    </row>
    <row r="41" spans="1:7" x14ac:dyDescent="0.25">
      <c r="A41" t="s">
        <v>340</v>
      </c>
      <c r="B41" t="s">
        <v>459</v>
      </c>
      <c r="C41" t="str">
        <f t="shared" si="0"/>
        <v>{ "Central African Republic", "CAF" },</v>
      </c>
      <c r="E41" t="s">
        <v>843</v>
      </c>
      <c r="F41" t="s">
        <v>844</v>
      </c>
      <c r="G41" t="s">
        <v>845</v>
      </c>
    </row>
    <row r="42" spans="1:7" x14ac:dyDescent="0.25">
      <c r="A42" t="s">
        <v>338</v>
      </c>
      <c r="B42" t="s">
        <v>460</v>
      </c>
      <c r="C42" t="str">
        <f t="shared" si="0"/>
        <v>{ "Chad", "TCD" },</v>
      </c>
      <c r="E42" t="s">
        <v>846</v>
      </c>
      <c r="F42" t="s">
        <v>847</v>
      </c>
      <c r="G42" t="s">
        <v>848</v>
      </c>
    </row>
    <row r="43" spans="1:7" x14ac:dyDescent="0.25">
      <c r="A43" t="s">
        <v>462</v>
      </c>
      <c r="B43" t="s">
        <v>461</v>
      </c>
      <c r="C43" t="str">
        <f t="shared" si="0"/>
        <v>{ "Channel Islands", "CHI" },</v>
      </c>
      <c r="E43" t="s">
        <v>849</v>
      </c>
      <c r="F43" t="s">
        <v>850</v>
      </c>
      <c r="G43" t="s">
        <v>851</v>
      </c>
    </row>
    <row r="44" spans="1:7" x14ac:dyDescent="0.25">
      <c r="A44" t="s">
        <v>336</v>
      </c>
      <c r="B44" t="s">
        <v>463</v>
      </c>
      <c r="C44" t="str">
        <f t="shared" si="0"/>
        <v>{ "Chile", "CHL" },</v>
      </c>
      <c r="E44" t="s">
        <v>852</v>
      </c>
      <c r="F44" t="s">
        <v>853</v>
      </c>
      <c r="G44" t="s">
        <v>854</v>
      </c>
    </row>
    <row r="45" spans="1:7" x14ac:dyDescent="0.25">
      <c r="A45" t="s">
        <v>334</v>
      </c>
      <c r="B45" t="s">
        <v>464</v>
      </c>
      <c r="C45" t="str">
        <f t="shared" si="0"/>
        <v>{ "China", "CHN" },</v>
      </c>
      <c r="E45" t="s">
        <v>855</v>
      </c>
      <c r="F45" t="s">
        <v>856</v>
      </c>
      <c r="G45" t="s">
        <v>857</v>
      </c>
    </row>
    <row r="46" spans="1:7" x14ac:dyDescent="0.25">
      <c r="A46" t="s">
        <v>332</v>
      </c>
      <c r="B46" t="s">
        <v>465</v>
      </c>
      <c r="C46" t="str">
        <f t="shared" si="0"/>
        <v>{ "Colombia", "COL" },</v>
      </c>
      <c r="E46" t="s">
        <v>858</v>
      </c>
      <c r="F46" t="s">
        <v>859</v>
      </c>
      <c r="G46" t="s">
        <v>860</v>
      </c>
    </row>
    <row r="47" spans="1:7" x14ac:dyDescent="0.25">
      <c r="A47" t="s">
        <v>330</v>
      </c>
      <c r="B47" t="s">
        <v>466</v>
      </c>
      <c r="C47" t="str">
        <f t="shared" si="0"/>
        <v>{ "Comoros", "COM" },</v>
      </c>
      <c r="E47" t="s">
        <v>861</v>
      </c>
      <c r="F47" t="s">
        <v>862</v>
      </c>
      <c r="G47" t="s">
        <v>863</v>
      </c>
    </row>
    <row r="48" spans="1:7" x14ac:dyDescent="0.25">
      <c r="A48" t="s">
        <v>328</v>
      </c>
      <c r="B48" t="s">
        <v>467</v>
      </c>
      <c r="C48" t="str">
        <f t="shared" si="0"/>
        <v>{ "Congo, Dem. Rep.", "COD" },</v>
      </c>
      <c r="E48" t="s">
        <v>864</v>
      </c>
      <c r="F48" t="s">
        <v>865</v>
      </c>
      <c r="G48" t="s">
        <v>866</v>
      </c>
    </row>
    <row r="49" spans="1:7" x14ac:dyDescent="0.25">
      <c r="A49" t="s">
        <v>106</v>
      </c>
      <c r="B49" t="s">
        <v>468</v>
      </c>
      <c r="C49" t="str">
        <f t="shared" si="0"/>
        <v>{ "Congo, Rep.", "COG" },</v>
      </c>
      <c r="E49" t="s">
        <v>867</v>
      </c>
      <c r="F49" t="s">
        <v>868</v>
      </c>
      <c r="G49" t="s">
        <v>869</v>
      </c>
    </row>
    <row r="50" spans="1:7" x14ac:dyDescent="0.25">
      <c r="A50" t="s">
        <v>326</v>
      </c>
      <c r="B50" t="s">
        <v>469</v>
      </c>
      <c r="C50" t="str">
        <f t="shared" si="0"/>
        <v>{ "Costa Rica", "CRI" },</v>
      </c>
      <c r="E50" t="s">
        <v>870</v>
      </c>
      <c r="F50" t="s">
        <v>871</v>
      </c>
      <c r="G50" t="s">
        <v>872</v>
      </c>
    </row>
    <row r="51" spans="1:7" x14ac:dyDescent="0.25">
      <c r="A51" t="s">
        <v>230</v>
      </c>
      <c r="B51" t="s">
        <v>470</v>
      </c>
      <c r="C51" t="str">
        <f t="shared" si="0"/>
        <v>{ "Cote D'Ivoire", "CIV" },</v>
      </c>
      <c r="E51" t="s">
        <v>873</v>
      </c>
      <c r="F51" t="s">
        <v>874</v>
      </c>
      <c r="G51" t="s">
        <v>875</v>
      </c>
    </row>
    <row r="52" spans="1:7" x14ac:dyDescent="0.25">
      <c r="A52" t="s">
        <v>324</v>
      </c>
      <c r="B52" t="s">
        <v>471</v>
      </c>
      <c r="C52" t="str">
        <f t="shared" si="0"/>
        <v>{ "Croatia", "HRV" },</v>
      </c>
      <c r="E52" t="s">
        <v>876</v>
      </c>
      <c r="F52" t="s">
        <v>877</v>
      </c>
      <c r="G52" t="s">
        <v>878</v>
      </c>
    </row>
    <row r="53" spans="1:7" x14ac:dyDescent="0.25">
      <c r="A53" t="s">
        <v>322</v>
      </c>
      <c r="B53" t="s">
        <v>472</v>
      </c>
      <c r="C53" t="str">
        <f t="shared" si="0"/>
        <v>{ "Cuba", "CUB" },</v>
      </c>
      <c r="E53" t="s">
        <v>879</v>
      </c>
      <c r="F53" t="s">
        <v>880</v>
      </c>
      <c r="G53" t="s">
        <v>881</v>
      </c>
    </row>
    <row r="54" spans="1:7" x14ac:dyDescent="0.25">
      <c r="A54" t="s">
        <v>474</v>
      </c>
      <c r="B54" t="s">
        <v>473</v>
      </c>
      <c r="C54" t="str">
        <f t="shared" si="0"/>
        <v>{ "Curacao", "CUW" },</v>
      </c>
      <c r="E54" t="s">
        <v>882</v>
      </c>
      <c r="F54" t="s">
        <v>883</v>
      </c>
      <c r="G54" t="s">
        <v>884</v>
      </c>
    </row>
    <row r="55" spans="1:7" x14ac:dyDescent="0.25">
      <c r="A55" t="s">
        <v>320</v>
      </c>
      <c r="B55" t="s">
        <v>475</v>
      </c>
      <c r="C55" t="str">
        <f t="shared" si="0"/>
        <v>{ "Cyprus", "CYP" },</v>
      </c>
      <c r="E55" t="s">
        <v>885</v>
      </c>
      <c r="F55" t="s">
        <v>886</v>
      </c>
      <c r="G55" t="s">
        <v>887</v>
      </c>
    </row>
    <row r="56" spans="1:7" x14ac:dyDescent="0.25">
      <c r="A56" t="s">
        <v>318</v>
      </c>
      <c r="B56" t="s">
        <v>476</v>
      </c>
      <c r="C56" t="str">
        <f t="shared" si="0"/>
        <v>{ "Czech Republic", "CZE" },</v>
      </c>
      <c r="E56" t="s">
        <v>888</v>
      </c>
      <c r="F56" t="s">
        <v>889</v>
      </c>
      <c r="G56" t="s">
        <v>890</v>
      </c>
    </row>
    <row r="57" spans="1:7" x14ac:dyDescent="0.25">
      <c r="A57" t="s">
        <v>316</v>
      </c>
      <c r="B57" t="s">
        <v>477</v>
      </c>
      <c r="C57" t="str">
        <f t="shared" si="0"/>
        <v>{ "Denmark", "DNK" },</v>
      </c>
      <c r="E57" t="s">
        <v>891</v>
      </c>
      <c r="F57" t="s">
        <v>892</v>
      </c>
      <c r="G57" t="s">
        <v>893</v>
      </c>
    </row>
    <row r="58" spans="1:7" x14ac:dyDescent="0.25">
      <c r="A58" t="s">
        <v>314</v>
      </c>
      <c r="B58" t="s">
        <v>478</v>
      </c>
      <c r="C58" t="str">
        <f t="shared" si="0"/>
        <v>{ "Djibouti", "DJI" },</v>
      </c>
      <c r="E58" t="s">
        <v>894</v>
      </c>
      <c r="F58" t="s">
        <v>895</v>
      </c>
      <c r="G58" t="s">
        <v>896</v>
      </c>
    </row>
    <row r="59" spans="1:7" x14ac:dyDescent="0.25">
      <c r="A59" t="s">
        <v>310</v>
      </c>
      <c r="B59" t="s">
        <v>479</v>
      </c>
      <c r="C59" t="str">
        <f t="shared" si="0"/>
        <v>{ "Dominican Republic", "DOM" },</v>
      </c>
      <c r="E59" t="s">
        <v>897</v>
      </c>
      <c r="F59" t="s">
        <v>898</v>
      </c>
      <c r="G59" t="s">
        <v>818</v>
      </c>
    </row>
    <row r="60" spans="1:7" x14ac:dyDescent="0.25">
      <c r="A60" t="s">
        <v>312</v>
      </c>
      <c r="B60" t="s">
        <v>480</v>
      </c>
      <c r="C60" t="str">
        <f t="shared" si="0"/>
        <v>{ "Dominica", "DMA" },</v>
      </c>
      <c r="E60" t="s">
        <v>899</v>
      </c>
      <c r="F60" t="s">
        <v>900</v>
      </c>
      <c r="G60" t="s">
        <v>821</v>
      </c>
    </row>
    <row r="61" spans="1:7" x14ac:dyDescent="0.25">
      <c r="A61" t="s">
        <v>482</v>
      </c>
      <c r="B61" t="s">
        <v>481</v>
      </c>
      <c r="C61" t="str">
        <f t="shared" si="0"/>
        <v>{ "East Asia &amp; Pacific (All Income Levels)", "EAS" },</v>
      </c>
      <c r="E61" t="s">
        <v>901</v>
      </c>
      <c r="F61" t="s">
        <v>902</v>
      </c>
      <c r="G61" t="s">
        <v>824</v>
      </c>
    </row>
    <row r="62" spans="1:7" x14ac:dyDescent="0.25">
      <c r="A62" t="s">
        <v>484</v>
      </c>
      <c r="B62" t="s">
        <v>483</v>
      </c>
      <c r="C62" t="str">
        <f t="shared" si="0"/>
        <v>{ "East Asia &amp; Pacific (Developing Only)", "EAP" },</v>
      </c>
      <c r="E62" t="s">
        <v>903</v>
      </c>
      <c r="F62" t="s">
        <v>904</v>
      </c>
      <c r="G62" t="s">
        <v>905</v>
      </c>
    </row>
    <row r="63" spans="1:7" x14ac:dyDescent="0.25">
      <c r="A63" t="s">
        <v>486</v>
      </c>
      <c r="B63" t="s">
        <v>485</v>
      </c>
      <c r="C63" t="str">
        <f t="shared" si="0"/>
        <v>{ "East Asia And The Pacific (Ifc Classification)", "CEA" },</v>
      </c>
      <c r="E63" t="s">
        <v>906</v>
      </c>
      <c r="F63" t="s">
        <v>907</v>
      </c>
      <c r="G63" t="s">
        <v>908</v>
      </c>
    </row>
    <row r="64" spans="1:7" x14ac:dyDescent="0.25">
      <c r="A64" t="s">
        <v>306</v>
      </c>
      <c r="B64" t="s">
        <v>487</v>
      </c>
      <c r="C64" t="str">
        <f t="shared" si="0"/>
        <v>{ "Ecuador", "ECU" },</v>
      </c>
      <c r="E64" t="s">
        <v>909</v>
      </c>
      <c r="F64" t="s">
        <v>910</v>
      </c>
      <c r="G64" t="s">
        <v>911</v>
      </c>
    </row>
    <row r="65" spans="1:7" x14ac:dyDescent="0.25">
      <c r="A65" t="s">
        <v>304</v>
      </c>
      <c r="B65" t="s">
        <v>488</v>
      </c>
      <c r="C65" t="str">
        <f t="shared" si="0"/>
        <v>{ "Egypt, Arab Rep.", "EGY" },</v>
      </c>
      <c r="E65" t="s">
        <v>912</v>
      </c>
      <c r="F65" t="s">
        <v>913</v>
      </c>
      <c r="G65" t="s">
        <v>914</v>
      </c>
    </row>
    <row r="66" spans="1:7" x14ac:dyDescent="0.25">
      <c r="A66" t="s">
        <v>302</v>
      </c>
      <c r="B66" t="s">
        <v>489</v>
      </c>
      <c r="C66" t="str">
        <f t="shared" si="0"/>
        <v>{ "El Salvador", "SLV" },</v>
      </c>
      <c r="E66" t="s">
        <v>915</v>
      </c>
      <c r="F66" t="s">
        <v>916</v>
      </c>
      <c r="G66" t="s">
        <v>917</v>
      </c>
    </row>
    <row r="67" spans="1:7" x14ac:dyDescent="0.25">
      <c r="A67" t="s">
        <v>300</v>
      </c>
      <c r="B67" t="s">
        <v>490</v>
      </c>
      <c r="C67" t="str">
        <f t="shared" ref="C67:C130" si="1">"{ """ &amp; PROPER(B67) &amp; """, """ &amp; A67 &amp;""" },"</f>
        <v>{ "Equatorial Guinea", "GNQ" },</v>
      </c>
      <c r="E67" t="s">
        <v>918</v>
      </c>
      <c r="F67" t="s">
        <v>919</v>
      </c>
      <c r="G67" t="s">
        <v>920</v>
      </c>
    </row>
    <row r="68" spans="1:7" x14ac:dyDescent="0.25">
      <c r="A68" t="s">
        <v>298</v>
      </c>
      <c r="B68" t="s">
        <v>491</v>
      </c>
      <c r="C68" t="str">
        <f t="shared" si="1"/>
        <v>{ "Eritrea", "ERI" },</v>
      </c>
      <c r="E68" t="s">
        <v>921</v>
      </c>
      <c r="F68" t="s">
        <v>922</v>
      </c>
      <c r="G68" t="s">
        <v>923</v>
      </c>
    </row>
    <row r="69" spans="1:7" x14ac:dyDescent="0.25">
      <c r="A69" t="s">
        <v>296</v>
      </c>
      <c r="B69" t="s">
        <v>492</v>
      </c>
      <c r="C69" t="str">
        <f t="shared" si="1"/>
        <v>{ "Estonia", "EST" },</v>
      </c>
      <c r="E69" t="s">
        <v>924</v>
      </c>
      <c r="F69" t="s">
        <v>925</v>
      </c>
      <c r="G69" t="s">
        <v>926</v>
      </c>
    </row>
    <row r="70" spans="1:7" x14ac:dyDescent="0.25">
      <c r="A70" t="s">
        <v>294</v>
      </c>
      <c r="B70" t="s">
        <v>493</v>
      </c>
      <c r="C70" t="str">
        <f t="shared" si="1"/>
        <v>{ "Ethiopia", "ETH" },</v>
      </c>
      <c r="E70" t="s">
        <v>927</v>
      </c>
      <c r="F70" t="s">
        <v>928</v>
      </c>
      <c r="G70" t="s">
        <v>929</v>
      </c>
    </row>
    <row r="71" spans="1:7" x14ac:dyDescent="0.25">
      <c r="A71" t="s">
        <v>495</v>
      </c>
      <c r="B71" t="s">
        <v>494</v>
      </c>
      <c r="C71" t="str">
        <f t="shared" si="1"/>
        <v>{ "Euro Area", "EMU" },</v>
      </c>
      <c r="E71" t="s">
        <v>930</v>
      </c>
      <c r="F71" t="s">
        <v>931</v>
      </c>
      <c r="G71" t="s">
        <v>932</v>
      </c>
    </row>
    <row r="72" spans="1:7" x14ac:dyDescent="0.25">
      <c r="A72" t="s">
        <v>497</v>
      </c>
      <c r="B72" t="s">
        <v>496</v>
      </c>
      <c r="C72" t="str">
        <f t="shared" si="1"/>
        <v>{ "Europe &amp; Central Asia (All Income Levels)", "ECS" },</v>
      </c>
      <c r="E72" t="s">
        <v>933</v>
      </c>
      <c r="F72" t="s">
        <v>934</v>
      </c>
      <c r="G72" t="s">
        <v>935</v>
      </c>
    </row>
    <row r="73" spans="1:7" x14ac:dyDescent="0.25">
      <c r="A73" t="s">
        <v>499</v>
      </c>
      <c r="B73" t="s">
        <v>498</v>
      </c>
      <c r="C73" t="str">
        <f t="shared" si="1"/>
        <v>{ "Europe &amp; Central Asia (Developing Only)", "ECA" },</v>
      </c>
      <c r="E73" t="s">
        <v>936</v>
      </c>
      <c r="F73" t="s">
        <v>937</v>
      </c>
      <c r="G73" t="s">
        <v>938</v>
      </c>
    </row>
    <row r="74" spans="1:7" x14ac:dyDescent="0.25">
      <c r="A74" t="s">
        <v>501</v>
      </c>
      <c r="B74" t="s">
        <v>500</v>
      </c>
      <c r="C74" t="str">
        <f t="shared" si="1"/>
        <v>{ "Europe And Central Asia (Ifc Classification)", "CEU" },</v>
      </c>
      <c r="E74" t="s">
        <v>939</v>
      </c>
      <c r="F74" t="s">
        <v>940</v>
      </c>
      <c r="G74" t="s">
        <v>941</v>
      </c>
    </row>
    <row r="75" spans="1:7" x14ac:dyDescent="0.25">
      <c r="A75" t="s">
        <v>503</v>
      </c>
      <c r="B75" t="s">
        <v>502</v>
      </c>
      <c r="C75" t="str">
        <f t="shared" si="1"/>
        <v>{ "European Union", "EUU" },</v>
      </c>
      <c r="E75" t="s">
        <v>942</v>
      </c>
      <c r="F75" t="s">
        <v>943</v>
      </c>
      <c r="G75" t="s">
        <v>944</v>
      </c>
    </row>
    <row r="76" spans="1:7" x14ac:dyDescent="0.25">
      <c r="A76" t="s">
        <v>505</v>
      </c>
      <c r="B76" t="s">
        <v>504</v>
      </c>
      <c r="C76" t="str">
        <f t="shared" si="1"/>
        <v>{ "Faeroe Islands", "FRO" },</v>
      </c>
      <c r="E76" t="s">
        <v>945</v>
      </c>
      <c r="F76" t="s">
        <v>946</v>
      </c>
      <c r="G76" t="s">
        <v>947</v>
      </c>
    </row>
    <row r="77" spans="1:7" x14ac:dyDescent="0.25">
      <c r="A77" t="s">
        <v>288</v>
      </c>
      <c r="B77" t="s">
        <v>506</v>
      </c>
      <c r="C77" t="str">
        <f t="shared" si="1"/>
        <v>{ "Fiji", "FJI" },</v>
      </c>
      <c r="E77" t="s">
        <v>948</v>
      </c>
      <c r="F77" t="s">
        <v>949</v>
      </c>
      <c r="G77" t="s">
        <v>950</v>
      </c>
    </row>
    <row r="78" spans="1:7" x14ac:dyDescent="0.25">
      <c r="A78" t="s">
        <v>286</v>
      </c>
      <c r="B78" t="s">
        <v>507</v>
      </c>
      <c r="C78" t="str">
        <f t="shared" si="1"/>
        <v>{ "Finland", "FIN" },</v>
      </c>
      <c r="E78" t="s">
        <v>951</v>
      </c>
      <c r="F78" t="s">
        <v>952</v>
      </c>
      <c r="G78" t="s">
        <v>953</v>
      </c>
    </row>
    <row r="79" spans="1:7" x14ac:dyDescent="0.25">
      <c r="A79" t="s">
        <v>284</v>
      </c>
      <c r="B79" t="s">
        <v>508</v>
      </c>
      <c r="C79" t="str">
        <f t="shared" si="1"/>
        <v>{ "France", "FRA" },</v>
      </c>
      <c r="E79" t="s">
        <v>954</v>
      </c>
      <c r="F79" t="s">
        <v>955</v>
      </c>
      <c r="G79" t="s">
        <v>956</v>
      </c>
    </row>
    <row r="80" spans="1:7" x14ac:dyDescent="0.25">
      <c r="A80" t="s">
        <v>510</v>
      </c>
      <c r="B80" t="s">
        <v>509</v>
      </c>
      <c r="C80" t="str">
        <f t="shared" si="1"/>
        <v>{ "French Polynesia", "PYF" },</v>
      </c>
      <c r="E80" t="s">
        <v>957</v>
      </c>
      <c r="F80" t="s">
        <v>958</v>
      </c>
      <c r="G80" t="s">
        <v>959</v>
      </c>
    </row>
    <row r="81" spans="1:7" x14ac:dyDescent="0.25">
      <c r="A81" t="s">
        <v>282</v>
      </c>
      <c r="B81" t="s">
        <v>511</v>
      </c>
      <c r="C81" t="str">
        <f t="shared" si="1"/>
        <v>{ "Gabon", "GAB" },</v>
      </c>
      <c r="E81" t="s">
        <v>960</v>
      </c>
      <c r="F81" t="s">
        <v>961</v>
      </c>
      <c r="G81" t="s">
        <v>962</v>
      </c>
    </row>
    <row r="82" spans="1:7" x14ac:dyDescent="0.25">
      <c r="A82" t="s">
        <v>280</v>
      </c>
      <c r="B82" t="s">
        <v>512</v>
      </c>
      <c r="C82" t="str">
        <f t="shared" si="1"/>
        <v>{ "Gambia, The", "GMB" },</v>
      </c>
      <c r="E82" t="s">
        <v>963</v>
      </c>
      <c r="F82" t="s">
        <v>964</v>
      </c>
      <c r="G82" t="s">
        <v>965</v>
      </c>
    </row>
    <row r="83" spans="1:7" x14ac:dyDescent="0.25">
      <c r="A83" t="s">
        <v>278</v>
      </c>
      <c r="B83" t="s">
        <v>513</v>
      </c>
      <c r="C83" t="str">
        <f t="shared" si="1"/>
        <v>{ "Georgia", "GEO" },</v>
      </c>
      <c r="E83" t="s">
        <v>966</v>
      </c>
      <c r="F83" t="s">
        <v>967</v>
      </c>
      <c r="G83" t="s">
        <v>968</v>
      </c>
    </row>
    <row r="84" spans="1:7" x14ac:dyDescent="0.25">
      <c r="A84" t="s">
        <v>276</v>
      </c>
      <c r="B84" t="s">
        <v>514</v>
      </c>
      <c r="C84" t="str">
        <f t="shared" si="1"/>
        <v>{ "Germany", "DEU" },</v>
      </c>
      <c r="E84" t="s">
        <v>969</v>
      </c>
      <c r="F84" t="s">
        <v>970</v>
      </c>
      <c r="G84" t="s">
        <v>971</v>
      </c>
    </row>
    <row r="85" spans="1:7" x14ac:dyDescent="0.25">
      <c r="A85" t="s">
        <v>274</v>
      </c>
      <c r="B85" t="s">
        <v>515</v>
      </c>
      <c r="C85" t="str">
        <f t="shared" si="1"/>
        <v>{ "Ghana", "GHA" },</v>
      </c>
      <c r="E85" t="s">
        <v>972</v>
      </c>
      <c r="F85" t="s">
        <v>973</v>
      </c>
      <c r="G85" t="s">
        <v>974</v>
      </c>
    </row>
    <row r="86" spans="1:7" x14ac:dyDescent="0.25">
      <c r="A86" t="s">
        <v>272</v>
      </c>
      <c r="B86" t="s">
        <v>516</v>
      </c>
      <c r="C86" t="str">
        <f t="shared" si="1"/>
        <v>{ "Greece", "GRC" },</v>
      </c>
      <c r="E86" t="s">
        <v>975</v>
      </c>
      <c r="F86" t="s">
        <v>976</v>
      </c>
      <c r="G86" t="s">
        <v>977</v>
      </c>
    </row>
    <row r="87" spans="1:7" x14ac:dyDescent="0.25">
      <c r="A87" t="s">
        <v>270</v>
      </c>
      <c r="B87" t="s">
        <v>517</v>
      </c>
      <c r="C87" t="str">
        <f t="shared" si="1"/>
        <v>{ "Greenland", "GRL" },</v>
      </c>
      <c r="E87" t="s">
        <v>978</v>
      </c>
      <c r="F87" t="s">
        <v>979</v>
      </c>
      <c r="G87" t="s">
        <v>980</v>
      </c>
    </row>
    <row r="88" spans="1:7" x14ac:dyDescent="0.25">
      <c r="A88" t="s">
        <v>268</v>
      </c>
      <c r="B88" t="s">
        <v>518</v>
      </c>
      <c r="C88" t="str">
        <f t="shared" si="1"/>
        <v>{ "Grenada", "GRD" },</v>
      </c>
      <c r="E88" t="s">
        <v>981</v>
      </c>
      <c r="F88" t="s">
        <v>982</v>
      </c>
      <c r="G88" t="s">
        <v>983</v>
      </c>
    </row>
    <row r="89" spans="1:7" x14ac:dyDescent="0.25">
      <c r="A89" t="s">
        <v>266</v>
      </c>
      <c r="B89" t="s">
        <v>519</v>
      </c>
      <c r="C89" t="str">
        <f t="shared" si="1"/>
        <v>{ "Guam", "GUM" },</v>
      </c>
      <c r="E89" t="s">
        <v>984</v>
      </c>
      <c r="F89" t="s">
        <v>985</v>
      </c>
      <c r="G89" t="s">
        <v>986</v>
      </c>
    </row>
    <row r="90" spans="1:7" x14ac:dyDescent="0.25">
      <c r="A90" t="s">
        <v>264</v>
      </c>
      <c r="B90" t="s">
        <v>520</v>
      </c>
      <c r="C90" t="str">
        <f t="shared" si="1"/>
        <v>{ "Guatemala", "GTM" },</v>
      </c>
      <c r="E90" t="s">
        <v>987</v>
      </c>
      <c r="F90" t="s">
        <v>988</v>
      </c>
      <c r="G90" t="s">
        <v>989</v>
      </c>
    </row>
    <row r="91" spans="1:7" x14ac:dyDescent="0.25">
      <c r="A91" t="s">
        <v>260</v>
      </c>
      <c r="B91" t="s">
        <v>521</v>
      </c>
      <c r="C91" t="str">
        <f t="shared" si="1"/>
        <v>{ "Guinea-Bissau", "GNB" },</v>
      </c>
      <c r="E91" t="s">
        <v>990</v>
      </c>
      <c r="F91" t="s">
        <v>991</v>
      </c>
      <c r="G91" t="s">
        <v>992</v>
      </c>
    </row>
    <row r="92" spans="1:7" x14ac:dyDescent="0.25">
      <c r="A92" t="s">
        <v>262</v>
      </c>
      <c r="B92" t="s">
        <v>522</v>
      </c>
      <c r="C92" t="str">
        <f t="shared" si="1"/>
        <v>{ "Guinea", "GIN" },</v>
      </c>
      <c r="E92" t="s">
        <v>993</v>
      </c>
      <c r="F92" t="s">
        <v>994</v>
      </c>
      <c r="G92" t="s">
        <v>995</v>
      </c>
    </row>
    <row r="93" spans="1:7" x14ac:dyDescent="0.25">
      <c r="A93" t="s">
        <v>258</v>
      </c>
      <c r="B93" t="s">
        <v>523</v>
      </c>
      <c r="C93" t="str">
        <f t="shared" si="1"/>
        <v>{ "Guyana", "GUY" },</v>
      </c>
      <c r="E93" t="s">
        <v>996</v>
      </c>
      <c r="F93" t="s">
        <v>997</v>
      </c>
      <c r="G93" t="s">
        <v>998</v>
      </c>
    </row>
    <row r="94" spans="1:7" x14ac:dyDescent="0.25">
      <c r="A94" t="s">
        <v>256</v>
      </c>
      <c r="B94" t="s">
        <v>524</v>
      </c>
      <c r="C94" t="str">
        <f t="shared" si="1"/>
        <v>{ "Haiti", "HTI" },</v>
      </c>
      <c r="E94" t="s">
        <v>999</v>
      </c>
      <c r="F94" t="s">
        <v>1000</v>
      </c>
      <c r="G94" t="s">
        <v>1001</v>
      </c>
    </row>
    <row r="95" spans="1:7" x14ac:dyDescent="0.25">
      <c r="A95" t="s">
        <v>526</v>
      </c>
      <c r="B95" t="s">
        <v>525</v>
      </c>
      <c r="C95" t="str">
        <f t="shared" si="1"/>
        <v>{ "Heavily Indebted Poor Countries (Hipc)", "HPC" },</v>
      </c>
      <c r="E95" t="s">
        <v>1002</v>
      </c>
      <c r="F95" t="s">
        <v>1003</v>
      </c>
      <c r="G95" t="s">
        <v>1004</v>
      </c>
    </row>
    <row r="96" spans="1:7" x14ac:dyDescent="0.25">
      <c r="A96" t="s">
        <v>528</v>
      </c>
      <c r="B96" t="s">
        <v>527</v>
      </c>
      <c r="C96" t="str">
        <f t="shared" si="1"/>
        <v>{ "High Income: Nonoecd", "NOC" },</v>
      </c>
      <c r="E96" t="s">
        <v>1005</v>
      </c>
      <c r="F96" t="s">
        <v>1006</v>
      </c>
      <c r="G96" t="s">
        <v>1007</v>
      </c>
    </row>
    <row r="97" spans="1:7" x14ac:dyDescent="0.25">
      <c r="A97" t="s">
        <v>530</v>
      </c>
      <c r="B97" t="s">
        <v>529</v>
      </c>
      <c r="C97" t="str">
        <f t="shared" si="1"/>
        <v>{ "High Income: Oecd", "OEC" },</v>
      </c>
      <c r="E97" t="s">
        <v>1008</v>
      </c>
      <c r="F97" t="s">
        <v>1009</v>
      </c>
      <c r="G97" t="s">
        <v>1010</v>
      </c>
    </row>
    <row r="98" spans="1:7" x14ac:dyDescent="0.25">
      <c r="A98" t="s">
        <v>532</v>
      </c>
      <c r="B98" t="s">
        <v>531</v>
      </c>
      <c r="C98" t="str">
        <f t="shared" si="1"/>
        <v>{ "High Income", "HIC" },</v>
      </c>
      <c r="E98" t="s">
        <v>1011</v>
      </c>
      <c r="F98" t="s">
        <v>1012</v>
      </c>
      <c r="G98" t="s">
        <v>1013</v>
      </c>
    </row>
    <row r="99" spans="1:7" x14ac:dyDescent="0.25">
      <c r="A99" t="s">
        <v>254</v>
      </c>
      <c r="B99" t="s">
        <v>533</v>
      </c>
      <c r="C99" t="str">
        <f t="shared" si="1"/>
        <v>{ "Honduras", "HND" },</v>
      </c>
      <c r="E99" t="s">
        <v>1014</v>
      </c>
      <c r="F99" t="s">
        <v>1015</v>
      </c>
      <c r="G99" t="s">
        <v>1016</v>
      </c>
    </row>
    <row r="100" spans="1:7" x14ac:dyDescent="0.25">
      <c r="A100" t="s">
        <v>252</v>
      </c>
      <c r="B100" t="s">
        <v>534</v>
      </c>
      <c r="C100" t="str">
        <f t="shared" si="1"/>
        <v>{ "Hong Kong Sar, China", "HKG" },</v>
      </c>
      <c r="E100" t="s">
        <v>1017</v>
      </c>
      <c r="F100" t="s">
        <v>1018</v>
      </c>
      <c r="G100" t="s">
        <v>1019</v>
      </c>
    </row>
    <row r="101" spans="1:7" x14ac:dyDescent="0.25">
      <c r="A101" t="s">
        <v>250</v>
      </c>
      <c r="B101" t="s">
        <v>535</v>
      </c>
      <c r="C101" t="str">
        <f t="shared" si="1"/>
        <v>{ "Hungary", "HUN" },</v>
      </c>
      <c r="E101" t="s">
        <v>1020</v>
      </c>
      <c r="F101" t="s">
        <v>1021</v>
      </c>
      <c r="G101" t="s">
        <v>1022</v>
      </c>
    </row>
    <row r="102" spans="1:7" x14ac:dyDescent="0.25">
      <c r="A102" t="s">
        <v>248</v>
      </c>
      <c r="B102" t="s">
        <v>536</v>
      </c>
      <c r="C102" t="str">
        <f t="shared" si="1"/>
        <v>{ "Iceland", "ISL" },</v>
      </c>
      <c r="E102" t="s">
        <v>1023</v>
      </c>
      <c r="F102" t="s">
        <v>1024</v>
      </c>
      <c r="G102" t="s">
        <v>1025</v>
      </c>
    </row>
    <row r="103" spans="1:7" x14ac:dyDescent="0.25">
      <c r="A103" t="s">
        <v>246</v>
      </c>
      <c r="B103" t="s">
        <v>537</v>
      </c>
      <c r="C103" t="str">
        <f t="shared" si="1"/>
        <v>{ "India", "IND" },</v>
      </c>
      <c r="E103" t="s">
        <v>1026</v>
      </c>
      <c r="F103" t="s">
        <v>1027</v>
      </c>
      <c r="G103" t="s">
        <v>1025</v>
      </c>
    </row>
    <row r="104" spans="1:7" x14ac:dyDescent="0.25">
      <c r="A104" t="s">
        <v>244</v>
      </c>
      <c r="B104" t="s">
        <v>538</v>
      </c>
      <c r="C104" t="str">
        <f t="shared" si="1"/>
        <v>{ "Indonesia", "IDN" },</v>
      </c>
      <c r="E104" t="s">
        <v>1028</v>
      </c>
      <c r="F104" t="s">
        <v>1029</v>
      </c>
      <c r="G104" t="s">
        <v>1030</v>
      </c>
    </row>
    <row r="105" spans="1:7" x14ac:dyDescent="0.25">
      <c r="A105" t="s">
        <v>242</v>
      </c>
      <c r="B105" t="s">
        <v>539</v>
      </c>
      <c r="C105" t="str">
        <f t="shared" si="1"/>
        <v>{ "Iran, Islamic Rep.", "IRN" },</v>
      </c>
      <c r="E105" t="s">
        <v>1031</v>
      </c>
      <c r="F105" t="s">
        <v>1032</v>
      </c>
      <c r="G105" t="s">
        <v>1033</v>
      </c>
    </row>
    <row r="106" spans="1:7" x14ac:dyDescent="0.25">
      <c r="A106" t="s">
        <v>240</v>
      </c>
      <c r="B106" t="s">
        <v>540</v>
      </c>
      <c r="C106" t="str">
        <f t="shared" si="1"/>
        <v>{ "Iraq", "IRQ" },</v>
      </c>
      <c r="E106" t="s">
        <v>1034</v>
      </c>
      <c r="F106" t="s">
        <v>1035</v>
      </c>
      <c r="G106" t="s">
        <v>1036</v>
      </c>
    </row>
    <row r="107" spans="1:7" x14ac:dyDescent="0.25">
      <c r="A107" t="s">
        <v>238</v>
      </c>
      <c r="B107" t="s">
        <v>541</v>
      </c>
      <c r="C107" t="str">
        <f t="shared" si="1"/>
        <v>{ "Ireland", "IRL" },</v>
      </c>
      <c r="E107" t="s">
        <v>1037</v>
      </c>
      <c r="F107" t="s">
        <v>1038</v>
      </c>
      <c r="G107" t="s">
        <v>1036</v>
      </c>
    </row>
    <row r="108" spans="1:7" x14ac:dyDescent="0.25">
      <c r="A108" t="s">
        <v>236</v>
      </c>
      <c r="B108" t="s">
        <v>542</v>
      </c>
      <c r="C108" t="str">
        <f t="shared" si="1"/>
        <v>{ "Isle Of Man", "IMN" },</v>
      </c>
      <c r="E108" t="s">
        <v>1039</v>
      </c>
      <c r="F108" t="s">
        <v>1040</v>
      </c>
      <c r="G108" t="s">
        <v>1036</v>
      </c>
    </row>
    <row r="109" spans="1:7" x14ac:dyDescent="0.25">
      <c r="A109" t="s">
        <v>234</v>
      </c>
      <c r="B109" t="s">
        <v>543</v>
      </c>
      <c r="C109" t="str">
        <f t="shared" si="1"/>
        <v>{ "Israel", "ISR" },</v>
      </c>
      <c r="E109" t="s">
        <v>1041</v>
      </c>
      <c r="F109" t="s">
        <v>1042</v>
      </c>
      <c r="G109" t="s">
        <v>1036</v>
      </c>
    </row>
    <row r="110" spans="1:7" x14ac:dyDescent="0.25">
      <c r="A110" t="s">
        <v>232</v>
      </c>
      <c r="B110" t="s">
        <v>544</v>
      </c>
      <c r="C110" t="str">
        <f t="shared" si="1"/>
        <v>{ "Italy", "ITA" },</v>
      </c>
      <c r="E110" t="s">
        <v>1043</v>
      </c>
      <c r="F110" t="s">
        <v>1044</v>
      </c>
      <c r="G110" t="s">
        <v>1036</v>
      </c>
    </row>
    <row r="111" spans="1:7" x14ac:dyDescent="0.25">
      <c r="A111" t="s">
        <v>228</v>
      </c>
      <c r="B111" t="s">
        <v>545</v>
      </c>
      <c r="C111" t="str">
        <f t="shared" si="1"/>
        <v>{ "Jamaica", "JAM" },</v>
      </c>
      <c r="E111" t="s">
        <v>1045</v>
      </c>
      <c r="F111" t="s">
        <v>1046</v>
      </c>
      <c r="G111" t="s">
        <v>1047</v>
      </c>
    </row>
    <row r="112" spans="1:7" x14ac:dyDescent="0.25">
      <c r="A112" t="s">
        <v>226</v>
      </c>
      <c r="B112" t="s">
        <v>546</v>
      </c>
      <c r="C112" t="str">
        <f t="shared" si="1"/>
        <v>{ "Japan", "JPN" },</v>
      </c>
      <c r="E112" t="s">
        <v>1048</v>
      </c>
      <c r="F112" t="s">
        <v>1049</v>
      </c>
      <c r="G112" t="s">
        <v>1050</v>
      </c>
    </row>
    <row r="113" spans="1:7" x14ac:dyDescent="0.25">
      <c r="A113" t="s">
        <v>224</v>
      </c>
      <c r="B113" t="s">
        <v>547</v>
      </c>
      <c r="C113" t="str">
        <f t="shared" si="1"/>
        <v>{ "Jordan", "JOR" },</v>
      </c>
      <c r="E113" t="s">
        <v>1051</v>
      </c>
      <c r="F113" t="s">
        <v>1052</v>
      </c>
      <c r="G113" t="s">
        <v>1053</v>
      </c>
    </row>
    <row r="114" spans="1:7" x14ac:dyDescent="0.25">
      <c r="A114" t="s">
        <v>222</v>
      </c>
      <c r="B114" t="s">
        <v>548</v>
      </c>
      <c r="C114" t="str">
        <f t="shared" si="1"/>
        <v>{ "Kazakhstan", "KAZ" },</v>
      </c>
      <c r="E114" t="s">
        <v>1054</v>
      </c>
      <c r="F114" t="s">
        <v>1055</v>
      </c>
      <c r="G114" t="s">
        <v>1056</v>
      </c>
    </row>
    <row r="115" spans="1:7" x14ac:dyDescent="0.25">
      <c r="A115" t="s">
        <v>220</v>
      </c>
      <c r="B115" t="s">
        <v>549</v>
      </c>
      <c r="C115" t="str">
        <f t="shared" si="1"/>
        <v>{ "Kenya", "KEN" },</v>
      </c>
      <c r="E115" t="s">
        <v>1057</v>
      </c>
      <c r="F115" t="s">
        <v>1058</v>
      </c>
      <c r="G115" t="s">
        <v>1059</v>
      </c>
    </row>
    <row r="116" spans="1:7" x14ac:dyDescent="0.25">
      <c r="A116" t="s">
        <v>218</v>
      </c>
      <c r="B116" t="s">
        <v>550</v>
      </c>
      <c r="C116" t="str">
        <f t="shared" si="1"/>
        <v>{ "Kiribati", "KIR" },</v>
      </c>
      <c r="E116" t="s">
        <v>1060</v>
      </c>
      <c r="F116" t="s">
        <v>1061</v>
      </c>
      <c r="G116" t="s">
        <v>1062</v>
      </c>
    </row>
    <row r="117" spans="1:7" x14ac:dyDescent="0.25">
      <c r="A117" t="s">
        <v>136</v>
      </c>
      <c r="B117" t="s">
        <v>551</v>
      </c>
      <c r="C117" t="str">
        <f t="shared" si="1"/>
        <v>{ "Korea, Dem. Rep.", "PRK" },</v>
      </c>
      <c r="E117" t="s">
        <v>1063</v>
      </c>
      <c r="F117" t="s">
        <v>1064</v>
      </c>
      <c r="G117" t="s">
        <v>1065</v>
      </c>
    </row>
    <row r="118" spans="1:7" x14ac:dyDescent="0.25">
      <c r="A118" t="s">
        <v>72</v>
      </c>
      <c r="B118" t="s">
        <v>552</v>
      </c>
      <c r="C118" t="str">
        <f t="shared" si="1"/>
        <v>{ "Korea, Rep.", "KOR" },</v>
      </c>
      <c r="E118" t="s">
        <v>1066</v>
      </c>
      <c r="F118" t="s">
        <v>1067</v>
      </c>
      <c r="G118" t="s">
        <v>1068</v>
      </c>
    </row>
    <row r="119" spans="1:7" x14ac:dyDescent="0.25">
      <c r="A119" t="s">
        <v>554</v>
      </c>
      <c r="B119" t="s">
        <v>553</v>
      </c>
      <c r="C119" t="str">
        <f t="shared" si="1"/>
        <v>{ "Kosovo", "KSV" },</v>
      </c>
      <c r="E119" t="s">
        <v>1069</v>
      </c>
      <c r="F119" t="s">
        <v>1070</v>
      </c>
      <c r="G119" t="s">
        <v>1071</v>
      </c>
    </row>
    <row r="120" spans="1:7" x14ac:dyDescent="0.25">
      <c r="A120" t="s">
        <v>214</v>
      </c>
      <c r="B120" t="s">
        <v>555</v>
      </c>
      <c r="C120" t="str">
        <f t="shared" si="1"/>
        <v>{ "Kuwait", "KWT" },</v>
      </c>
      <c r="E120" t="s">
        <v>1072</v>
      </c>
      <c r="F120" t="s">
        <v>1073</v>
      </c>
      <c r="G120" t="s">
        <v>1074</v>
      </c>
    </row>
    <row r="121" spans="1:7" x14ac:dyDescent="0.25">
      <c r="A121" t="s">
        <v>212</v>
      </c>
      <c r="B121" t="s">
        <v>556</v>
      </c>
      <c r="C121" t="str">
        <f t="shared" si="1"/>
        <v>{ "Kyrgyz Republic", "KGZ" },</v>
      </c>
      <c r="E121" t="s">
        <v>1075</v>
      </c>
      <c r="F121" t="s">
        <v>1076</v>
      </c>
      <c r="G121" t="s">
        <v>1077</v>
      </c>
    </row>
    <row r="122" spans="1:7" x14ac:dyDescent="0.25">
      <c r="A122" t="s">
        <v>210</v>
      </c>
      <c r="B122" t="s">
        <v>557</v>
      </c>
      <c r="C122" t="str">
        <f t="shared" si="1"/>
        <v>{ "Lao Pdr", "LAO" },</v>
      </c>
      <c r="E122" t="s">
        <v>1078</v>
      </c>
      <c r="F122" t="s">
        <v>1079</v>
      </c>
      <c r="G122" t="s">
        <v>1080</v>
      </c>
    </row>
    <row r="123" spans="1:7" x14ac:dyDescent="0.25">
      <c r="A123" t="s">
        <v>559</v>
      </c>
      <c r="B123" t="s">
        <v>558</v>
      </c>
      <c r="C123" t="str">
        <f t="shared" si="1"/>
        <v>{ "Latin America &amp; Caribbean (All Income Levels)", "LCN" },</v>
      </c>
      <c r="E123" t="s">
        <v>1081</v>
      </c>
      <c r="F123" t="s">
        <v>1082</v>
      </c>
      <c r="G123" t="s">
        <v>1083</v>
      </c>
    </row>
    <row r="124" spans="1:7" x14ac:dyDescent="0.25">
      <c r="A124" t="s">
        <v>561</v>
      </c>
      <c r="B124" t="s">
        <v>560</v>
      </c>
      <c r="C124" t="str">
        <f t="shared" si="1"/>
        <v>{ "Latin America &amp; Caribbean (Developing Only)", "LAC" },</v>
      </c>
      <c r="E124" t="s">
        <v>1084</v>
      </c>
      <c r="F124" t="s">
        <v>1085</v>
      </c>
      <c r="G124" t="s">
        <v>1086</v>
      </c>
    </row>
    <row r="125" spans="1:7" x14ac:dyDescent="0.25">
      <c r="A125" t="s">
        <v>563</v>
      </c>
      <c r="B125" t="s">
        <v>562</v>
      </c>
      <c r="C125" t="str">
        <f t="shared" si="1"/>
        <v>{ "Latin America And The Caribbean (Ifc Classification)", "CLA" },</v>
      </c>
      <c r="E125" t="s">
        <v>1087</v>
      </c>
      <c r="F125" t="s">
        <v>1088</v>
      </c>
      <c r="G125" t="s">
        <v>1089</v>
      </c>
    </row>
    <row r="126" spans="1:7" x14ac:dyDescent="0.25">
      <c r="A126" t="s">
        <v>208</v>
      </c>
      <c r="B126" t="s">
        <v>564</v>
      </c>
      <c r="C126" t="str">
        <f t="shared" si="1"/>
        <v>{ "Latvia", "LVA" },</v>
      </c>
      <c r="E126" t="s">
        <v>1090</v>
      </c>
      <c r="F126" t="s">
        <v>1091</v>
      </c>
      <c r="G126" t="s">
        <v>1092</v>
      </c>
    </row>
    <row r="127" spans="1:7" x14ac:dyDescent="0.25">
      <c r="A127" t="s">
        <v>566</v>
      </c>
      <c r="B127" t="s">
        <v>565</v>
      </c>
      <c r="C127" t="str">
        <f t="shared" si="1"/>
        <v>{ "Least Developed Countries: Un Classification", "LDC" },</v>
      </c>
      <c r="E127" t="s">
        <v>1093</v>
      </c>
      <c r="F127" t="s">
        <v>1094</v>
      </c>
      <c r="G127" t="s">
        <v>1095</v>
      </c>
    </row>
    <row r="128" spans="1:7" x14ac:dyDescent="0.25">
      <c r="A128" t="s">
        <v>206</v>
      </c>
      <c r="B128" t="s">
        <v>567</v>
      </c>
      <c r="C128" t="str">
        <f t="shared" si="1"/>
        <v>{ "Lebanon", "LBN" },</v>
      </c>
      <c r="E128" t="s">
        <v>1096</v>
      </c>
      <c r="F128" t="s">
        <v>1097</v>
      </c>
      <c r="G128" t="s">
        <v>1098</v>
      </c>
    </row>
    <row r="129" spans="1:7" x14ac:dyDescent="0.25">
      <c r="A129" t="s">
        <v>204</v>
      </c>
      <c r="B129" t="s">
        <v>568</v>
      </c>
      <c r="C129" t="str">
        <f t="shared" si="1"/>
        <v>{ "Lesotho", "LSO" },</v>
      </c>
      <c r="E129" t="s">
        <v>1099</v>
      </c>
      <c r="F129" t="s">
        <v>1100</v>
      </c>
      <c r="G129" t="s">
        <v>1101</v>
      </c>
    </row>
    <row r="130" spans="1:7" x14ac:dyDescent="0.25">
      <c r="A130" t="s">
        <v>202</v>
      </c>
      <c r="B130" t="s">
        <v>569</v>
      </c>
      <c r="C130" t="str">
        <f t="shared" si="1"/>
        <v>{ "Liberia", "LBR" },</v>
      </c>
      <c r="E130" t="s">
        <v>1102</v>
      </c>
      <c r="F130" t="s">
        <v>1103</v>
      </c>
      <c r="G130" t="s">
        <v>1104</v>
      </c>
    </row>
    <row r="131" spans="1:7" x14ac:dyDescent="0.25">
      <c r="A131" t="s">
        <v>200</v>
      </c>
      <c r="B131" t="s">
        <v>570</v>
      </c>
      <c r="C131" t="str">
        <f t="shared" ref="C131:C194" si="2">"{ """ &amp; PROPER(B131) &amp; """, """ &amp; A131 &amp;""" },"</f>
        <v>{ "Libya", "LBY" },</v>
      </c>
      <c r="E131" t="s">
        <v>1105</v>
      </c>
      <c r="F131" t="s">
        <v>1106</v>
      </c>
      <c r="G131" t="s">
        <v>1107</v>
      </c>
    </row>
    <row r="132" spans="1:7" x14ac:dyDescent="0.25">
      <c r="A132" t="s">
        <v>198</v>
      </c>
      <c r="B132" t="s">
        <v>571</v>
      </c>
      <c r="C132" t="str">
        <f t="shared" si="2"/>
        <v>{ "Liechtenstein", "LIE" },</v>
      </c>
      <c r="E132" t="s">
        <v>1108</v>
      </c>
      <c r="F132" t="s">
        <v>1109</v>
      </c>
      <c r="G132" t="s">
        <v>1110</v>
      </c>
    </row>
    <row r="133" spans="1:7" x14ac:dyDescent="0.25">
      <c r="A133" t="s">
        <v>196</v>
      </c>
      <c r="B133" t="s">
        <v>572</v>
      </c>
      <c r="C133" t="str">
        <f t="shared" si="2"/>
        <v>{ "Lithuania", "LTU" },</v>
      </c>
      <c r="E133" t="s">
        <v>1111</v>
      </c>
      <c r="F133" t="s">
        <v>1112</v>
      </c>
      <c r="G133" t="s">
        <v>1113</v>
      </c>
    </row>
    <row r="134" spans="1:7" x14ac:dyDescent="0.25">
      <c r="A134" t="s">
        <v>574</v>
      </c>
      <c r="B134" t="s">
        <v>573</v>
      </c>
      <c r="C134" t="str">
        <f t="shared" si="2"/>
        <v>{ "Low &amp; Middle Income", "LMY" },</v>
      </c>
      <c r="E134" t="s">
        <v>1114</v>
      </c>
      <c r="F134" t="s">
        <v>1115</v>
      </c>
      <c r="G134" t="s">
        <v>1116</v>
      </c>
    </row>
    <row r="135" spans="1:7" x14ac:dyDescent="0.25">
      <c r="A135" t="s">
        <v>576</v>
      </c>
      <c r="B135" t="s">
        <v>575</v>
      </c>
      <c r="C135" t="str">
        <f t="shared" si="2"/>
        <v>{ "Low Income", "LIC" },</v>
      </c>
      <c r="E135" t="s">
        <v>1117</v>
      </c>
      <c r="F135" t="s">
        <v>1118</v>
      </c>
      <c r="G135" t="s">
        <v>1119</v>
      </c>
    </row>
    <row r="136" spans="1:7" x14ac:dyDescent="0.25">
      <c r="A136" t="s">
        <v>578</v>
      </c>
      <c r="B136" t="s">
        <v>577</v>
      </c>
      <c r="C136" t="str">
        <f t="shared" si="2"/>
        <v>{ "Lower Middle Income", "LMC" },</v>
      </c>
      <c r="E136" t="s">
        <v>1120</v>
      </c>
      <c r="F136" t="s">
        <v>1121</v>
      </c>
      <c r="G136" t="s">
        <v>1122</v>
      </c>
    </row>
    <row r="137" spans="1:7" x14ac:dyDescent="0.25">
      <c r="A137" t="s">
        <v>194</v>
      </c>
      <c r="B137" t="s">
        <v>579</v>
      </c>
      <c r="C137" t="str">
        <f t="shared" si="2"/>
        <v>{ "Luxembourg", "LUX" },</v>
      </c>
      <c r="E137" t="s">
        <v>1123</v>
      </c>
      <c r="F137" t="s">
        <v>1124</v>
      </c>
      <c r="G137" t="s">
        <v>1125</v>
      </c>
    </row>
    <row r="138" spans="1:7" x14ac:dyDescent="0.25">
      <c r="A138" t="s">
        <v>192</v>
      </c>
      <c r="B138" t="s">
        <v>580</v>
      </c>
      <c r="C138" t="str">
        <f t="shared" si="2"/>
        <v>{ "Macao Sar, China", "MAC" },</v>
      </c>
      <c r="E138" t="s">
        <v>1126</v>
      </c>
      <c r="F138" t="s">
        <v>1127</v>
      </c>
      <c r="G138" t="s">
        <v>1128</v>
      </c>
    </row>
    <row r="139" spans="1:7" x14ac:dyDescent="0.25">
      <c r="A139" t="s">
        <v>190</v>
      </c>
      <c r="B139" t="s">
        <v>581</v>
      </c>
      <c r="C139" t="str">
        <f t="shared" si="2"/>
        <v>{ "Macedonia, Fyr", "MKD" },</v>
      </c>
      <c r="E139" t="s">
        <v>1129</v>
      </c>
      <c r="F139" t="s">
        <v>1130</v>
      </c>
      <c r="G139" t="s">
        <v>1131</v>
      </c>
    </row>
    <row r="140" spans="1:7" x14ac:dyDescent="0.25">
      <c r="A140" t="s">
        <v>188</v>
      </c>
      <c r="B140" t="s">
        <v>582</v>
      </c>
      <c r="C140" t="str">
        <f t="shared" si="2"/>
        <v>{ "Madagascar", "MDG" },</v>
      </c>
      <c r="E140" t="s">
        <v>1132</v>
      </c>
      <c r="F140" t="s">
        <v>1133</v>
      </c>
      <c r="G140" t="s">
        <v>1134</v>
      </c>
    </row>
    <row r="141" spans="1:7" x14ac:dyDescent="0.25">
      <c r="A141" t="s">
        <v>186</v>
      </c>
      <c r="B141" t="s">
        <v>583</v>
      </c>
      <c r="C141" t="str">
        <f t="shared" si="2"/>
        <v>{ "Malawi", "MWI" },</v>
      </c>
      <c r="E141" t="s">
        <v>1135</v>
      </c>
      <c r="F141" t="s">
        <v>1136</v>
      </c>
      <c r="G141" t="s">
        <v>1137</v>
      </c>
    </row>
    <row r="142" spans="1:7" x14ac:dyDescent="0.25">
      <c r="A142" t="s">
        <v>184</v>
      </c>
      <c r="B142" t="s">
        <v>584</v>
      </c>
      <c r="C142" t="str">
        <f t="shared" si="2"/>
        <v>{ "Malaysia", "MYS" },</v>
      </c>
      <c r="E142" t="s">
        <v>1138</v>
      </c>
      <c r="F142" t="s">
        <v>1139</v>
      </c>
      <c r="G142" t="s">
        <v>1140</v>
      </c>
    </row>
    <row r="143" spans="1:7" x14ac:dyDescent="0.25">
      <c r="A143" t="s">
        <v>182</v>
      </c>
      <c r="B143" t="s">
        <v>585</v>
      </c>
      <c r="C143" t="str">
        <f t="shared" si="2"/>
        <v>{ "Maldives", "MDV" },</v>
      </c>
      <c r="E143" t="s">
        <v>1141</v>
      </c>
      <c r="F143" t="s">
        <v>1142</v>
      </c>
      <c r="G143" t="s">
        <v>1143</v>
      </c>
    </row>
    <row r="144" spans="1:7" x14ac:dyDescent="0.25">
      <c r="A144" t="s">
        <v>180</v>
      </c>
      <c r="B144" t="s">
        <v>586</v>
      </c>
      <c r="C144" t="str">
        <f t="shared" si="2"/>
        <v>{ "Mali", "MLI" },</v>
      </c>
      <c r="E144" t="s">
        <v>1144</v>
      </c>
      <c r="F144" t="s">
        <v>1145</v>
      </c>
      <c r="G144" t="s">
        <v>1146</v>
      </c>
    </row>
    <row r="145" spans="1:7" x14ac:dyDescent="0.25">
      <c r="A145" t="s">
        <v>178</v>
      </c>
      <c r="B145" t="s">
        <v>587</v>
      </c>
      <c r="C145" t="str">
        <f t="shared" si="2"/>
        <v>{ "Malta", "MLT" },</v>
      </c>
      <c r="E145" t="s">
        <v>1147</v>
      </c>
      <c r="F145" t="s">
        <v>1148</v>
      </c>
      <c r="G145" t="s">
        <v>1149</v>
      </c>
    </row>
    <row r="146" spans="1:7" x14ac:dyDescent="0.25">
      <c r="A146" t="s">
        <v>176</v>
      </c>
      <c r="B146" t="s">
        <v>588</v>
      </c>
      <c r="C146" t="str">
        <f t="shared" si="2"/>
        <v>{ "Marshall Islands", "MHL" },</v>
      </c>
      <c r="E146" t="s">
        <v>1150</v>
      </c>
      <c r="F146" t="s">
        <v>1151</v>
      </c>
      <c r="G146" t="s">
        <v>1152</v>
      </c>
    </row>
    <row r="147" spans="1:7" x14ac:dyDescent="0.25">
      <c r="A147" t="s">
        <v>174</v>
      </c>
      <c r="B147" t="s">
        <v>589</v>
      </c>
      <c r="C147" t="str">
        <f t="shared" si="2"/>
        <v>{ "Mauritania", "MRT" },</v>
      </c>
      <c r="E147" t="s">
        <v>1153</v>
      </c>
      <c r="F147" t="s">
        <v>1154</v>
      </c>
      <c r="G147" t="s">
        <v>1155</v>
      </c>
    </row>
    <row r="148" spans="1:7" x14ac:dyDescent="0.25">
      <c r="A148" t="s">
        <v>172</v>
      </c>
      <c r="B148" t="s">
        <v>590</v>
      </c>
      <c r="C148" t="str">
        <f t="shared" si="2"/>
        <v>{ "Mauritius", "MUS" },</v>
      </c>
      <c r="E148" t="s">
        <v>1156</v>
      </c>
      <c r="F148" t="s">
        <v>1157</v>
      </c>
      <c r="G148" t="s">
        <v>1158</v>
      </c>
    </row>
    <row r="149" spans="1:7" x14ac:dyDescent="0.25">
      <c r="A149" t="s">
        <v>170</v>
      </c>
      <c r="B149" t="s">
        <v>591</v>
      </c>
      <c r="C149" t="str">
        <f t="shared" si="2"/>
        <v>{ "Mexico", "MEX" },</v>
      </c>
      <c r="E149" t="s">
        <v>1159</v>
      </c>
      <c r="F149" t="s">
        <v>1160</v>
      </c>
      <c r="G149" t="s">
        <v>1161</v>
      </c>
    </row>
    <row r="150" spans="1:7" x14ac:dyDescent="0.25">
      <c r="A150" t="s">
        <v>168</v>
      </c>
      <c r="B150" t="s">
        <v>592</v>
      </c>
      <c r="C150" t="str">
        <f t="shared" si="2"/>
        <v>{ "Micronesia, Fed. Sts.", "FSM" },</v>
      </c>
      <c r="E150" t="s">
        <v>1162</v>
      </c>
      <c r="F150" t="s">
        <v>1163</v>
      </c>
      <c r="G150" t="s">
        <v>1164</v>
      </c>
    </row>
    <row r="151" spans="1:7" x14ac:dyDescent="0.25">
      <c r="A151" t="s">
        <v>594</v>
      </c>
      <c r="B151" t="s">
        <v>593</v>
      </c>
      <c r="C151" t="str">
        <f t="shared" si="2"/>
        <v>{ "Middle East &amp; North Africa (All Income Levels)", "MEA" },</v>
      </c>
      <c r="E151" t="s">
        <v>1165</v>
      </c>
      <c r="F151" t="s">
        <v>1166</v>
      </c>
      <c r="G151" t="s">
        <v>1167</v>
      </c>
    </row>
    <row r="152" spans="1:7" x14ac:dyDescent="0.25">
      <c r="A152" t="s">
        <v>596</v>
      </c>
      <c r="B152" t="s">
        <v>595</v>
      </c>
      <c r="C152" t="str">
        <f t="shared" si="2"/>
        <v>{ "Middle East &amp; North Africa (Developing Only)", "MNA" },</v>
      </c>
      <c r="E152" t="s">
        <v>1168</v>
      </c>
      <c r="F152" t="s">
        <v>1169</v>
      </c>
      <c r="G152" t="s">
        <v>1170</v>
      </c>
    </row>
    <row r="153" spans="1:7" x14ac:dyDescent="0.25">
      <c r="A153" t="s">
        <v>598</v>
      </c>
      <c r="B153" t="s">
        <v>597</v>
      </c>
      <c r="C153" t="str">
        <f t="shared" si="2"/>
        <v>{ "Middle East And North Africa (Ifc Classification)", "CME" },</v>
      </c>
      <c r="E153" t="s">
        <v>1171</v>
      </c>
      <c r="F153" t="s">
        <v>1172</v>
      </c>
      <c r="G153" t="s">
        <v>1173</v>
      </c>
    </row>
    <row r="154" spans="1:7" x14ac:dyDescent="0.25">
      <c r="A154" t="s">
        <v>600</v>
      </c>
      <c r="B154" t="s">
        <v>599</v>
      </c>
      <c r="C154" t="str">
        <f t="shared" si="2"/>
        <v>{ "Middle Income", "MIC" },</v>
      </c>
      <c r="E154" t="s">
        <v>1174</v>
      </c>
      <c r="F154" t="s">
        <v>1175</v>
      </c>
      <c r="G154" t="s">
        <v>1176</v>
      </c>
    </row>
    <row r="155" spans="1:7" x14ac:dyDescent="0.25">
      <c r="A155" t="s">
        <v>166</v>
      </c>
      <c r="B155" t="s">
        <v>601</v>
      </c>
      <c r="C155" t="str">
        <f t="shared" si="2"/>
        <v>{ "Moldova", "MDA" },</v>
      </c>
      <c r="E155" t="s">
        <v>1177</v>
      </c>
      <c r="F155" t="s">
        <v>1178</v>
      </c>
      <c r="G155" t="s">
        <v>1179</v>
      </c>
    </row>
    <row r="156" spans="1:7" x14ac:dyDescent="0.25">
      <c r="A156" t="s">
        <v>164</v>
      </c>
      <c r="B156" t="s">
        <v>602</v>
      </c>
      <c r="C156" t="str">
        <f t="shared" si="2"/>
        <v>{ "Monaco", "MCO" },</v>
      </c>
      <c r="E156" t="s">
        <v>1180</v>
      </c>
      <c r="F156" t="s">
        <v>1181</v>
      </c>
      <c r="G156" t="s">
        <v>1182</v>
      </c>
    </row>
    <row r="157" spans="1:7" x14ac:dyDescent="0.25">
      <c r="A157" t="s">
        <v>162</v>
      </c>
      <c r="B157" t="s">
        <v>603</v>
      </c>
      <c r="C157" t="str">
        <f t="shared" si="2"/>
        <v>{ "Mongolia", "MNG" },</v>
      </c>
      <c r="E157" t="s">
        <v>1183</v>
      </c>
      <c r="F157" t="s">
        <v>1184</v>
      </c>
      <c r="G157" t="s">
        <v>1185</v>
      </c>
    </row>
    <row r="158" spans="1:7" x14ac:dyDescent="0.25">
      <c r="A158" t="s">
        <v>160</v>
      </c>
      <c r="B158" t="s">
        <v>604</v>
      </c>
      <c r="C158" t="str">
        <f t="shared" si="2"/>
        <v>{ "Montenegro", "MNE" },</v>
      </c>
      <c r="E158" t="s">
        <v>1186</v>
      </c>
      <c r="F158" t="s">
        <v>1187</v>
      </c>
      <c r="G158" t="s">
        <v>1188</v>
      </c>
    </row>
    <row r="159" spans="1:7" x14ac:dyDescent="0.25">
      <c r="A159" t="s">
        <v>158</v>
      </c>
      <c r="B159" t="s">
        <v>605</v>
      </c>
      <c r="C159" t="str">
        <f t="shared" si="2"/>
        <v>{ "Morocco", "MAR" },</v>
      </c>
      <c r="E159" t="s">
        <v>1189</v>
      </c>
      <c r="F159" t="s">
        <v>1190</v>
      </c>
      <c r="G159" t="s">
        <v>1191</v>
      </c>
    </row>
    <row r="160" spans="1:7" x14ac:dyDescent="0.25">
      <c r="A160" t="s">
        <v>156</v>
      </c>
      <c r="B160" t="s">
        <v>606</v>
      </c>
      <c r="C160" t="str">
        <f t="shared" si="2"/>
        <v>{ "Mozambique", "MOZ" },</v>
      </c>
      <c r="E160" t="s">
        <v>1192</v>
      </c>
      <c r="F160" t="s">
        <v>1193</v>
      </c>
      <c r="G160" t="s">
        <v>1194</v>
      </c>
    </row>
    <row r="161" spans="1:7" x14ac:dyDescent="0.25">
      <c r="A161" t="s">
        <v>154</v>
      </c>
      <c r="B161" t="s">
        <v>607</v>
      </c>
      <c r="C161" t="str">
        <f t="shared" si="2"/>
        <v>{ "Myanmar", "MMR" },</v>
      </c>
      <c r="E161" t="s">
        <v>1195</v>
      </c>
      <c r="F161" t="s">
        <v>1196</v>
      </c>
      <c r="G161" t="s">
        <v>1197</v>
      </c>
    </row>
    <row r="162" spans="1:7" x14ac:dyDescent="0.25">
      <c r="A162" t="s">
        <v>152</v>
      </c>
      <c r="B162" t="s">
        <v>608</v>
      </c>
      <c r="C162" t="str">
        <f t="shared" si="2"/>
        <v>{ "Namibia", "NAM" },</v>
      </c>
      <c r="E162" t="s">
        <v>1198</v>
      </c>
      <c r="F162" t="s">
        <v>1199</v>
      </c>
      <c r="G162" t="s">
        <v>1200</v>
      </c>
    </row>
    <row r="163" spans="1:7" x14ac:dyDescent="0.25">
      <c r="A163" t="s">
        <v>150</v>
      </c>
      <c r="B163" t="s">
        <v>609</v>
      </c>
      <c r="C163" t="str">
        <f t="shared" si="2"/>
        <v>{ "Nepal", "NPL" },</v>
      </c>
      <c r="E163" t="s">
        <v>1201</v>
      </c>
      <c r="F163" t="s">
        <v>1202</v>
      </c>
      <c r="G163" t="s">
        <v>1203</v>
      </c>
    </row>
    <row r="164" spans="1:7" x14ac:dyDescent="0.25">
      <c r="A164" t="s">
        <v>148</v>
      </c>
      <c r="B164" t="s">
        <v>610</v>
      </c>
      <c r="C164" t="str">
        <f t="shared" si="2"/>
        <v>{ "Netherlands", "NLD" },</v>
      </c>
      <c r="E164" t="s">
        <v>1204</v>
      </c>
      <c r="F164" t="s">
        <v>1205</v>
      </c>
      <c r="G164" t="s">
        <v>1206</v>
      </c>
    </row>
    <row r="165" spans="1:7" x14ac:dyDescent="0.25">
      <c r="A165" t="s">
        <v>146</v>
      </c>
      <c r="B165" t="s">
        <v>611</v>
      </c>
      <c r="C165" t="str">
        <f t="shared" si="2"/>
        <v>{ "New Caledonia", "NCL" },</v>
      </c>
      <c r="E165" t="s">
        <v>1207</v>
      </c>
      <c r="F165" t="s">
        <v>1208</v>
      </c>
      <c r="G165" t="s">
        <v>1209</v>
      </c>
    </row>
    <row r="166" spans="1:7" x14ac:dyDescent="0.25">
      <c r="A166" t="s">
        <v>144</v>
      </c>
      <c r="B166" t="s">
        <v>612</v>
      </c>
      <c r="C166" t="str">
        <f t="shared" si="2"/>
        <v>{ "New Zealand", "NZL" },</v>
      </c>
      <c r="E166" t="s">
        <v>1210</v>
      </c>
      <c r="F166" t="s">
        <v>1211</v>
      </c>
      <c r="G166" t="s">
        <v>1212</v>
      </c>
    </row>
    <row r="167" spans="1:7" x14ac:dyDescent="0.25">
      <c r="A167" t="s">
        <v>142</v>
      </c>
      <c r="B167" t="s">
        <v>613</v>
      </c>
      <c r="C167" t="str">
        <f t="shared" si="2"/>
        <v>{ "Nicaragua", "NIC" },</v>
      </c>
      <c r="E167" t="s">
        <v>1213</v>
      </c>
      <c r="F167" t="s">
        <v>1214</v>
      </c>
      <c r="G167" t="s">
        <v>1215</v>
      </c>
    </row>
    <row r="168" spans="1:7" x14ac:dyDescent="0.25">
      <c r="A168" t="s">
        <v>138</v>
      </c>
      <c r="B168" t="s">
        <v>614</v>
      </c>
      <c r="C168" t="str">
        <f t="shared" si="2"/>
        <v>{ "Nigeria", "NGA" },</v>
      </c>
      <c r="E168" t="s">
        <v>1216</v>
      </c>
      <c r="F168" t="s">
        <v>1217</v>
      </c>
      <c r="G168" t="s">
        <v>1218</v>
      </c>
    </row>
    <row r="169" spans="1:7" x14ac:dyDescent="0.25">
      <c r="A169" t="s">
        <v>140</v>
      </c>
      <c r="B169" t="s">
        <v>615</v>
      </c>
      <c r="C169" t="str">
        <f t="shared" si="2"/>
        <v>{ "Niger", "NER" },</v>
      </c>
      <c r="E169" t="s">
        <v>1219</v>
      </c>
      <c r="F169" t="s">
        <v>1220</v>
      </c>
      <c r="G169" t="s">
        <v>1221</v>
      </c>
    </row>
    <row r="170" spans="1:7" x14ac:dyDescent="0.25">
      <c r="A170" t="s">
        <v>617</v>
      </c>
      <c r="B170" t="s">
        <v>616</v>
      </c>
      <c r="C170" t="str">
        <f t="shared" si="2"/>
        <v>{ "North Africa", "NAF" },</v>
      </c>
      <c r="E170" t="s">
        <v>1222</v>
      </c>
      <c r="F170" t="s">
        <v>1223</v>
      </c>
      <c r="G170" t="s">
        <v>1224</v>
      </c>
    </row>
    <row r="171" spans="1:7" x14ac:dyDescent="0.25">
      <c r="A171" t="s">
        <v>619</v>
      </c>
      <c r="B171" t="s">
        <v>618</v>
      </c>
      <c r="C171" t="str">
        <f t="shared" si="2"/>
        <v>{ "North America", "NAC" },</v>
      </c>
      <c r="E171" t="s">
        <v>1225</v>
      </c>
      <c r="F171" t="s">
        <v>1226</v>
      </c>
      <c r="G171" t="s">
        <v>1227</v>
      </c>
    </row>
    <row r="172" spans="1:7" x14ac:dyDescent="0.25">
      <c r="A172" t="s">
        <v>621</v>
      </c>
      <c r="B172" t="s">
        <v>620</v>
      </c>
      <c r="C172" t="str">
        <f t="shared" si="2"/>
        <v>{ "Northern Mariana Islands", "MNP" },</v>
      </c>
      <c r="E172" t="s">
        <v>1228</v>
      </c>
      <c r="F172" t="s">
        <v>1229</v>
      </c>
      <c r="G172" t="s">
        <v>1230</v>
      </c>
    </row>
    <row r="173" spans="1:7" x14ac:dyDescent="0.25">
      <c r="A173" t="s">
        <v>134</v>
      </c>
      <c r="B173" t="s">
        <v>622</v>
      </c>
      <c r="C173" t="str">
        <f t="shared" si="2"/>
        <v>{ "Norway", "NOR" },</v>
      </c>
      <c r="E173" t="s">
        <v>1231</v>
      </c>
      <c r="F173" t="s">
        <v>1232</v>
      </c>
      <c r="G173" t="s">
        <v>1233</v>
      </c>
    </row>
    <row r="174" spans="1:7" x14ac:dyDescent="0.25">
      <c r="A174" t="s">
        <v>624</v>
      </c>
      <c r="B174" t="s">
        <v>623</v>
      </c>
      <c r="C174" t="str">
        <f t="shared" si="2"/>
        <v>{ "Oecd Members", "OED" },</v>
      </c>
      <c r="E174" t="s">
        <v>1234</v>
      </c>
      <c r="F174" t="s">
        <v>1235</v>
      </c>
      <c r="G174" t="s">
        <v>1236</v>
      </c>
    </row>
    <row r="175" spans="1:7" x14ac:dyDescent="0.25">
      <c r="A175" t="s">
        <v>132</v>
      </c>
      <c r="B175" t="s">
        <v>625</v>
      </c>
      <c r="C175" t="str">
        <f t="shared" si="2"/>
        <v>{ "Oman", "OMN" },</v>
      </c>
      <c r="E175" t="s">
        <v>1237</v>
      </c>
      <c r="F175" t="s">
        <v>1238</v>
      </c>
      <c r="G175" t="s">
        <v>1239</v>
      </c>
    </row>
    <row r="176" spans="1:7" x14ac:dyDescent="0.25">
      <c r="A176" t="s">
        <v>627</v>
      </c>
      <c r="B176" t="s">
        <v>626</v>
      </c>
      <c r="C176" t="str">
        <f t="shared" si="2"/>
        <v>{ "Other Small States", "OSS" },</v>
      </c>
      <c r="E176" t="s">
        <v>1240</v>
      </c>
      <c r="F176" t="s">
        <v>1241</v>
      </c>
      <c r="G176" t="s">
        <v>1242</v>
      </c>
    </row>
    <row r="177" spans="1:7" x14ac:dyDescent="0.25">
      <c r="A177" t="s">
        <v>629</v>
      </c>
      <c r="B177" t="s">
        <v>628</v>
      </c>
      <c r="C177" t="str">
        <f t="shared" si="2"/>
        <v>{ "Pacific Island Small States", "PSS" },</v>
      </c>
      <c r="E177" t="s">
        <v>1243</v>
      </c>
      <c r="F177" t="s">
        <v>1244</v>
      </c>
      <c r="G177" t="s">
        <v>1245</v>
      </c>
    </row>
    <row r="178" spans="1:7" x14ac:dyDescent="0.25">
      <c r="A178" t="s">
        <v>130</v>
      </c>
      <c r="B178" t="s">
        <v>630</v>
      </c>
      <c r="C178" t="str">
        <f t="shared" si="2"/>
        <v>{ "Pakistan", "PAK" },</v>
      </c>
      <c r="E178" t="s">
        <v>1246</v>
      </c>
      <c r="F178" t="s">
        <v>1247</v>
      </c>
      <c r="G178" t="s">
        <v>1248</v>
      </c>
    </row>
    <row r="179" spans="1:7" x14ac:dyDescent="0.25">
      <c r="A179" t="s">
        <v>128</v>
      </c>
      <c r="B179" t="s">
        <v>631</v>
      </c>
      <c r="C179" t="str">
        <f t="shared" si="2"/>
        <v>{ "Palau", "PLW" },</v>
      </c>
      <c r="E179" t="s">
        <v>1249</v>
      </c>
      <c r="F179" t="s">
        <v>1250</v>
      </c>
      <c r="G179" t="s">
        <v>1251</v>
      </c>
    </row>
    <row r="180" spans="1:7" x14ac:dyDescent="0.25">
      <c r="A180" t="s">
        <v>124</v>
      </c>
      <c r="B180" t="s">
        <v>632</v>
      </c>
      <c r="C180" t="str">
        <f t="shared" si="2"/>
        <v>{ "Panama", "PAN" },</v>
      </c>
      <c r="E180" t="s">
        <v>1252</v>
      </c>
      <c r="F180" t="s">
        <v>1253</v>
      </c>
      <c r="G180" t="s">
        <v>1254</v>
      </c>
    </row>
    <row r="181" spans="1:7" x14ac:dyDescent="0.25">
      <c r="A181" t="s">
        <v>122</v>
      </c>
      <c r="B181" t="s">
        <v>633</v>
      </c>
      <c r="C181" t="str">
        <f t="shared" si="2"/>
        <v>{ "Papua New Guinea", "PNG" },</v>
      </c>
      <c r="E181" t="s">
        <v>1255</v>
      </c>
      <c r="F181" t="s">
        <v>1256</v>
      </c>
      <c r="G181" t="s">
        <v>1254</v>
      </c>
    </row>
    <row r="182" spans="1:7" x14ac:dyDescent="0.25">
      <c r="A182" t="s">
        <v>120</v>
      </c>
      <c r="B182" t="s">
        <v>634</v>
      </c>
      <c r="C182" t="str">
        <f t="shared" si="2"/>
        <v>{ "Paraguay", "PRY" },</v>
      </c>
      <c r="E182" t="s">
        <v>1257</v>
      </c>
      <c r="F182" t="s">
        <v>1258</v>
      </c>
      <c r="G182" t="s">
        <v>1259</v>
      </c>
    </row>
    <row r="183" spans="1:7" x14ac:dyDescent="0.25">
      <c r="A183" t="s">
        <v>118</v>
      </c>
      <c r="B183" t="s">
        <v>635</v>
      </c>
      <c r="C183" t="str">
        <f t="shared" si="2"/>
        <v>{ "Peru", "PER" },</v>
      </c>
      <c r="E183" t="s">
        <v>1260</v>
      </c>
      <c r="F183" t="s">
        <v>1261</v>
      </c>
      <c r="G183" t="s">
        <v>1262</v>
      </c>
    </row>
    <row r="184" spans="1:7" x14ac:dyDescent="0.25">
      <c r="A184" t="s">
        <v>116</v>
      </c>
      <c r="B184" t="s">
        <v>636</v>
      </c>
      <c r="C184" t="str">
        <f t="shared" si="2"/>
        <v>{ "Philippines", "PHL" },</v>
      </c>
      <c r="E184" t="s">
        <v>1263</v>
      </c>
      <c r="F184" t="s">
        <v>1264</v>
      </c>
      <c r="G184" t="s">
        <v>1265</v>
      </c>
    </row>
    <row r="185" spans="1:7" x14ac:dyDescent="0.25">
      <c r="A185" t="s">
        <v>114</v>
      </c>
      <c r="B185" t="s">
        <v>637</v>
      </c>
      <c r="C185" t="str">
        <f t="shared" si="2"/>
        <v>{ "Poland", "POL" },</v>
      </c>
      <c r="E185" t="s">
        <v>1266</v>
      </c>
      <c r="F185" t="s">
        <v>1267</v>
      </c>
      <c r="G185" t="s">
        <v>1262</v>
      </c>
    </row>
    <row r="186" spans="1:7" x14ac:dyDescent="0.25">
      <c r="A186" t="s">
        <v>112</v>
      </c>
      <c r="B186" t="s">
        <v>638</v>
      </c>
      <c r="C186" t="str">
        <f t="shared" si="2"/>
        <v>{ "Portugal", "PRT" },</v>
      </c>
      <c r="E186" t="s">
        <v>1268</v>
      </c>
      <c r="F186" t="s">
        <v>1269</v>
      </c>
      <c r="G186" t="s">
        <v>1270</v>
      </c>
    </row>
    <row r="187" spans="1:7" x14ac:dyDescent="0.25">
      <c r="A187" t="s">
        <v>110</v>
      </c>
      <c r="B187" t="s">
        <v>639</v>
      </c>
      <c r="C187" t="str">
        <f t="shared" si="2"/>
        <v>{ "Puerto Rico", "PRI" },</v>
      </c>
      <c r="E187" t="s">
        <v>1271</v>
      </c>
      <c r="F187" t="s">
        <v>1272</v>
      </c>
      <c r="G187" t="s">
        <v>1273</v>
      </c>
    </row>
    <row r="188" spans="1:7" x14ac:dyDescent="0.25">
      <c r="A188" t="s">
        <v>108</v>
      </c>
      <c r="B188" t="s">
        <v>640</v>
      </c>
      <c r="C188" t="str">
        <f t="shared" si="2"/>
        <v>{ "Qatar", "QAT" },</v>
      </c>
      <c r="E188" t="s">
        <v>1274</v>
      </c>
      <c r="F188" t="s">
        <v>1275</v>
      </c>
      <c r="G188" t="s">
        <v>1276</v>
      </c>
    </row>
    <row r="189" spans="1:7" x14ac:dyDescent="0.25">
      <c r="A189" t="s">
        <v>104</v>
      </c>
      <c r="B189" t="s">
        <v>641</v>
      </c>
      <c r="C189" t="str">
        <f t="shared" si="2"/>
        <v>{ "Romania", "ROU" },</v>
      </c>
      <c r="E189" t="s">
        <v>1277</v>
      </c>
      <c r="F189" t="s">
        <v>1278</v>
      </c>
      <c r="G189" t="s">
        <v>1279</v>
      </c>
    </row>
    <row r="190" spans="1:7" x14ac:dyDescent="0.25">
      <c r="A190" t="s">
        <v>102</v>
      </c>
      <c r="B190" t="s">
        <v>642</v>
      </c>
      <c r="C190" t="str">
        <f t="shared" si="2"/>
        <v>{ "Russian Federation", "RUS" },</v>
      </c>
      <c r="E190" t="s">
        <v>1280</v>
      </c>
      <c r="F190" t="s">
        <v>1281</v>
      </c>
      <c r="G190" t="s">
        <v>1282</v>
      </c>
    </row>
    <row r="191" spans="1:7" x14ac:dyDescent="0.25">
      <c r="A191" t="s">
        <v>100</v>
      </c>
      <c r="B191" t="s">
        <v>643</v>
      </c>
      <c r="C191" t="str">
        <f t="shared" si="2"/>
        <v>{ "Rwanda", "RWA" },</v>
      </c>
      <c r="E191" t="s">
        <v>1283</v>
      </c>
      <c r="F191" t="s">
        <v>1284</v>
      </c>
      <c r="G191" t="s">
        <v>1285</v>
      </c>
    </row>
    <row r="192" spans="1:7" x14ac:dyDescent="0.25">
      <c r="A192" t="s">
        <v>98</v>
      </c>
      <c r="B192" t="s">
        <v>644</v>
      </c>
      <c r="C192" t="str">
        <f t="shared" si="2"/>
        <v>{ "Samoa", "WSM" },</v>
      </c>
      <c r="E192" t="s">
        <v>1286</v>
      </c>
      <c r="F192" t="s">
        <v>1287</v>
      </c>
      <c r="G192" t="s">
        <v>1288</v>
      </c>
    </row>
    <row r="193" spans="1:7" x14ac:dyDescent="0.25">
      <c r="A193" t="s">
        <v>646</v>
      </c>
      <c r="B193" t="s">
        <v>645</v>
      </c>
      <c r="C193" t="str">
        <f t="shared" si="2"/>
        <v>{ "San Marino", "SMR" },</v>
      </c>
      <c r="E193" t="s">
        <v>1289</v>
      </c>
      <c r="F193" t="s">
        <v>1290</v>
      </c>
      <c r="G193" t="s">
        <v>1291</v>
      </c>
    </row>
    <row r="194" spans="1:7" x14ac:dyDescent="0.25">
      <c r="A194" t="s">
        <v>96</v>
      </c>
      <c r="B194" t="s">
        <v>647</v>
      </c>
      <c r="C194" t="str">
        <f t="shared" si="2"/>
        <v>{ "Sao Tome And Principe", "STP" },</v>
      </c>
      <c r="E194" t="s">
        <v>1292</v>
      </c>
      <c r="F194" t="s">
        <v>1293</v>
      </c>
      <c r="G194" t="s">
        <v>1294</v>
      </c>
    </row>
    <row r="195" spans="1:7" x14ac:dyDescent="0.25">
      <c r="A195" t="s">
        <v>94</v>
      </c>
      <c r="B195" t="s">
        <v>648</v>
      </c>
      <c r="C195" t="str">
        <f t="shared" ref="C195:C256" si="3">"{ """ &amp; PROPER(B195) &amp; """, """ &amp; A195 &amp;""" },"</f>
        <v>{ "Saudi Arabia", "SAU" },</v>
      </c>
      <c r="E195" t="s">
        <v>1295</v>
      </c>
      <c r="F195" t="s">
        <v>1296</v>
      </c>
      <c r="G195" t="s">
        <v>1297</v>
      </c>
    </row>
    <row r="196" spans="1:7" x14ac:dyDescent="0.25">
      <c r="A196" t="s">
        <v>92</v>
      </c>
      <c r="B196" t="s">
        <v>649</v>
      </c>
      <c r="C196" t="str">
        <f t="shared" si="3"/>
        <v>{ "Senegal", "SEN" },</v>
      </c>
      <c r="E196" t="s">
        <v>1298</v>
      </c>
      <c r="F196" t="s">
        <v>1299</v>
      </c>
      <c r="G196" t="s">
        <v>1300</v>
      </c>
    </row>
    <row r="197" spans="1:7" x14ac:dyDescent="0.25">
      <c r="A197" t="s">
        <v>90</v>
      </c>
      <c r="B197" t="s">
        <v>650</v>
      </c>
      <c r="C197" t="str">
        <f t="shared" si="3"/>
        <v>{ "Serbia", "SRB" },</v>
      </c>
      <c r="E197" t="s">
        <v>1301</v>
      </c>
      <c r="F197" t="s">
        <v>1302</v>
      </c>
      <c r="G197" t="s">
        <v>1303</v>
      </c>
    </row>
    <row r="198" spans="1:7" x14ac:dyDescent="0.25">
      <c r="A198" t="s">
        <v>88</v>
      </c>
      <c r="B198" t="s">
        <v>651</v>
      </c>
      <c r="C198" t="str">
        <f t="shared" si="3"/>
        <v>{ "Seychelles", "SYC" },</v>
      </c>
      <c r="E198" t="s">
        <v>1304</v>
      </c>
      <c r="F198" t="s">
        <v>1305</v>
      </c>
      <c r="G198" t="s">
        <v>1306</v>
      </c>
    </row>
    <row r="199" spans="1:7" x14ac:dyDescent="0.25">
      <c r="A199" t="s">
        <v>86</v>
      </c>
      <c r="B199" t="s">
        <v>652</v>
      </c>
      <c r="C199" t="str">
        <f t="shared" si="3"/>
        <v>{ "Sierra Leone", "SLE" },</v>
      </c>
      <c r="E199" t="s">
        <v>1307</v>
      </c>
      <c r="F199" t="s">
        <v>1308</v>
      </c>
      <c r="G199" t="s">
        <v>1309</v>
      </c>
    </row>
    <row r="200" spans="1:7" x14ac:dyDescent="0.25">
      <c r="A200" t="s">
        <v>84</v>
      </c>
      <c r="B200" t="s">
        <v>653</v>
      </c>
      <c r="C200" t="str">
        <f t="shared" si="3"/>
        <v>{ "Singapore", "SGP" },</v>
      </c>
      <c r="E200" t="s">
        <v>1310</v>
      </c>
      <c r="F200" t="s">
        <v>1311</v>
      </c>
      <c r="G200" t="s">
        <v>1312</v>
      </c>
    </row>
    <row r="201" spans="1:7" x14ac:dyDescent="0.25">
      <c r="A201" t="s">
        <v>655</v>
      </c>
      <c r="B201" t="s">
        <v>654</v>
      </c>
      <c r="C201" t="str">
        <f t="shared" si="3"/>
        <v>{ "Sint Maarten (Dutch Part)", "SXM" },</v>
      </c>
      <c r="E201" t="s">
        <v>1313</v>
      </c>
      <c r="F201" t="s">
        <v>1314</v>
      </c>
      <c r="G201" t="s">
        <v>1315</v>
      </c>
    </row>
    <row r="202" spans="1:7" x14ac:dyDescent="0.25">
      <c r="A202" t="s">
        <v>82</v>
      </c>
      <c r="B202" t="s">
        <v>656</v>
      </c>
      <c r="C202" t="str">
        <f t="shared" si="3"/>
        <v>{ "Slovak Republic", "SVK" },</v>
      </c>
      <c r="E202" t="s">
        <v>1316</v>
      </c>
      <c r="F202" t="s">
        <v>1317</v>
      </c>
      <c r="G202" t="s">
        <v>1318</v>
      </c>
    </row>
    <row r="203" spans="1:7" x14ac:dyDescent="0.25">
      <c r="A203" t="s">
        <v>80</v>
      </c>
      <c r="B203" t="s">
        <v>657</v>
      </c>
      <c r="C203" t="str">
        <f t="shared" si="3"/>
        <v>{ "Slovenia", "SVN" },</v>
      </c>
      <c r="E203" t="s">
        <v>1319</v>
      </c>
      <c r="F203" t="s">
        <v>1320</v>
      </c>
      <c r="G203" t="s">
        <v>1321</v>
      </c>
    </row>
    <row r="204" spans="1:7" x14ac:dyDescent="0.25">
      <c r="A204" t="s">
        <v>659</v>
      </c>
      <c r="B204" t="s">
        <v>658</v>
      </c>
      <c r="C204" t="str">
        <f t="shared" si="3"/>
        <v>{ "Small States", "SST" },</v>
      </c>
      <c r="E204" t="s">
        <v>1322</v>
      </c>
      <c r="F204" t="s">
        <v>1323</v>
      </c>
      <c r="G204" t="s">
        <v>1324</v>
      </c>
    </row>
    <row r="205" spans="1:7" x14ac:dyDescent="0.25">
      <c r="A205" t="s">
        <v>78</v>
      </c>
      <c r="B205" t="s">
        <v>660</v>
      </c>
      <c r="C205" t="str">
        <f t="shared" si="3"/>
        <v>{ "Solomon Islands", "SLB" },</v>
      </c>
      <c r="E205" t="s">
        <v>1325</v>
      </c>
      <c r="F205" t="s">
        <v>1326</v>
      </c>
      <c r="G205" t="s">
        <v>1327</v>
      </c>
    </row>
    <row r="206" spans="1:7" x14ac:dyDescent="0.25">
      <c r="A206" t="s">
        <v>76</v>
      </c>
      <c r="B206" t="s">
        <v>661</v>
      </c>
      <c r="C206" t="str">
        <f t="shared" si="3"/>
        <v>{ "Somalia", "SOM" },</v>
      </c>
      <c r="E206" t="s">
        <v>1328</v>
      </c>
      <c r="F206" t="s">
        <v>1329</v>
      </c>
      <c r="G206" t="s">
        <v>1330</v>
      </c>
    </row>
    <row r="207" spans="1:7" x14ac:dyDescent="0.25">
      <c r="A207" t="s">
        <v>74</v>
      </c>
      <c r="B207" t="s">
        <v>662</v>
      </c>
      <c r="C207" t="str">
        <f t="shared" si="3"/>
        <v>{ "South Africa", "ZAF" },</v>
      </c>
      <c r="E207" t="s">
        <v>1331</v>
      </c>
      <c r="F207" t="s">
        <v>1332</v>
      </c>
      <c r="G207" t="s">
        <v>1330</v>
      </c>
    </row>
    <row r="208" spans="1:7" x14ac:dyDescent="0.25">
      <c r="A208" t="s">
        <v>664</v>
      </c>
      <c r="B208" t="s">
        <v>663</v>
      </c>
      <c r="C208" t="str">
        <f t="shared" si="3"/>
        <v>{ "South Asia (Ifc Classification)", "CSA" },</v>
      </c>
      <c r="E208" t="s">
        <v>1333</v>
      </c>
      <c r="F208" t="s">
        <v>1334</v>
      </c>
      <c r="G208" t="s">
        <v>1330</v>
      </c>
    </row>
    <row r="209" spans="1:7" x14ac:dyDescent="0.25">
      <c r="A209" t="s">
        <v>666</v>
      </c>
      <c r="B209" t="s">
        <v>665</v>
      </c>
      <c r="C209" t="str">
        <f t="shared" si="3"/>
        <v>{ "South Asia", "SAS" },</v>
      </c>
      <c r="E209" t="s">
        <v>1335</v>
      </c>
      <c r="F209" t="s">
        <v>1336</v>
      </c>
      <c r="G209" t="s">
        <v>1337</v>
      </c>
    </row>
    <row r="210" spans="1:7" x14ac:dyDescent="0.25">
      <c r="A210" t="s">
        <v>70</v>
      </c>
      <c r="B210" t="s">
        <v>667</v>
      </c>
      <c r="C210" t="str">
        <f t="shared" si="3"/>
        <v>{ "South Sudan", "SSD" },</v>
      </c>
      <c r="E210" t="s">
        <v>1338</v>
      </c>
      <c r="F210" t="s">
        <v>1339</v>
      </c>
      <c r="G210" t="s">
        <v>1340</v>
      </c>
    </row>
    <row r="211" spans="1:7" x14ac:dyDescent="0.25">
      <c r="A211" t="s">
        <v>68</v>
      </c>
      <c r="B211" t="s">
        <v>668</v>
      </c>
      <c r="C211" t="str">
        <f t="shared" si="3"/>
        <v>{ "Spain", "ESP" },</v>
      </c>
      <c r="E211" t="s">
        <v>1341</v>
      </c>
      <c r="F211" t="s">
        <v>1342</v>
      </c>
      <c r="G211" t="s">
        <v>1337</v>
      </c>
    </row>
    <row r="212" spans="1:7" x14ac:dyDescent="0.25">
      <c r="A212" t="s">
        <v>66</v>
      </c>
      <c r="B212" t="s">
        <v>669</v>
      </c>
      <c r="C212" t="str">
        <f t="shared" si="3"/>
        <v>{ "Sri Lanka", "LKA" },</v>
      </c>
      <c r="E212" t="s">
        <v>1343</v>
      </c>
      <c r="F212" t="s">
        <v>1344</v>
      </c>
      <c r="G212" t="s">
        <v>1340</v>
      </c>
    </row>
    <row r="213" spans="1:7" x14ac:dyDescent="0.25">
      <c r="A213" t="s">
        <v>64</v>
      </c>
      <c r="B213" t="s">
        <v>670</v>
      </c>
      <c r="C213" t="str">
        <f t="shared" si="3"/>
        <v>{ "St. Kitts And Nevis", "KNA" },</v>
      </c>
      <c r="E213" t="s">
        <v>1345</v>
      </c>
      <c r="F213" t="s">
        <v>1346</v>
      </c>
      <c r="G213" t="s">
        <v>1337</v>
      </c>
    </row>
    <row r="214" spans="1:7" x14ac:dyDescent="0.25">
      <c r="A214" t="s">
        <v>62</v>
      </c>
      <c r="B214" t="s">
        <v>671</v>
      </c>
      <c r="C214" t="str">
        <f t="shared" si="3"/>
        <v>{ "St. Lucia", "LCA" },</v>
      </c>
      <c r="E214" t="s">
        <v>1347</v>
      </c>
      <c r="F214" t="s">
        <v>1348</v>
      </c>
      <c r="G214" t="s">
        <v>1340</v>
      </c>
    </row>
    <row r="215" spans="1:7" x14ac:dyDescent="0.25">
      <c r="A215" t="s">
        <v>673</v>
      </c>
      <c r="B215" t="s">
        <v>672</v>
      </c>
      <c r="C215" t="str">
        <f t="shared" si="3"/>
        <v>{ "St. Martin (French Part)", "MAF" },</v>
      </c>
      <c r="E215" t="s">
        <v>1349</v>
      </c>
      <c r="F215" t="s">
        <v>1350</v>
      </c>
      <c r="G215" t="s">
        <v>1351</v>
      </c>
    </row>
    <row r="216" spans="1:7" x14ac:dyDescent="0.25">
      <c r="A216" t="s">
        <v>60</v>
      </c>
      <c r="B216" t="s">
        <v>674</v>
      </c>
      <c r="C216" t="str">
        <f t="shared" si="3"/>
        <v>{ "St. Vincent And The Grenadines", "VCT" },</v>
      </c>
      <c r="E216" t="s">
        <v>1352</v>
      </c>
      <c r="F216" t="s">
        <v>1353</v>
      </c>
      <c r="G216" t="s">
        <v>1351</v>
      </c>
    </row>
    <row r="217" spans="1:7" x14ac:dyDescent="0.25">
      <c r="A217" t="s">
        <v>676</v>
      </c>
      <c r="B217" t="s">
        <v>675</v>
      </c>
      <c r="C217" t="str">
        <f t="shared" si="3"/>
        <v>{ "Sub-Saharan Africa (All Income Levels)", "SSF" },</v>
      </c>
      <c r="E217" t="s">
        <v>1354</v>
      </c>
      <c r="F217" t="s">
        <v>1355</v>
      </c>
      <c r="G217" t="s">
        <v>1351</v>
      </c>
    </row>
    <row r="218" spans="1:7" x14ac:dyDescent="0.25">
      <c r="A218" t="s">
        <v>678</v>
      </c>
      <c r="B218" t="s">
        <v>677</v>
      </c>
      <c r="C218" t="str">
        <f t="shared" si="3"/>
        <v>{ "Sub-Saharan Africa (Developing Only)", "SSA" },</v>
      </c>
      <c r="E218" t="s">
        <v>1356</v>
      </c>
      <c r="F218" t="s">
        <v>1357</v>
      </c>
      <c r="G218" t="s">
        <v>1358</v>
      </c>
    </row>
    <row r="219" spans="1:7" x14ac:dyDescent="0.25">
      <c r="A219" t="s">
        <v>680</v>
      </c>
      <c r="B219" t="s">
        <v>679</v>
      </c>
      <c r="C219" t="str">
        <f t="shared" si="3"/>
        <v>{ "Sub-Saharan Africa (Ifc Classification)", "CAA" },</v>
      </c>
      <c r="E219" t="s">
        <v>1359</v>
      </c>
      <c r="F219" t="s">
        <v>1360</v>
      </c>
      <c r="G219" t="s">
        <v>1358</v>
      </c>
    </row>
    <row r="220" spans="1:7" x14ac:dyDescent="0.25">
      <c r="A220" t="s">
        <v>682</v>
      </c>
      <c r="B220" t="s">
        <v>681</v>
      </c>
      <c r="C220" t="str">
        <f t="shared" si="3"/>
        <v>{ "Sub-Saharan Africa Excluding South Africa And Nigeria", "XZN" },</v>
      </c>
      <c r="E220" t="s">
        <v>1361</v>
      </c>
      <c r="F220" t="s">
        <v>1362</v>
      </c>
      <c r="G220" t="s">
        <v>1358</v>
      </c>
    </row>
    <row r="221" spans="1:7" x14ac:dyDescent="0.25">
      <c r="A221" t="s">
        <v>684</v>
      </c>
      <c r="B221" t="s">
        <v>683</v>
      </c>
      <c r="C221" t="str">
        <f t="shared" si="3"/>
        <v>{ "Sub-Saharan Africa Excluding South Africa", "SXZ" },</v>
      </c>
      <c r="E221" t="s">
        <v>1363</v>
      </c>
      <c r="F221" t="s">
        <v>1364</v>
      </c>
      <c r="G221" t="s">
        <v>1365</v>
      </c>
    </row>
    <row r="222" spans="1:7" x14ac:dyDescent="0.25">
      <c r="A222" t="s">
        <v>58</v>
      </c>
      <c r="B222" t="s">
        <v>685</v>
      </c>
      <c r="C222" t="str">
        <f t="shared" si="3"/>
        <v>{ "Sudan", "SDN" },</v>
      </c>
      <c r="E222" t="s">
        <v>1366</v>
      </c>
      <c r="F222" t="s">
        <v>1367</v>
      </c>
      <c r="G222" t="s">
        <v>1365</v>
      </c>
    </row>
    <row r="223" spans="1:7" x14ac:dyDescent="0.25">
      <c r="A223" t="s">
        <v>56</v>
      </c>
      <c r="B223" t="s">
        <v>686</v>
      </c>
      <c r="C223" t="str">
        <f t="shared" si="3"/>
        <v>{ "Suriname", "SUR" },</v>
      </c>
      <c r="E223" t="s">
        <v>1368</v>
      </c>
      <c r="F223" t="s">
        <v>1369</v>
      </c>
      <c r="G223" t="s">
        <v>1365</v>
      </c>
    </row>
    <row r="224" spans="1:7" x14ac:dyDescent="0.25">
      <c r="A224" t="s">
        <v>54</v>
      </c>
      <c r="B224" t="s">
        <v>687</v>
      </c>
      <c r="C224" t="str">
        <f t="shared" si="3"/>
        <v>{ "Swaziland", "SWZ" },</v>
      </c>
      <c r="E224" t="s">
        <v>1370</v>
      </c>
      <c r="F224" t="s">
        <v>1371</v>
      </c>
      <c r="G224" t="s">
        <v>1372</v>
      </c>
    </row>
    <row r="225" spans="1:7" x14ac:dyDescent="0.25">
      <c r="A225" t="s">
        <v>52</v>
      </c>
      <c r="B225" t="s">
        <v>688</v>
      </c>
      <c r="C225" t="str">
        <f t="shared" si="3"/>
        <v>{ "Sweden", "SWE" },</v>
      </c>
      <c r="E225" t="s">
        <v>1373</v>
      </c>
      <c r="F225" t="s">
        <v>1374</v>
      </c>
      <c r="G225" t="s">
        <v>1372</v>
      </c>
    </row>
    <row r="226" spans="1:7" x14ac:dyDescent="0.25">
      <c r="A226" t="s">
        <v>50</v>
      </c>
      <c r="B226" t="s">
        <v>689</v>
      </c>
      <c r="C226" t="str">
        <f t="shared" si="3"/>
        <v>{ "Switzerland", "CHE" },</v>
      </c>
      <c r="E226" t="s">
        <v>1375</v>
      </c>
      <c r="F226" t="s">
        <v>1376</v>
      </c>
      <c r="G226" t="s">
        <v>1372</v>
      </c>
    </row>
    <row r="227" spans="1:7" x14ac:dyDescent="0.25">
      <c r="A227" t="s">
        <v>48</v>
      </c>
      <c r="B227" t="s">
        <v>690</v>
      </c>
      <c r="C227" t="str">
        <f t="shared" si="3"/>
        <v>{ "Syrian Arab Republic", "SYR" },</v>
      </c>
      <c r="E227" t="s">
        <v>1377</v>
      </c>
      <c r="F227" t="s">
        <v>1378</v>
      </c>
      <c r="G227" t="s">
        <v>1379</v>
      </c>
    </row>
    <row r="228" spans="1:7" x14ac:dyDescent="0.25">
      <c r="A228" t="s">
        <v>44</v>
      </c>
      <c r="B228" t="s">
        <v>691</v>
      </c>
      <c r="C228" t="str">
        <f t="shared" si="3"/>
        <v>{ "Tajikistan", "TJK" },</v>
      </c>
      <c r="E228" t="s">
        <v>1380</v>
      </c>
      <c r="F228" t="s">
        <v>1381</v>
      </c>
      <c r="G228" t="s">
        <v>1382</v>
      </c>
    </row>
    <row r="229" spans="1:7" x14ac:dyDescent="0.25">
      <c r="A229" t="s">
        <v>42</v>
      </c>
      <c r="B229" t="s">
        <v>692</v>
      </c>
      <c r="C229" t="str">
        <f t="shared" si="3"/>
        <v>{ "Tanzania", "TZA" },</v>
      </c>
      <c r="E229" t="s">
        <v>1383</v>
      </c>
      <c r="F229" t="s">
        <v>1384</v>
      </c>
      <c r="G229" t="s">
        <v>1379</v>
      </c>
    </row>
    <row r="230" spans="1:7" x14ac:dyDescent="0.25">
      <c r="A230" t="s">
        <v>40</v>
      </c>
      <c r="B230" t="s">
        <v>693</v>
      </c>
      <c r="C230" t="str">
        <f t="shared" si="3"/>
        <v>{ "Thailand", "THA" },</v>
      </c>
      <c r="E230" t="s">
        <v>1385</v>
      </c>
      <c r="F230" t="s">
        <v>1386</v>
      </c>
      <c r="G230" t="s">
        <v>1382</v>
      </c>
    </row>
    <row r="231" spans="1:7" x14ac:dyDescent="0.25">
      <c r="A231" t="s">
        <v>308</v>
      </c>
      <c r="B231" t="s">
        <v>694</v>
      </c>
      <c r="C231" t="str">
        <f t="shared" si="3"/>
        <v>{ "Timor-Leste", "TLS" },</v>
      </c>
      <c r="E231" t="s">
        <v>1387</v>
      </c>
      <c r="F231" t="s">
        <v>1388</v>
      </c>
      <c r="G231" t="s">
        <v>1379</v>
      </c>
    </row>
    <row r="232" spans="1:7" x14ac:dyDescent="0.25">
      <c r="A232" t="s">
        <v>38</v>
      </c>
      <c r="B232" t="s">
        <v>695</v>
      </c>
      <c r="C232" t="str">
        <f t="shared" si="3"/>
        <v>{ "Togo", "TGO" },</v>
      </c>
      <c r="E232" t="s">
        <v>1389</v>
      </c>
      <c r="F232" t="s">
        <v>1390</v>
      </c>
      <c r="G232" t="s">
        <v>1382</v>
      </c>
    </row>
    <row r="233" spans="1:7" x14ac:dyDescent="0.25">
      <c r="A233" t="s">
        <v>36</v>
      </c>
      <c r="B233" t="s">
        <v>696</v>
      </c>
      <c r="C233" t="str">
        <f t="shared" si="3"/>
        <v>{ "Tonga", "TON" },</v>
      </c>
      <c r="E233" t="s">
        <v>1391</v>
      </c>
      <c r="F233" t="s">
        <v>1392</v>
      </c>
      <c r="G233" t="s">
        <v>1393</v>
      </c>
    </row>
    <row r="234" spans="1:7" x14ac:dyDescent="0.25">
      <c r="A234" t="s">
        <v>34</v>
      </c>
      <c r="B234" t="s">
        <v>697</v>
      </c>
      <c r="C234" t="str">
        <f t="shared" si="3"/>
        <v>{ "Trinidad And Tobago", "TTO" },</v>
      </c>
      <c r="E234" t="s">
        <v>1394</v>
      </c>
      <c r="F234" t="s">
        <v>1395</v>
      </c>
      <c r="G234" t="s">
        <v>1396</v>
      </c>
    </row>
    <row r="235" spans="1:7" x14ac:dyDescent="0.25">
      <c r="A235" t="s">
        <v>32</v>
      </c>
      <c r="B235" t="s">
        <v>698</v>
      </c>
      <c r="C235" t="str">
        <f t="shared" si="3"/>
        <v>{ "Tunisia", "TUN" },</v>
      </c>
      <c r="E235" t="s">
        <v>1397</v>
      </c>
      <c r="F235" t="s">
        <v>1398</v>
      </c>
      <c r="G235" t="s">
        <v>1399</v>
      </c>
    </row>
    <row r="236" spans="1:7" x14ac:dyDescent="0.25">
      <c r="A236" t="s">
        <v>30</v>
      </c>
      <c r="B236" t="s">
        <v>699</v>
      </c>
      <c r="C236" t="str">
        <f t="shared" si="3"/>
        <v>{ "Turkey", "TUR" },</v>
      </c>
      <c r="E236" t="s">
        <v>1400</v>
      </c>
      <c r="F236" t="s">
        <v>1401</v>
      </c>
      <c r="G236" t="s">
        <v>1399</v>
      </c>
    </row>
    <row r="237" spans="1:7" x14ac:dyDescent="0.25">
      <c r="A237" t="s">
        <v>28</v>
      </c>
      <c r="B237" t="s">
        <v>700</v>
      </c>
      <c r="C237" t="str">
        <f t="shared" si="3"/>
        <v>{ "Turkmenistan", "TKM" },</v>
      </c>
      <c r="E237" t="s">
        <v>1402</v>
      </c>
      <c r="F237" t="s">
        <v>1403</v>
      </c>
      <c r="G237" t="s">
        <v>1399</v>
      </c>
    </row>
    <row r="238" spans="1:7" x14ac:dyDescent="0.25">
      <c r="A238" t="s">
        <v>702</v>
      </c>
      <c r="B238" t="s">
        <v>701</v>
      </c>
      <c r="C238" t="str">
        <f t="shared" si="3"/>
        <v>{ "Turks And Caicos Islands", "TCA" },</v>
      </c>
      <c r="E238" t="s">
        <v>1404</v>
      </c>
      <c r="F238" t="s">
        <v>1405</v>
      </c>
      <c r="G238" t="s">
        <v>1406</v>
      </c>
    </row>
    <row r="239" spans="1:7" x14ac:dyDescent="0.25">
      <c r="A239" t="s">
        <v>704</v>
      </c>
      <c r="B239" t="s">
        <v>703</v>
      </c>
      <c r="C239" t="str">
        <f t="shared" si="3"/>
        <v>{ "Tuvalu", "TUV" },</v>
      </c>
      <c r="E239" t="s">
        <v>1407</v>
      </c>
      <c r="F239" t="s">
        <v>1408</v>
      </c>
      <c r="G239" t="s">
        <v>1406</v>
      </c>
    </row>
    <row r="240" spans="1:7" x14ac:dyDescent="0.25">
      <c r="A240" t="s">
        <v>26</v>
      </c>
      <c r="B240" t="s">
        <v>705</v>
      </c>
      <c r="C240" t="str">
        <f t="shared" si="3"/>
        <v>{ "Uganda", "UGA" },</v>
      </c>
      <c r="E240" t="s">
        <v>1409</v>
      </c>
      <c r="F240" t="s">
        <v>1410</v>
      </c>
      <c r="G240" t="s">
        <v>1406</v>
      </c>
    </row>
    <row r="241" spans="1:7" x14ac:dyDescent="0.25">
      <c r="A241" t="s">
        <v>24</v>
      </c>
      <c r="B241" t="s">
        <v>706</v>
      </c>
      <c r="C241" t="str">
        <f t="shared" si="3"/>
        <v>{ "Ukraine", "UKR" },</v>
      </c>
      <c r="E241" t="s">
        <v>1411</v>
      </c>
      <c r="F241" t="s">
        <v>1412</v>
      </c>
      <c r="G241" t="s">
        <v>1413</v>
      </c>
    </row>
    <row r="242" spans="1:7" x14ac:dyDescent="0.25">
      <c r="A242" t="s">
        <v>22</v>
      </c>
      <c r="B242" t="s">
        <v>707</v>
      </c>
      <c r="C242" t="str">
        <f t="shared" si="3"/>
        <v>{ "United Arab Emirates", "ARE" },</v>
      </c>
      <c r="E242" t="s">
        <v>1414</v>
      </c>
      <c r="F242" t="s">
        <v>1415</v>
      </c>
      <c r="G242" t="s">
        <v>1413</v>
      </c>
    </row>
    <row r="243" spans="1:7" x14ac:dyDescent="0.25">
      <c r="A243" t="s">
        <v>20</v>
      </c>
      <c r="B243" t="s">
        <v>708</v>
      </c>
      <c r="C243" t="str">
        <f t="shared" si="3"/>
        <v>{ "United Kingdom", "GBR" },</v>
      </c>
      <c r="E243" t="s">
        <v>1416</v>
      </c>
      <c r="F243" t="s">
        <v>1417</v>
      </c>
      <c r="G243" t="s">
        <v>1413</v>
      </c>
    </row>
    <row r="244" spans="1:7" x14ac:dyDescent="0.25">
      <c r="A244" t="s">
        <v>18</v>
      </c>
      <c r="B244" t="s">
        <v>709</v>
      </c>
      <c r="C244" t="str">
        <f t="shared" si="3"/>
        <v>{ "United States", "USA" },</v>
      </c>
      <c r="E244" t="s">
        <v>1418</v>
      </c>
      <c r="F244" t="s">
        <v>1419</v>
      </c>
      <c r="G244" t="s">
        <v>1413</v>
      </c>
    </row>
    <row r="245" spans="1:7" x14ac:dyDescent="0.25">
      <c r="A245" t="s">
        <v>711</v>
      </c>
      <c r="B245" t="s">
        <v>710</v>
      </c>
      <c r="C245" t="str">
        <f t="shared" si="3"/>
        <v>{ "Upper Middle Income", "UMC" },</v>
      </c>
      <c r="E245" t="s">
        <v>1420</v>
      </c>
      <c r="F245" t="s">
        <v>1421</v>
      </c>
      <c r="G245" t="s">
        <v>1422</v>
      </c>
    </row>
    <row r="246" spans="1:7" x14ac:dyDescent="0.25">
      <c r="A246" t="s">
        <v>16</v>
      </c>
      <c r="B246" t="s">
        <v>712</v>
      </c>
      <c r="C246" t="str">
        <f t="shared" si="3"/>
        <v>{ "Uruguay", "URY" },</v>
      </c>
      <c r="E246" t="s">
        <v>1423</v>
      </c>
      <c r="F246" t="s">
        <v>1424</v>
      </c>
      <c r="G246" t="s">
        <v>1422</v>
      </c>
    </row>
    <row r="247" spans="1:7" x14ac:dyDescent="0.25">
      <c r="A247" t="s">
        <v>14</v>
      </c>
      <c r="B247" t="s">
        <v>713</v>
      </c>
      <c r="C247" t="str">
        <f t="shared" si="3"/>
        <v>{ "Uzbekistan", "UZB" },</v>
      </c>
      <c r="E247" t="s">
        <v>1425</v>
      </c>
      <c r="F247" t="s">
        <v>1426</v>
      </c>
      <c r="G247" t="s">
        <v>1413</v>
      </c>
    </row>
    <row r="248" spans="1:7" x14ac:dyDescent="0.25">
      <c r="A248" t="s">
        <v>12</v>
      </c>
      <c r="B248" t="s">
        <v>714</v>
      </c>
      <c r="C248" t="str">
        <f t="shared" si="3"/>
        <v>{ "Vanuatu", "VUT" },</v>
      </c>
      <c r="E248" t="s">
        <v>1427</v>
      </c>
      <c r="F248" t="s">
        <v>1428</v>
      </c>
      <c r="G248" t="s">
        <v>1413</v>
      </c>
    </row>
    <row r="249" spans="1:7" x14ac:dyDescent="0.25">
      <c r="A249" t="s">
        <v>10</v>
      </c>
      <c r="B249" t="s">
        <v>715</v>
      </c>
      <c r="C249" t="str">
        <f t="shared" si="3"/>
        <v>{ "Venezuela, Rb", "VEN" },</v>
      </c>
      <c r="E249" t="s">
        <v>1429</v>
      </c>
      <c r="F249" t="s">
        <v>1430</v>
      </c>
      <c r="G249" t="s">
        <v>1431</v>
      </c>
    </row>
    <row r="250" spans="1:7" x14ac:dyDescent="0.25">
      <c r="A250" t="s">
        <v>8</v>
      </c>
      <c r="B250" t="s">
        <v>716</v>
      </c>
      <c r="C250" t="str">
        <f t="shared" si="3"/>
        <v>{ "Vietnam", "VNM" },</v>
      </c>
      <c r="E250" t="s">
        <v>1432</v>
      </c>
      <c r="F250" t="s">
        <v>1433</v>
      </c>
      <c r="G250" t="s">
        <v>1431</v>
      </c>
    </row>
    <row r="251" spans="1:7" x14ac:dyDescent="0.25">
      <c r="A251" t="s">
        <v>718</v>
      </c>
      <c r="B251" t="s">
        <v>717</v>
      </c>
      <c r="C251" t="str">
        <f t="shared" si="3"/>
        <v>{ "Virgin Islands (U.S.)", "VIR" },</v>
      </c>
      <c r="E251" t="s">
        <v>1434</v>
      </c>
      <c r="F251" t="s">
        <v>1435</v>
      </c>
      <c r="G251" t="s">
        <v>1431</v>
      </c>
    </row>
    <row r="252" spans="1:7" x14ac:dyDescent="0.25">
      <c r="A252" t="s">
        <v>126</v>
      </c>
      <c r="B252" t="s">
        <v>719</v>
      </c>
      <c r="C252" t="str">
        <f t="shared" si="3"/>
        <v>{ "West Bank And Gaza", "PSE" },</v>
      </c>
      <c r="E252" t="s">
        <v>1436</v>
      </c>
      <c r="F252" t="s">
        <v>1437</v>
      </c>
      <c r="G252" t="s">
        <v>1438</v>
      </c>
    </row>
    <row r="253" spans="1:7" x14ac:dyDescent="0.25">
      <c r="A253" t="s">
        <v>721</v>
      </c>
      <c r="B253" t="s">
        <v>720</v>
      </c>
      <c r="C253" t="str">
        <f t="shared" si="3"/>
        <v>{ "World", "WLD" },</v>
      </c>
      <c r="E253" t="s">
        <v>1439</v>
      </c>
      <c r="F253" t="s">
        <v>1440</v>
      </c>
      <c r="G253" t="s">
        <v>1438</v>
      </c>
    </row>
    <row r="254" spans="1:7" x14ac:dyDescent="0.25">
      <c r="A254" t="s">
        <v>6</v>
      </c>
      <c r="B254" t="s">
        <v>722</v>
      </c>
      <c r="C254" t="str">
        <f t="shared" si="3"/>
        <v>{ "Yemen, Rep.", "YEM" },</v>
      </c>
      <c r="E254" t="s">
        <v>1441</v>
      </c>
      <c r="F254" t="s">
        <v>1442</v>
      </c>
      <c r="G254" t="s">
        <v>1438</v>
      </c>
    </row>
    <row r="255" spans="1:7" x14ac:dyDescent="0.25">
      <c r="A255" t="s">
        <v>4</v>
      </c>
      <c r="B255" t="s">
        <v>723</v>
      </c>
      <c r="C255" t="str">
        <f t="shared" si="3"/>
        <v>{ "Zambia", "ZMB" },</v>
      </c>
      <c r="E255" t="s">
        <v>1443</v>
      </c>
      <c r="F255" t="s">
        <v>1444</v>
      </c>
      <c r="G255" t="s">
        <v>1445</v>
      </c>
    </row>
    <row r="256" spans="1:7" x14ac:dyDescent="0.25">
      <c r="A256" t="s">
        <v>2</v>
      </c>
      <c r="B256" t="s">
        <v>724</v>
      </c>
      <c r="C256" t="str">
        <f t="shared" si="3"/>
        <v>{ "Zimbabwe", "ZWE" },</v>
      </c>
      <c r="E256" t="s">
        <v>1446</v>
      </c>
      <c r="F256" t="s">
        <v>1447</v>
      </c>
      <c r="G256" t="s">
        <v>1445</v>
      </c>
    </row>
    <row r="257" spans="5:7" x14ac:dyDescent="0.25">
      <c r="E257" t="s">
        <v>1448</v>
      </c>
      <c r="F257" t="s">
        <v>1449</v>
      </c>
      <c r="G257" t="s">
        <v>1445</v>
      </c>
    </row>
    <row r="258" spans="5:7" x14ac:dyDescent="0.25">
      <c r="E258" t="s">
        <v>1450</v>
      </c>
      <c r="F258" t="s">
        <v>1451</v>
      </c>
      <c r="G258" t="s">
        <v>1452</v>
      </c>
    </row>
    <row r="259" spans="5:7" x14ac:dyDescent="0.25">
      <c r="E259" t="s">
        <v>1453</v>
      </c>
      <c r="F259" t="s">
        <v>1454</v>
      </c>
      <c r="G259" t="s">
        <v>1452</v>
      </c>
    </row>
    <row r="260" spans="5:7" x14ac:dyDescent="0.25">
      <c r="E260" t="s">
        <v>1455</v>
      </c>
      <c r="F260" t="s">
        <v>1456</v>
      </c>
      <c r="G260" t="s">
        <v>1452</v>
      </c>
    </row>
    <row r="261" spans="5:7" x14ac:dyDescent="0.25">
      <c r="E261" t="s">
        <v>1457</v>
      </c>
      <c r="F261" t="s">
        <v>1458</v>
      </c>
      <c r="G261" t="s">
        <v>1452</v>
      </c>
    </row>
    <row r="262" spans="5:7" x14ac:dyDescent="0.25">
      <c r="E262" t="s">
        <v>1459</v>
      </c>
      <c r="F262" t="s">
        <v>1460</v>
      </c>
      <c r="G262" t="s">
        <v>1452</v>
      </c>
    </row>
    <row r="263" spans="5:7" x14ac:dyDescent="0.25">
      <c r="E263" t="s">
        <v>1461</v>
      </c>
      <c r="F263" t="s">
        <v>1462</v>
      </c>
      <c r="G263" t="s">
        <v>1452</v>
      </c>
    </row>
    <row r="264" spans="5:7" x14ac:dyDescent="0.25">
      <c r="E264" t="s">
        <v>1463</v>
      </c>
      <c r="F264" t="s">
        <v>1464</v>
      </c>
      <c r="G264" t="s">
        <v>1465</v>
      </c>
    </row>
    <row r="265" spans="5:7" x14ac:dyDescent="0.25">
      <c r="E265" t="s">
        <v>1466</v>
      </c>
      <c r="F265" t="s">
        <v>1467</v>
      </c>
      <c r="G265" t="s">
        <v>1468</v>
      </c>
    </row>
    <row r="266" spans="5:7" x14ac:dyDescent="0.25">
      <c r="E266" t="s">
        <v>1469</v>
      </c>
      <c r="F266" t="s">
        <v>1470</v>
      </c>
      <c r="G266" t="s">
        <v>1471</v>
      </c>
    </row>
    <row r="267" spans="5:7" x14ac:dyDescent="0.25">
      <c r="E267" t="s">
        <v>1472</v>
      </c>
      <c r="F267" t="s">
        <v>1473</v>
      </c>
      <c r="G267" t="s">
        <v>1468</v>
      </c>
    </row>
    <row r="268" spans="5:7" x14ac:dyDescent="0.25">
      <c r="E268" t="s">
        <v>1474</v>
      </c>
      <c r="F268" t="s">
        <v>1475</v>
      </c>
      <c r="G268" t="s">
        <v>1471</v>
      </c>
    </row>
    <row r="269" spans="5:7" x14ac:dyDescent="0.25">
      <c r="E269" t="s">
        <v>1476</v>
      </c>
      <c r="F269" t="s">
        <v>1477</v>
      </c>
      <c r="G269" t="s">
        <v>1468</v>
      </c>
    </row>
    <row r="270" spans="5:7" x14ac:dyDescent="0.25">
      <c r="E270" t="s">
        <v>1478</v>
      </c>
      <c r="F270" t="s">
        <v>1479</v>
      </c>
      <c r="G270" t="s">
        <v>1471</v>
      </c>
    </row>
    <row r="271" spans="5:7" x14ac:dyDescent="0.25">
      <c r="E271" t="s">
        <v>1480</v>
      </c>
      <c r="F271" t="s">
        <v>1481</v>
      </c>
      <c r="G271" t="s">
        <v>1482</v>
      </c>
    </row>
    <row r="272" spans="5:7" x14ac:dyDescent="0.25">
      <c r="E272" t="s">
        <v>1483</v>
      </c>
      <c r="F272" t="s">
        <v>1484</v>
      </c>
      <c r="G272" t="s">
        <v>1485</v>
      </c>
    </row>
    <row r="273" spans="5:7" x14ac:dyDescent="0.25">
      <c r="E273" t="s">
        <v>1486</v>
      </c>
      <c r="F273" t="s">
        <v>1487</v>
      </c>
      <c r="G273" t="s">
        <v>1482</v>
      </c>
    </row>
    <row r="274" spans="5:7" x14ac:dyDescent="0.25">
      <c r="E274" t="s">
        <v>1488</v>
      </c>
      <c r="F274" t="s">
        <v>1489</v>
      </c>
      <c r="G274" t="s">
        <v>1485</v>
      </c>
    </row>
    <row r="275" spans="5:7" x14ac:dyDescent="0.25">
      <c r="E275" t="s">
        <v>1490</v>
      </c>
      <c r="F275" t="s">
        <v>1491</v>
      </c>
      <c r="G275" t="s">
        <v>1482</v>
      </c>
    </row>
    <row r="276" spans="5:7" x14ac:dyDescent="0.25">
      <c r="E276" t="s">
        <v>1492</v>
      </c>
      <c r="F276" t="s">
        <v>1493</v>
      </c>
      <c r="G276" t="s">
        <v>1485</v>
      </c>
    </row>
    <row r="277" spans="5:7" x14ac:dyDescent="0.25">
      <c r="E277" t="s">
        <v>1494</v>
      </c>
      <c r="F277" t="s">
        <v>1495</v>
      </c>
      <c r="G277" t="s">
        <v>1465</v>
      </c>
    </row>
    <row r="278" spans="5:7" x14ac:dyDescent="0.25">
      <c r="E278" t="s">
        <v>1496</v>
      </c>
      <c r="F278" t="s">
        <v>1497</v>
      </c>
      <c r="G278" t="s">
        <v>1465</v>
      </c>
    </row>
    <row r="279" spans="5:7" x14ac:dyDescent="0.25">
      <c r="E279" t="s">
        <v>1498</v>
      </c>
      <c r="F279" t="s">
        <v>1499</v>
      </c>
      <c r="G279" t="s">
        <v>1500</v>
      </c>
    </row>
    <row r="280" spans="5:7" x14ac:dyDescent="0.25">
      <c r="E280" t="s">
        <v>1501</v>
      </c>
      <c r="F280" t="s">
        <v>1502</v>
      </c>
      <c r="G280" t="s">
        <v>1500</v>
      </c>
    </row>
    <row r="281" spans="5:7" x14ac:dyDescent="0.25">
      <c r="E281" t="s">
        <v>1503</v>
      </c>
      <c r="F281" t="s">
        <v>1504</v>
      </c>
      <c r="G281" t="s">
        <v>1500</v>
      </c>
    </row>
    <row r="282" spans="5:7" x14ac:dyDescent="0.25">
      <c r="E282" t="s">
        <v>1505</v>
      </c>
      <c r="F282" t="s">
        <v>1506</v>
      </c>
      <c r="G282" t="s">
        <v>1507</v>
      </c>
    </row>
    <row r="283" spans="5:7" x14ac:dyDescent="0.25">
      <c r="E283" t="s">
        <v>1508</v>
      </c>
      <c r="F283" t="s">
        <v>1509</v>
      </c>
      <c r="G283" t="s">
        <v>1507</v>
      </c>
    </row>
    <row r="284" spans="5:7" x14ac:dyDescent="0.25">
      <c r="E284" t="s">
        <v>1510</v>
      </c>
      <c r="F284" t="s">
        <v>1511</v>
      </c>
      <c r="G284" t="s">
        <v>1507</v>
      </c>
    </row>
    <row r="285" spans="5:7" x14ac:dyDescent="0.25">
      <c r="E285" t="s">
        <v>1512</v>
      </c>
      <c r="F285" t="s">
        <v>1513</v>
      </c>
      <c r="G285" t="s">
        <v>1514</v>
      </c>
    </row>
    <row r="286" spans="5:7" x14ac:dyDescent="0.25">
      <c r="E286" t="s">
        <v>1515</v>
      </c>
      <c r="F286" t="s">
        <v>1516</v>
      </c>
      <c r="G286" t="s">
        <v>1514</v>
      </c>
    </row>
    <row r="287" spans="5:7" x14ac:dyDescent="0.25">
      <c r="E287" t="s">
        <v>1517</v>
      </c>
      <c r="F287" t="s">
        <v>1518</v>
      </c>
      <c r="G287" t="s">
        <v>1514</v>
      </c>
    </row>
    <row r="288" spans="5:7" x14ac:dyDescent="0.25">
      <c r="E288" t="s">
        <v>1519</v>
      </c>
      <c r="F288" t="s">
        <v>1520</v>
      </c>
      <c r="G288" t="s">
        <v>1521</v>
      </c>
    </row>
    <row r="289" spans="5:7" x14ac:dyDescent="0.25">
      <c r="E289" t="s">
        <v>1522</v>
      </c>
      <c r="F289" t="s">
        <v>1523</v>
      </c>
      <c r="G289" t="s">
        <v>1521</v>
      </c>
    </row>
    <row r="290" spans="5:7" x14ac:dyDescent="0.25">
      <c r="E290" t="s">
        <v>1524</v>
      </c>
      <c r="F290" t="s">
        <v>1525</v>
      </c>
      <c r="G290" t="s">
        <v>1521</v>
      </c>
    </row>
    <row r="291" spans="5:7" x14ac:dyDescent="0.25">
      <c r="E291" t="s">
        <v>1526</v>
      </c>
      <c r="F291" t="s">
        <v>1527</v>
      </c>
      <c r="G291" t="s">
        <v>1528</v>
      </c>
    </row>
    <row r="292" spans="5:7" x14ac:dyDescent="0.25">
      <c r="E292" t="s">
        <v>1529</v>
      </c>
      <c r="F292" t="s">
        <v>1530</v>
      </c>
      <c r="G292" t="s">
        <v>1528</v>
      </c>
    </row>
    <row r="293" spans="5:7" x14ac:dyDescent="0.25">
      <c r="E293" t="s">
        <v>1531</v>
      </c>
      <c r="F293" t="s">
        <v>1532</v>
      </c>
      <c r="G293" t="s">
        <v>1528</v>
      </c>
    </row>
    <row r="294" spans="5:7" x14ac:dyDescent="0.25">
      <c r="E294" t="s">
        <v>1533</v>
      </c>
      <c r="F294" t="s">
        <v>1534</v>
      </c>
      <c r="G294" t="s">
        <v>1535</v>
      </c>
    </row>
    <row r="295" spans="5:7" x14ac:dyDescent="0.25">
      <c r="E295" t="s">
        <v>1536</v>
      </c>
      <c r="F295" t="s">
        <v>1537</v>
      </c>
      <c r="G295" t="s">
        <v>1535</v>
      </c>
    </row>
    <row r="296" spans="5:7" x14ac:dyDescent="0.25">
      <c r="E296" t="s">
        <v>1538</v>
      </c>
      <c r="F296" t="s">
        <v>1539</v>
      </c>
      <c r="G296" t="s">
        <v>1535</v>
      </c>
    </row>
    <row r="297" spans="5:7" x14ac:dyDescent="0.25">
      <c r="E297" t="s">
        <v>1540</v>
      </c>
      <c r="F297" t="s">
        <v>1541</v>
      </c>
      <c r="G297" t="s">
        <v>1542</v>
      </c>
    </row>
    <row r="298" spans="5:7" x14ac:dyDescent="0.25">
      <c r="E298" t="s">
        <v>1543</v>
      </c>
      <c r="F298" t="s">
        <v>1544</v>
      </c>
      <c r="G298" t="s">
        <v>1545</v>
      </c>
    </row>
    <row r="299" spans="5:7" x14ac:dyDescent="0.25">
      <c r="E299" t="s">
        <v>1546</v>
      </c>
      <c r="F299" t="s">
        <v>1547</v>
      </c>
      <c r="G299" t="s">
        <v>1545</v>
      </c>
    </row>
    <row r="300" spans="5:7" x14ac:dyDescent="0.25">
      <c r="E300" t="s">
        <v>1548</v>
      </c>
      <c r="F300" t="s">
        <v>1549</v>
      </c>
      <c r="G300" t="s">
        <v>1545</v>
      </c>
    </row>
    <row r="301" spans="5:7" x14ac:dyDescent="0.25">
      <c r="E301" t="s">
        <v>1550</v>
      </c>
      <c r="F301" t="s">
        <v>1551</v>
      </c>
      <c r="G301" t="s">
        <v>1552</v>
      </c>
    </row>
    <row r="302" spans="5:7" x14ac:dyDescent="0.25">
      <c r="E302" t="s">
        <v>1553</v>
      </c>
      <c r="F302" t="s">
        <v>1554</v>
      </c>
      <c r="G302" t="s">
        <v>1552</v>
      </c>
    </row>
    <row r="303" spans="5:7" x14ac:dyDescent="0.25">
      <c r="E303" t="s">
        <v>1555</v>
      </c>
      <c r="F303" t="s">
        <v>1556</v>
      </c>
      <c r="G303" t="s">
        <v>1552</v>
      </c>
    </row>
    <row r="304" spans="5:7" x14ac:dyDescent="0.25">
      <c r="E304" t="s">
        <v>1557</v>
      </c>
      <c r="F304" t="s">
        <v>1558</v>
      </c>
      <c r="G304" t="s">
        <v>1559</v>
      </c>
    </row>
    <row r="305" spans="5:7" x14ac:dyDescent="0.25">
      <c r="E305" t="s">
        <v>1560</v>
      </c>
      <c r="F305" t="s">
        <v>1561</v>
      </c>
      <c r="G305" t="s">
        <v>1559</v>
      </c>
    </row>
    <row r="306" spans="5:7" x14ac:dyDescent="0.25">
      <c r="E306" t="s">
        <v>1562</v>
      </c>
      <c r="F306" t="s">
        <v>1563</v>
      </c>
      <c r="G306" t="s">
        <v>1559</v>
      </c>
    </row>
    <row r="307" spans="5:7" x14ac:dyDescent="0.25">
      <c r="E307" t="s">
        <v>1564</v>
      </c>
      <c r="F307" t="s">
        <v>1565</v>
      </c>
      <c r="G307" t="s">
        <v>1566</v>
      </c>
    </row>
    <row r="308" spans="5:7" x14ac:dyDescent="0.25">
      <c r="E308" t="s">
        <v>1567</v>
      </c>
      <c r="F308" t="s">
        <v>1568</v>
      </c>
      <c r="G308" t="s">
        <v>1566</v>
      </c>
    </row>
    <row r="309" spans="5:7" x14ac:dyDescent="0.25">
      <c r="E309" t="s">
        <v>1569</v>
      </c>
      <c r="F309" t="s">
        <v>1570</v>
      </c>
      <c r="G309" t="s">
        <v>1566</v>
      </c>
    </row>
    <row r="310" spans="5:7" x14ac:dyDescent="0.25">
      <c r="E310" t="s">
        <v>1571</v>
      </c>
      <c r="F310" t="s">
        <v>1572</v>
      </c>
      <c r="G310" t="s">
        <v>1573</v>
      </c>
    </row>
    <row r="311" spans="5:7" x14ac:dyDescent="0.25">
      <c r="E311" t="s">
        <v>1574</v>
      </c>
      <c r="F311" t="s">
        <v>1575</v>
      </c>
      <c r="G311" t="s">
        <v>1573</v>
      </c>
    </row>
    <row r="312" spans="5:7" x14ac:dyDescent="0.25">
      <c r="E312" t="s">
        <v>1576</v>
      </c>
      <c r="F312" t="s">
        <v>1577</v>
      </c>
      <c r="G312" t="s">
        <v>1573</v>
      </c>
    </row>
    <row r="313" spans="5:7" x14ac:dyDescent="0.25">
      <c r="E313" t="s">
        <v>1578</v>
      </c>
      <c r="F313" t="s">
        <v>1579</v>
      </c>
      <c r="G313" t="s">
        <v>1573</v>
      </c>
    </row>
    <row r="314" spans="5:7" x14ac:dyDescent="0.25">
      <c r="E314" t="s">
        <v>1580</v>
      </c>
      <c r="F314" t="s">
        <v>1581</v>
      </c>
      <c r="G314" t="s">
        <v>1573</v>
      </c>
    </row>
    <row r="315" spans="5:7" x14ac:dyDescent="0.25">
      <c r="E315" t="s">
        <v>1582</v>
      </c>
      <c r="F315" t="s">
        <v>1583</v>
      </c>
      <c r="G315" t="s">
        <v>1573</v>
      </c>
    </row>
    <row r="316" spans="5:7" x14ac:dyDescent="0.25">
      <c r="E316" t="s">
        <v>1584</v>
      </c>
      <c r="F316" t="s">
        <v>1585</v>
      </c>
      <c r="G316" t="s">
        <v>1586</v>
      </c>
    </row>
    <row r="317" spans="5:7" x14ac:dyDescent="0.25">
      <c r="E317" t="s">
        <v>1587</v>
      </c>
      <c r="F317" t="s">
        <v>1588</v>
      </c>
      <c r="G317" t="s">
        <v>1589</v>
      </c>
    </row>
    <row r="318" spans="5:7" x14ac:dyDescent="0.25">
      <c r="E318" t="s">
        <v>1590</v>
      </c>
      <c r="F318" t="s">
        <v>1591</v>
      </c>
      <c r="G318" t="s">
        <v>1589</v>
      </c>
    </row>
    <row r="319" spans="5:7" x14ac:dyDescent="0.25">
      <c r="E319" t="s">
        <v>1592</v>
      </c>
      <c r="F319" t="s">
        <v>1593</v>
      </c>
      <c r="G319" t="s">
        <v>1589</v>
      </c>
    </row>
    <row r="320" spans="5:7" x14ac:dyDescent="0.25">
      <c r="E320" t="s">
        <v>1594</v>
      </c>
      <c r="F320" t="s">
        <v>1595</v>
      </c>
      <c r="G320" t="s">
        <v>1596</v>
      </c>
    </row>
    <row r="321" spans="5:7" x14ac:dyDescent="0.25">
      <c r="E321" t="s">
        <v>1597</v>
      </c>
      <c r="F321" t="s">
        <v>1598</v>
      </c>
      <c r="G321" t="s">
        <v>1596</v>
      </c>
    </row>
    <row r="322" spans="5:7" x14ac:dyDescent="0.25">
      <c r="E322" t="s">
        <v>1599</v>
      </c>
      <c r="F322" t="s">
        <v>1600</v>
      </c>
      <c r="G322" t="s">
        <v>1596</v>
      </c>
    </row>
    <row r="323" spans="5:7" x14ac:dyDescent="0.25">
      <c r="E323" t="s">
        <v>1601</v>
      </c>
      <c r="F323" t="s">
        <v>1602</v>
      </c>
      <c r="G323" t="s">
        <v>1603</v>
      </c>
    </row>
    <row r="324" spans="5:7" x14ac:dyDescent="0.25">
      <c r="E324" t="s">
        <v>1604</v>
      </c>
      <c r="F324" t="s">
        <v>1605</v>
      </c>
      <c r="G324" t="s">
        <v>1603</v>
      </c>
    </row>
    <row r="325" spans="5:7" x14ac:dyDescent="0.25">
      <c r="E325" t="s">
        <v>1606</v>
      </c>
      <c r="F325" t="s">
        <v>1607</v>
      </c>
      <c r="G325" t="s">
        <v>1603</v>
      </c>
    </row>
    <row r="326" spans="5:7" x14ac:dyDescent="0.25">
      <c r="E326" t="s">
        <v>1608</v>
      </c>
      <c r="F326" t="s">
        <v>1609</v>
      </c>
      <c r="G326" t="s">
        <v>1603</v>
      </c>
    </row>
    <row r="327" spans="5:7" x14ac:dyDescent="0.25">
      <c r="E327" t="s">
        <v>1610</v>
      </c>
      <c r="F327" t="s">
        <v>1611</v>
      </c>
      <c r="G327" t="s">
        <v>1603</v>
      </c>
    </row>
    <row r="328" spans="5:7" x14ac:dyDescent="0.25">
      <c r="E328" t="s">
        <v>1612</v>
      </c>
      <c r="F328" t="s">
        <v>1613</v>
      </c>
      <c r="G328" t="s">
        <v>1603</v>
      </c>
    </row>
    <row r="329" spans="5:7" x14ac:dyDescent="0.25">
      <c r="E329" t="s">
        <v>1614</v>
      </c>
      <c r="F329" t="s">
        <v>1615</v>
      </c>
      <c r="G329" t="s">
        <v>1616</v>
      </c>
    </row>
    <row r="330" spans="5:7" x14ac:dyDescent="0.25">
      <c r="E330" t="s">
        <v>1617</v>
      </c>
      <c r="F330" t="s">
        <v>1618</v>
      </c>
      <c r="G330" t="s">
        <v>1616</v>
      </c>
    </row>
    <row r="331" spans="5:7" x14ac:dyDescent="0.25">
      <c r="E331" t="s">
        <v>1619</v>
      </c>
      <c r="F331" t="s">
        <v>1620</v>
      </c>
      <c r="G331" t="s">
        <v>1616</v>
      </c>
    </row>
    <row r="332" spans="5:7" x14ac:dyDescent="0.25">
      <c r="E332" t="s">
        <v>1621</v>
      </c>
      <c r="F332" t="s">
        <v>1622</v>
      </c>
      <c r="G332" t="s">
        <v>1623</v>
      </c>
    </row>
    <row r="333" spans="5:7" x14ac:dyDescent="0.25">
      <c r="E333" t="s">
        <v>1624</v>
      </c>
      <c r="F333" t="s">
        <v>1625</v>
      </c>
      <c r="G333" t="s">
        <v>1623</v>
      </c>
    </row>
    <row r="334" spans="5:7" x14ac:dyDescent="0.25">
      <c r="E334" t="s">
        <v>1626</v>
      </c>
      <c r="F334" t="s">
        <v>1627</v>
      </c>
      <c r="G334" t="s">
        <v>1623</v>
      </c>
    </row>
    <row r="335" spans="5:7" x14ac:dyDescent="0.25">
      <c r="E335" t="s">
        <v>1628</v>
      </c>
      <c r="F335" t="s">
        <v>1629</v>
      </c>
      <c r="G335" t="s">
        <v>1630</v>
      </c>
    </row>
    <row r="336" spans="5:7" x14ac:dyDescent="0.25">
      <c r="E336" t="s">
        <v>1631</v>
      </c>
      <c r="F336" t="s">
        <v>1632</v>
      </c>
      <c r="G336" t="s">
        <v>1633</v>
      </c>
    </row>
    <row r="337" spans="5:7" x14ac:dyDescent="0.25">
      <c r="E337" t="s">
        <v>1634</v>
      </c>
      <c r="F337" t="s">
        <v>1635</v>
      </c>
      <c r="G337" t="s">
        <v>1636</v>
      </c>
    </row>
    <row r="338" spans="5:7" x14ac:dyDescent="0.25">
      <c r="E338" t="s">
        <v>1637</v>
      </c>
      <c r="F338" t="s">
        <v>1638</v>
      </c>
      <c r="G338" t="s">
        <v>1639</v>
      </c>
    </row>
    <row r="339" spans="5:7" x14ac:dyDescent="0.25">
      <c r="E339" t="s">
        <v>1640</v>
      </c>
      <c r="F339" t="s">
        <v>1641</v>
      </c>
      <c r="G339" t="s">
        <v>1642</v>
      </c>
    </row>
    <row r="340" spans="5:7" x14ac:dyDescent="0.25">
      <c r="E340" t="s">
        <v>1643</v>
      </c>
      <c r="F340" t="s">
        <v>1644</v>
      </c>
      <c r="G340" t="s">
        <v>1645</v>
      </c>
    </row>
    <row r="341" spans="5:7" x14ac:dyDescent="0.25">
      <c r="E341" t="s">
        <v>1646</v>
      </c>
      <c r="F341" t="s">
        <v>1647</v>
      </c>
      <c r="G341" t="s">
        <v>1648</v>
      </c>
    </row>
    <row r="342" spans="5:7" x14ac:dyDescent="0.25">
      <c r="E342" t="s">
        <v>1649</v>
      </c>
      <c r="F342" t="s">
        <v>1650</v>
      </c>
      <c r="G342" t="s">
        <v>1651</v>
      </c>
    </row>
    <row r="343" spans="5:7" x14ac:dyDescent="0.25">
      <c r="E343" t="s">
        <v>1652</v>
      </c>
      <c r="F343" t="s">
        <v>1653</v>
      </c>
      <c r="G343" t="s">
        <v>1654</v>
      </c>
    </row>
    <row r="344" spans="5:7" x14ac:dyDescent="0.25">
      <c r="E344" t="s">
        <v>1655</v>
      </c>
      <c r="F344" t="s">
        <v>1656</v>
      </c>
      <c r="G344" t="s">
        <v>1657</v>
      </c>
    </row>
    <row r="345" spans="5:7" x14ac:dyDescent="0.25">
      <c r="E345" t="s">
        <v>1658</v>
      </c>
      <c r="F345" t="s">
        <v>1659</v>
      </c>
      <c r="G345" t="s">
        <v>1660</v>
      </c>
    </row>
    <row r="346" spans="5:7" x14ac:dyDescent="0.25">
      <c r="E346" t="s">
        <v>1661</v>
      </c>
      <c r="F346" t="s">
        <v>1662</v>
      </c>
      <c r="G346" t="s">
        <v>1663</v>
      </c>
    </row>
    <row r="347" spans="5:7" x14ac:dyDescent="0.25">
      <c r="E347" t="s">
        <v>1664</v>
      </c>
      <c r="F347" t="s">
        <v>1665</v>
      </c>
      <c r="G347" t="s">
        <v>1666</v>
      </c>
    </row>
    <row r="348" spans="5:7" x14ac:dyDescent="0.25">
      <c r="E348" t="s">
        <v>1667</v>
      </c>
      <c r="F348" t="s">
        <v>1668</v>
      </c>
      <c r="G348" t="s">
        <v>1669</v>
      </c>
    </row>
    <row r="349" spans="5:7" x14ac:dyDescent="0.25">
      <c r="E349" t="s">
        <v>1670</v>
      </c>
      <c r="F349" t="s">
        <v>1671</v>
      </c>
      <c r="G349" t="s">
        <v>1672</v>
      </c>
    </row>
    <row r="350" spans="5:7" x14ac:dyDescent="0.25">
      <c r="E350" t="s">
        <v>1673</v>
      </c>
      <c r="F350" t="s">
        <v>1674</v>
      </c>
      <c r="G350" t="s">
        <v>1675</v>
      </c>
    </row>
    <row r="351" spans="5:7" x14ac:dyDescent="0.25">
      <c r="E351" t="s">
        <v>1676</v>
      </c>
      <c r="F351" t="s">
        <v>1677</v>
      </c>
      <c r="G351" t="s">
        <v>1678</v>
      </c>
    </row>
    <row r="352" spans="5:7" x14ac:dyDescent="0.25">
      <c r="E352" t="s">
        <v>1679</v>
      </c>
      <c r="F352" t="s">
        <v>1680</v>
      </c>
      <c r="G352" t="s">
        <v>1681</v>
      </c>
    </row>
    <row r="353" spans="5:7" x14ac:dyDescent="0.25">
      <c r="E353" t="s">
        <v>1682</v>
      </c>
      <c r="F353" t="s">
        <v>1683</v>
      </c>
      <c r="G353" t="s">
        <v>1684</v>
      </c>
    </row>
    <row r="354" spans="5:7" x14ac:dyDescent="0.25">
      <c r="E354" t="s">
        <v>1685</v>
      </c>
      <c r="F354" t="s">
        <v>1686</v>
      </c>
      <c r="G354" t="s">
        <v>1687</v>
      </c>
    </row>
    <row r="355" spans="5:7" x14ac:dyDescent="0.25">
      <c r="E355" t="s">
        <v>1688</v>
      </c>
      <c r="F355" t="s">
        <v>1689</v>
      </c>
      <c r="G355" t="s">
        <v>1690</v>
      </c>
    </row>
    <row r="356" spans="5:7" x14ac:dyDescent="0.25">
      <c r="E356" t="s">
        <v>1691</v>
      </c>
      <c r="F356" t="s">
        <v>1692</v>
      </c>
      <c r="G356" t="s">
        <v>1693</v>
      </c>
    </row>
    <row r="357" spans="5:7" x14ac:dyDescent="0.25">
      <c r="E357" t="s">
        <v>1694</v>
      </c>
      <c r="F357" t="s">
        <v>1695</v>
      </c>
      <c r="G357" t="s">
        <v>1696</v>
      </c>
    </row>
    <row r="358" spans="5:7" x14ac:dyDescent="0.25">
      <c r="E358" t="s">
        <v>1697</v>
      </c>
      <c r="F358" t="s">
        <v>1698</v>
      </c>
      <c r="G358" t="s">
        <v>1693</v>
      </c>
    </row>
    <row r="359" spans="5:7" x14ac:dyDescent="0.25">
      <c r="E359" t="s">
        <v>1699</v>
      </c>
      <c r="F359" t="s">
        <v>1700</v>
      </c>
      <c r="G359" t="s">
        <v>1690</v>
      </c>
    </row>
    <row r="360" spans="5:7" x14ac:dyDescent="0.25">
      <c r="E360" t="s">
        <v>1701</v>
      </c>
      <c r="F360" t="s">
        <v>1702</v>
      </c>
      <c r="G360" t="s">
        <v>1690</v>
      </c>
    </row>
    <row r="361" spans="5:7" x14ac:dyDescent="0.25">
      <c r="E361" t="s">
        <v>1703</v>
      </c>
      <c r="F361" t="s">
        <v>1704</v>
      </c>
      <c r="G361" t="s">
        <v>1690</v>
      </c>
    </row>
    <row r="362" spans="5:7" x14ac:dyDescent="0.25">
      <c r="E362" t="s">
        <v>1705</v>
      </c>
      <c r="F362" t="s">
        <v>1706</v>
      </c>
      <c r="G362" t="s">
        <v>1690</v>
      </c>
    </row>
    <row r="363" spans="5:7" x14ac:dyDescent="0.25">
      <c r="E363" t="s">
        <v>1707</v>
      </c>
      <c r="F363" t="s">
        <v>1708</v>
      </c>
      <c r="G363" t="s">
        <v>1709</v>
      </c>
    </row>
    <row r="364" spans="5:7" x14ac:dyDescent="0.25">
      <c r="E364" t="s">
        <v>1710</v>
      </c>
      <c r="F364" t="s">
        <v>1711</v>
      </c>
      <c r="G364" t="s">
        <v>1712</v>
      </c>
    </row>
    <row r="365" spans="5:7" x14ac:dyDescent="0.25">
      <c r="E365" t="s">
        <v>1713</v>
      </c>
      <c r="F365" t="s">
        <v>1714</v>
      </c>
      <c r="G365" t="s">
        <v>1715</v>
      </c>
    </row>
    <row r="366" spans="5:7" x14ac:dyDescent="0.25">
      <c r="E366" t="s">
        <v>1716</v>
      </c>
      <c r="F366" t="s">
        <v>1717</v>
      </c>
      <c r="G366" t="s">
        <v>1718</v>
      </c>
    </row>
    <row r="367" spans="5:7" x14ac:dyDescent="0.25">
      <c r="E367" t="s">
        <v>1719</v>
      </c>
      <c r="F367" t="s">
        <v>1720</v>
      </c>
      <c r="G367" t="s">
        <v>1721</v>
      </c>
    </row>
    <row r="368" spans="5:7" x14ac:dyDescent="0.25">
      <c r="E368" t="s">
        <v>1722</v>
      </c>
      <c r="F368" t="s">
        <v>1723</v>
      </c>
      <c r="G368" t="s">
        <v>1724</v>
      </c>
    </row>
    <row r="369" spans="5:7" x14ac:dyDescent="0.25">
      <c r="E369" t="s">
        <v>1725</v>
      </c>
      <c r="F369" t="s">
        <v>1726</v>
      </c>
      <c r="G369" t="s">
        <v>1727</v>
      </c>
    </row>
    <row r="370" spans="5:7" x14ac:dyDescent="0.25">
      <c r="E370" t="s">
        <v>1728</v>
      </c>
      <c r="F370" t="s">
        <v>1729</v>
      </c>
      <c r="G370" t="s">
        <v>1730</v>
      </c>
    </row>
    <row r="371" spans="5:7" x14ac:dyDescent="0.25">
      <c r="E371" t="s">
        <v>1731</v>
      </c>
      <c r="F371" t="s">
        <v>1732</v>
      </c>
      <c r="G371" t="s">
        <v>1733</v>
      </c>
    </row>
    <row r="372" spans="5:7" x14ac:dyDescent="0.25">
      <c r="E372" t="s">
        <v>1734</v>
      </c>
      <c r="F372" t="s">
        <v>1735</v>
      </c>
      <c r="G372" t="s">
        <v>1736</v>
      </c>
    </row>
    <row r="373" spans="5:7" x14ac:dyDescent="0.25">
      <c r="E373" t="s">
        <v>1737</v>
      </c>
      <c r="F373" t="s">
        <v>1738</v>
      </c>
      <c r="G373" t="s">
        <v>1739</v>
      </c>
    </row>
    <row r="374" spans="5:7" x14ac:dyDescent="0.25">
      <c r="E374" t="s">
        <v>1740</v>
      </c>
      <c r="F374" t="s">
        <v>1741</v>
      </c>
      <c r="G374" t="s">
        <v>1742</v>
      </c>
    </row>
    <row r="375" spans="5:7" x14ac:dyDescent="0.25">
      <c r="E375" t="s">
        <v>1743</v>
      </c>
      <c r="F375" t="s">
        <v>1744</v>
      </c>
      <c r="G375" t="s">
        <v>1745</v>
      </c>
    </row>
    <row r="376" spans="5:7" x14ac:dyDescent="0.25">
      <c r="E376" t="s">
        <v>1746</v>
      </c>
      <c r="F376" t="s">
        <v>1747</v>
      </c>
      <c r="G376" t="s">
        <v>1748</v>
      </c>
    </row>
    <row r="377" spans="5:7" x14ac:dyDescent="0.25">
      <c r="E377" t="s">
        <v>1749</v>
      </c>
      <c r="F377" t="s">
        <v>1750</v>
      </c>
      <c r="G377" t="s">
        <v>1751</v>
      </c>
    </row>
    <row r="378" spans="5:7" x14ac:dyDescent="0.25">
      <c r="E378" t="s">
        <v>1752</v>
      </c>
      <c r="F378" t="s">
        <v>1753</v>
      </c>
      <c r="G378" t="s">
        <v>1754</v>
      </c>
    </row>
    <row r="379" spans="5:7" x14ac:dyDescent="0.25">
      <c r="E379" t="s">
        <v>1755</v>
      </c>
      <c r="F379" t="s">
        <v>1756</v>
      </c>
      <c r="G379" t="s">
        <v>1757</v>
      </c>
    </row>
    <row r="380" spans="5:7" x14ac:dyDescent="0.25">
      <c r="E380" t="s">
        <v>1758</v>
      </c>
      <c r="F380" t="s">
        <v>1759</v>
      </c>
      <c r="G380" t="s">
        <v>1760</v>
      </c>
    </row>
    <row r="381" spans="5:7" x14ac:dyDescent="0.25">
      <c r="E381" t="s">
        <v>1761</v>
      </c>
      <c r="F381" t="s">
        <v>1762</v>
      </c>
      <c r="G381" t="s">
        <v>1763</v>
      </c>
    </row>
    <row r="382" spans="5:7" x14ac:dyDescent="0.25">
      <c r="E382" t="s">
        <v>1764</v>
      </c>
      <c r="F382" t="s">
        <v>1765</v>
      </c>
      <c r="G382" t="s">
        <v>1766</v>
      </c>
    </row>
    <row r="383" spans="5:7" x14ac:dyDescent="0.25">
      <c r="E383" t="s">
        <v>1767</v>
      </c>
      <c r="F383" t="s">
        <v>1768</v>
      </c>
      <c r="G383" t="s">
        <v>1769</v>
      </c>
    </row>
    <row r="384" spans="5:7" x14ac:dyDescent="0.25">
      <c r="E384" t="s">
        <v>1770</v>
      </c>
      <c r="F384" t="s">
        <v>1771</v>
      </c>
      <c r="G384" t="s">
        <v>1772</v>
      </c>
    </row>
    <row r="385" spans="5:7" x14ac:dyDescent="0.25">
      <c r="E385" t="s">
        <v>1773</v>
      </c>
      <c r="F385" t="s">
        <v>1774</v>
      </c>
      <c r="G385" t="s">
        <v>1775</v>
      </c>
    </row>
    <row r="386" spans="5:7" x14ac:dyDescent="0.25">
      <c r="E386" t="s">
        <v>1776</v>
      </c>
      <c r="F386" t="s">
        <v>1777</v>
      </c>
      <c r="G386" t="s">
        <v>1778</v>
      </c>
    </row>
    <row r="387" spans="5:7" x14ac:dyDescent="0.25">
      <c r="E387" t="s">
        <v>1779</v>
      </c>
      <c r="F387" t="s">
        <v>1780</v>
      </c>
      <c r="G387" t="s">
        <v>1781</v>
      </c>
    </row>
    <row r="388" spans="5:7" x14ac:dyDescent="0.25">
      <c r="E388" t="s">
        <v>1782</v>
      </c>
      <c r="F388" t="s">
        <v>1783</v>
      </c>
      <c r="G388" t="s">
        <v>1784</v>
      </c>
    </row>
    <row r="389" spans="5:7" x14ac:dyDescent="0.25">
      <c r="E389" t="s">
        <v>1785</v>
      </c>
      <c r="F389" t="s">
        <v>1786</v>
      </c>
      <c r="G389" t="s">
        <v>1787</v>
      </c>
    </row>
    <row r="390" spans="5:7" x14ac:dyDescent="0.25">
      <c r="E390" t="s">
        <v>1788</v>
      </c>
      <c r="F390" t="s">
        <v>1789</v>
      </c>
      <c r="G390" t="s">
        <v>1790</v>
      </c>
    </row>
    <row r="391" spans="5:7" x14ac:dyDescent="0.25">
      <c r="E391" t="s">
        <v>1791</v>
      </c>
      <c r="F391" t="s">
        <v>1792</v>
      </c>
      <c r="G391" t="s">
        <v>1793</v>
      </c>
    </row>
    <row r="392" spans="5:7" x14ac:dyDescent="0.25">
      <c r="E392" t="s">
        <v>1794</v>
      </c>
      <c r="F392" t="s">
        <v>1795</v>
      </c>
      <c r="G392" t="s">
        <v>1796</v>
      </c>
    </row>
    <row r="393" spans="5:7" x14ac:dyDescent="0.25">
      <c r="E393" t="s">
        <v>1797</v>
      </c>
      <c r="F393" t="s">
        <v>1798</v>
      </c>
      <c r="G393" t="s">
        <v>1799</v>
      </c>
    </row>
    <row r="394" spans="5:7" x14ac:dyDescent="0.25">
      <c r="E394" t="s">
        <v>1800</v>
      </c>
      <c r="F394" t="s">
        <v>1801</v>
      </c>
      <c r="G394" t="s">
        <v>1802</v>
      </c>
    </row>
    <row r="395" spans="5:7" x14ac:dyDescent="0.25">
      <c r="E395" t="s">
        <v>1803</v>
      </c>
      <c r="F395" t="s">
        <v>1804</v>
      </c>
      <c r="G395" t="s">
        <v>1805</v>
      </c>
    </row>
    <row r="396" spans="5:7" x14ac:dyDescent="0.25">
      <c r="E396" t="s">
        <v>1806</v>
      </c>
      <c r="F396" t="s">
        <v>1807</v>
      </c>
      <c r="G396" t="s">
        <v>1808</v>
      </c>
    </row>
    <row r="397" spans="5:7" x14ac:dyDescent="0.25">
      <c r="E397" t="s">
        <v>1809</v>
      </c>
      <c r="F397" t="s">
        <v>1810</v>
      </c>
      <c r="G397" t="s">
        <v>1811</v>
      </c>
    </row>
    <row r="398" spans="5:7" x14ac:dyDescent="0.25">
      <c r="E398" t="s">
        <v>1812</v>
      </c>
      <c r="F398" t="s">
        <v>1813</v>
      </c>
      <c r="G398" t="s">
        <v>1814</v>
      </c>
    </row>
    <row r="399" spans="5:7" x14ac:dyDescent="0.25">
      <c r="E399" t="s">
        <v>1815</v>
      </c>
      <c r="F399" t="s">
        <v>1816</v>
      </c>
      <c r="G399" t="s">
        <v>1817</v>
      </c>
    </row>
    <row r="400" spans="5:7" x14ac:dyDescent="0.25">
      <c r="E400" t="s">
        <v>1818</v>
      </c>
      <c r="F400" t="s">
        <v>1819</v>
      </c>
      <c r="G400" t="s">
        <v>1820</v>
      </c>
    </row>
    <row r="401" spans="5:7" x14ac:dyDescent="0.25">
      <c r="E401" t="s">
        <v>1821</v>
      </c>
      <c r="F401" t="s">
        <v>1822</v>
      </c>
      <c r="G401" t="s">
        <v>1823</v>
      </c>
    </row>
    <row r="402" spans="5:7" x14ac:dyDescent="0.25">
      <c r="E402" t="s">
        <v>1824</v>
      </c>
      <c r="F402" t="s">
        <v>1825</v>
      </c>
      <c r="G402" t="s">
        <v>1826</v>
      </c>
    </row>
    <row r="403" spans="5:7" x14ac:dyDescent="0.25">
      <c r="E403" t="s">
        <v>1827</v>
      </c>
      <c r="F403" t="s">
        <v>1828</v>
      </c>
      <c r="G403" t="s">
        <v>1829</v>
      </c>
    </row>
    <row r="404" spans="5:7" x14ac:dyDescent="0.25">
      <c r="E404" t="s">
        <v>1830</v>
      </c>
      <c r="F404" t="s">
        <v>1831</v>
      </c>
      <c r="G404" t="s">
        <v>1832</v>
      </c>
    </row>
    <row r="405" spans="5:7" x14ac:dyDescent="0.25">
      <c r="E405" t="s">
        <v>1833</v>
      </c>
      <c r="F405" t="s">
        <v>1834</v>
      </c>
      <c r="G405" t="s">
        <v>1835</v>
      </c>
    </row>
    <row r="406" spans="5:7" x14ac:dyDescent="0.25">
      <c r="E406" t="s">
        <v>1836</v>
      </c>
      <c r="F406" t="s">
        <v>1837</v>
      </c>
      <c r="G406" t="s">
        <v>1835</v>
      </c>
    </row>
    <row r="407" spans="5:7" x14ac:dyDescent="0.25">
      <c r="E407" t="s">
        <v>1838</v>
      </c>
      <c r="F407" t="s">
        <v>1839</v>
      </c>
      <c r="G407" t="s">
        <v>1835</v>
      </c>
    </row>
    <row r="408" spans="5:7" x14ac:dyDescent="0.25">
      <c r="E408" t="s">
        <v>1840</v>
      </c>
      <c r="F408" t="s">
        <v>1841</v>
      </c>
      <c r="G408" t="s">
        <v>1842</v>
      </c>
    </row>
    <row r="409" spans="5:7" x14ac:dyDescent="0.25">
      <c r="E409" t="s">
        <v>1843</v>
      </c>
      <c r="F409" t="s">
        <v>1844</v>
      </c>
      <c r="G409" t="s">
        <v>1845</v>
      </c>
    </row>
    <row r="410" spans="5:7" x14ac:dyDescent="0.25">
      <c r="E410" t="s">
        <v>1846</v>
      </c>
      <c r="F410" t="s">
        <v>1847</v>
      </c>
      <c r="G410" t="s">
        <v>1848</v>
      </c>
    </row>
    <row r="411" spans="5:7" x14ac:dyDescent="0.25">
      <c r="E411" t="s">
        <v>1849</v>
      </c>
      <c r="F411" t="s">
        <v>1850</v>
      </c>
      <c r="G411" t="s">
        <v>1851</v>
      </c>
    </row>
    <row r="412" spans="5:7" x14ac:dyDescent="0.25">
      <c r="E412" t="s">
        <v>1852</v>
      </c>
      <c r="F412" t="s">
        <v>1853</v>
      </c>
      <c r="G412" t="s">
        <v>1851</v>
      </c>
    </row>
    <row r="413" spans="5:7" x14ac:dyDescent="0.25">
      <c r="E413" t="s">
        <v>1854</v>
      </c>
      <c r="F413" t="s">
        <v>1855</v>
      </c>
      <c r="G413" t="s">
        <v>1851</v>
      </c>
    </row>
    <row r="414" spans="5:7" x14ac:dyDescent="0.25">
      <c r="E414" t="s">
        <v>1856</v>
      </c>
      <c r="F414" t="s">
        <v>1857</v>
      </c>
      <c r="G414" t="s">
        <v>1858</v>
      </c>
    </row>
    <row r="415" spans="5:7" x14ac:dyDescent="0.25">
      <c r="E415" t="s">
        <v>1859</v>
      </c>
      <c r="F415" t="s">
        <v>1860</v>
      </c>
      <c r="G415" t="s">
        <v>1861</v>
      </c>
    </row>
    <row r="416" spans="5:7" x14ac:dyDescent="0.25">
      <c r="E416" t="s">
        <v>1862</v>
      </c>
      <c r="F416" t="s">
        <v>1863</v>
      </c>
      <c r="G416" t="s">
        <v>1864</v>
      </c>
    </row>
    <row r="417" spans="5:7" x14ac:dyDescent="0.25">
      <c r="E417" t="s">
        <v>1865</v>
      </c>
      <c r="F417" t="s">
        <v>1866</v>
      </c>
      <c r="G417" t="s">
        <v>1867</v>
      </c>
    </row>
    <row r="418" spans="5:7" x14ac:dyDescent="0.25">
      <c r="E418" t="s">
        <v>1868</v>
      </c>
      <c r="F418" t="s">
        <v>1869</v>
      </c>
      <c r="G418" t="s">
        <v>1870</v>
      </c>
    </row>
    <row r="419" spans="5:7" x14ac:dyDescent="0.25">
      <c r="E419" t="s">
        <v>1871</v>
      </c>
      <c r="F419" t="s">
        <v>1872</v>
      </c>
      <c r="G419" t="s">
        <v>1873</v>
      </c>
    </row>
    <row r="420" spans="5:7" x14ac:dyDescent="0.25">
      <c r="E420" t="s">
        <v>1874</v>
      </c>
      <c r="F420" t="s">
        <v>1875</v>
      </c>
      <c r="G420" t="s">
        <v>1876</v>
      </c>
    </row>
    <row r="421" spans="5:7" x14ac:dyDescent="0.25">
      <c r="E421" t="s">
        <v>1877</v>
      </c>
      <c r="F421" t="s">
        <v>1878</v>
      </c>
      <c r="G421" t="s">
        <v>1879</v>
      </c>
    </row>
    <row r="422" spans="5:7" x14ac:dyDescent="0.25">
      <c r="E422" t="s">
        <v>1880</v>
      </c>
      <c r="F422" t="s">
        <v>1881</v>
      </c>
      <c r="G422" t="s">
        <v>1882</v>
      </c>
    </row>
    <row r="423" spans="5:7" x14ac:dyDescent="0.25">
      <c r="E423" t="s">
        <v>1883</v>
      </c>
      <c r="F423" t="s">
        <v>1884</v>
      </c>
      <c r="G423" t="s">
        <v>1882</v>
      </c>
    </row>
    <row r="424" spans="5:7" x14ac:dyDescent="0.25">
      <c r="E424" t="s">
        <v>1885</v>
      </c>
      <c r="F424" t="s">
        <v>1886</v>
      </c>
      <c r="G424" t="s">
        <v>1882</v>
      </c>
    </row>
    <row r="425" spans="5:7" x14ac:dyDescent="0.25">
      <c r="E425" t="s">
        <v>1887</v>
      </c>
      <c r="F425" t="s">
        <v>1888</v>
      </c>
      <c r="G425" t="s">
        <v>1889</v>
      </c>
    </row>
    <row r="426" spans="5:7" x14ac:dyDescent="0.25">
      <c r="E426" t="s">
        <v>1890</v>
      </c>
      <c r="F426" t="s">
        <v>1891</v>
      </c>
      <c r="G426" t="s">
        <v>1892</v>
      </c>
    </row>
    <row r="427" spans="5:7" x14ac:dyDescent="0.25">
      <c r="E427" t="s">
        <v>1893</v>
      </c>
      <c r="F427" t="s">
        <v>1894</v>
      </c>
      <c r="G427" t="s">
        <v>1895</v>
      </c>
    </row>
    <row r="428" spans="5:7" x14ac:dyDescent="0.25">
      <c r="E428" t="s">
        <v>1896</v>
      </c>
      <c r="F428" t="s">
        <v>1897</v>
      </c>
      <c r="G428" t="s">
        <v>1898</v>
      </c>
    </row>
    <row r="429" spans="5:7" x14ac:dyDescent="0.25">
      <c r="E429" t="s">
        <v>1899</v>
      </c>
      <c r="F429" t="s">
        <v>1900</v>
      </c>
      <c r="G429" t="s">
        <v>1901</v>
      </c>
    </row>
    <row r="430" spans="5:7" x14ac:dyDescent="0.25">
      <c r="E430" t="s">
        <v>1902</v>
      </c>
      <c r="F430" t="s">
        <v>1903</v>
      </c>
      <c r="G430" t="s">
        <v>1904</v>
      </c>
    </row>
    <row r="431" spans="5:7" x14ac:dyDescent="0.25">
      <c r="E431" t="s">
        <v>1905</v>
      </c>
      <c r="F431" t="s">
        <v>1906</v>
      </c>
      <c r="G431" t="s">
        <v>1904</v>
      </c>
    </row>
    <row r="432" spans="5:7" x14ac:dyDescent="0.25">
      <c r="E432" t="s">
        <v>1907</v>
      </c>
      <c r="F432" t="s">
        <v>1908</v>
      </c>
      <c r="G432" t="s">
        <v>1904</v>
      </c>
    </row>
    <row r="433" spans="5:7" x14ac:dyDescent="0.25">
      <c r="E433" t="s">
        <v>1909</v>
      </c>
      <c r="F433" t="s">
        <v>1910</v>
      </c>
      <c r="G433" t="s">
        <v>1911</v>
      </c>
    </row>
    <row r="434" spans="5:7" x14ac:dyDescent="0.25">
      <c r="E434" t="s">
        <v>1912</v>
      </c>
      <c r="F434" t="s">
        <v>1913</v>
      </c>
      <c r="G434" t="s">
        <v>1914</v>
      </c>
    </row>
    <row r="435" spans="5:7" x14ac:dyDescent="0.25">
      <c r="E435" t="s">
        <v>1915</v>
      </c>
      <c r="F435" t="s">
        <v>1916</v>
      </c>
      <c r="G435" t="s">
        <v>1917</v>
      </c>
    </row>
    <row r="436" spans="5:7" x14ac:dyDescent="0.25">
      <c r="E436" t="s">
        <v>1918</v>
      </c>
      <c r="F436" t="s">
        <v>1919</v>
      </c>
      <c r="G436" t="s">
        <v>1920</v>
      </c>
    </row>
    <row r="437" spans="5:7" x14ac:dyDescent="0.25">
      <c r="E437" t="s">
        <v>1921</v>
      </c>
      <c r="F437" t="s">
        <v>1922</v>
      </c>
      <c r="G437" t="s">
        <v>1923</v>
      </c>
    </row>
    <row r="438" spans="5:7" x14ac:dyDescent="0.25">
      <c r="E438" t="s">
        <v>1924</v>
      </c>
      <c r="F438" t="s">
        <v>1925</v>
      </c>
      <c r="G438" t="s">
        <v>1926</v>
      </c>
    </row>
    <row r="439" spans="5:7" x14ac:dyDescent="0.25">
      <c r="E439" t="s">
        <v>1927</v>
      </c>
      <c r="F439" t="s">
        <v>1928</v>
      </c>
      <c r="G439" t="s">
        <v>1926</v>
      </c>
    </row>
    <row r="440" spans="5:7" x14ac:dyDescent="0.25">
      <c r="E440" t="s">
        <v>1929</v>
      </c>
      <c r="F440" t="s">
        <v>1930</v>
      </c>
      <c r="G440" t="s">
        <v>1926</v>
      </c>
    </row>
    <row r="441" spans="5:7" x14ac:dyDescent="0.25">
      <c r="E441" t="s">
        <v>1931</v>
      </c>
      <c r="F441" t="s">
        <v>1932</v>
      </c>
      <c r="G441" t="s">
        <v>1933</v>
      </c>
    </row>
    <row r="442" spans="5:7" x14ac:dyDescent="0.25">
      <c r="E442" t="s">
        <v>1934</v>
      </c>
      <c r="F442" t="s">
        <v>1935</v>
      </c>
      <c r="G442" t="s">
        <v>1936</v>
      </c>
    </row>
    <row r="443" spans="5:7" x14ac:dyDescent="0.25">
      <c r="E443" t="s">
        <v>1937</v>
      </c>
      <c r="F443" t="s">
        <v>1938</v>
      </c>
      <c r="G443" t="s">
        <v>1939</v>
      </c>
    </row>
    <row r="444" spans="5:7" x14ac:dyDescent="0.25">
      <c r="E444" t="s">
        <v>1940</v>
      </c>
      <c r="F444" t="s">
        <v>1941</v>
      </c>
      <c r="G444" t="s">
        <v>1939</v>
      </c>
    </row>
    <row r="445" spans="5:7" x14ac:dyDescent="0.25">
      <c r="E445" t="s">
        <v>1942</v>
      </c>
      <c r="F445" t="s">
        <v>1943</v>
      </c>
      <c r="G445" t="s">
        <v>1939</v>
      </c>
    </row>
    <row r="446" spans="5:7" x14ac:dyDescent="0.25">
      <c r="E446" t="s">
        <v>1944</v>
      </c>
      <c r="F446" t="s">
        <v>1945</v>
      </c>
      <c r="G446" t="s">
        <v>1946</v>
      </c>
    </row>
    <row r="447" spans="5:7" x14ac:dyDescent="0.25">
      <c r="E447" t="s">
        <v>1947</v>
      </c>
      <c r="F447" t="s">
        <v>1948</v>
      </c>
      <c r="G447" t="s">
        <v>1949</v>
      </c>
    </row>
    <row r="448" spans="5:7" x14ac:dyDescent="0.25">
      <c r="E448" t="s">
        <v>1950</v>
      </c>
      <c r="F448" t="s">
        <v>1951</v>
      </c>
      <c r="G448" t="s">
        <v>1952</v>
      </c>
    </row>
    <row r="449" spans="5:7" x14ac:dyDescent="0.25">
      <c r="E449" t="s">
        <v>1953</v>
      </c>
      <c r="F449" t="s">
        <v>1954</v>
      </c>
      <c r="G449" t="s">
        <v>1955</v>
      </c>
    </row>
    <row r="450" spans="5:7" x14ac:dyDescent="0.25">
      <c r="E450" t="s">
        <v>1956</v>
      </c>
      <c r="F450" t="s">
        <v>1957</v>
      </c>
      <c r="G450" t="s">
        <v>1958</v>
      </c>
    </row>
    <row r="451" spans="5:7" x14ac:dyDescent="0.25">
      <c r="E451" t="s">
        <v>1959</v>
      </c>
      <c r="F451" t="s">
        <v>1960</v>
      </c>
      <c r="G451" t="s">
        <v>1961</v>
      </c>
    </row>
    <row r="452" spans="5:7" x14ac:dyDescent="0.25">
      <c r="E452" t="s">
        <v>1962</v>
      </c>
      <c r="F452" t="s">
        <v>1963</v>
      </c>
      <c r="G452" t="s">
        <v>1964</v>
      </c>
    </row>
    <row r="453" spans="5:7" x14ac:dyDescent="0.25">
      <c r="E453" t="s">
        <v>1965</v>
      </c>
      <c r="F453" t="s">
        <v>1966</v>
      </c>
      <c r="G453" t="s">
        <v>1967</v>
      </c>
    </row>
    <row r="454" spans="5:7" x14ac:dyDescent="0.25">
      <c r="E454" t="s">
        <v>1968</v>
      </c>
      <c r="F454" t="s">
        <v>1969</v>
      </c>
      <c r="G454" t="s">
        <v>1967</v>
      </c>
    </row>
    <row r="455" spans="5:7" x14ac:dyDescent="0.25">
      <c r="E455" t="s">
        <v>1970</v>
      </c>
      <c r="F455" t="s">
        <v>1971</v>
      </c>
      <c r="G455" t="s">
        <v>1972</v>
      </c>
    </row>
    <row r="456" spans="5:7" x14ac:dyDescent="0.25">
      <c r="E456" t="s">
        <v>1973</v>
      </c>
      <c r="F456" t="s">
        <v>1974</v>
      </c>
      <c r="G456" t="s">
        <v>1975</v>
      </c>
    </row>
    <row r="457" spans="5:7" x14ac:dyDescent="0.25">
      <c r="E457" t="s">
        <v>1976</v>
      </c>
      <c r="F457" t="s">
        <v>1977</v>
      </c>
      <c r="G457" t="s">
        <v>1978</v>
      </c>
    </row>
    <row r="458" spans="5:7" x14ac:dyDescent="0.25">
      <c r="E458" t="s">
        <v>1979</v>
      </c>
      <c r="F458" t="s">
        <v>1980</v>
      </c>
      <c r="G458" t="s">
        <v>1981</v>
      </c>
    </row>
    <row r="459" spans="5:7" x14ac:dyDescent="0.25">
      <c r="E459" t="s">
        <v>1982</v>
      </c>
      <c r="F459" t="s">
        <v>1983</v>
      </c>
      <c r="G459" t="s">
        <v>1984</v>
      </c>
    </row>
    <row r="460" spans="5:7" x14ac:dyDescent="0.25">
      <c r="E460" t="s">
        <v>1985</v>
      </c>
      <c r="F460" t="s">
        <v>1986</v>
      </c>
      <c r="G460" t="s">
        <v>1987</v>
      </c>
    </row>
    <row r="461" spans="5:7" x14ac:dyDescent="0.25">
      <c r="E461" t="s">
        <v>1988</v>
      </c>
      <c r="F461" t="s">
        <v>1989</v>
      </c>
      <c r="G461" t="s">
        <v>1990</v>
      </c>
    </row>
    <row r="462" spans="5:7" x14ac:dyDescent="0.25">
      <c r="E462" t="s">
        <v>1991</v>
      </c>
      <c r="F462" t="s">
        <v>1992</v>
      </c>
      <c r="G462" t="s">
        <v>1993</v>
      </c>
    </row>
    <row r="463" spans="5:7" x14ac:dyDescent="0.25">
      <c r="E463" t="s">
        <v>1994</v>
      </c>
      <c r="F463" t="s">
        <v>1995</v>
      </c>
      <c r="G463" t="s">
        <v>1996</v>
      </c>
    </row>
    <row r="464" spans="5:7" x14ac:dyDescent="0.25">
      <c r="E464" t="s">
        <v>1997</v>
      </c>
      <c r="F464" t="s">
        <v>1998</v>
      </c>
      <c r="G464" t="s">
        <v>1999</v>
      </c>
    </row>
    <row r="465" spans="5:7" x14ac:dyDescent="0.25">
      <c r="E465" t="s">
        <v>2000</v>
      </c>
      <c r="F465" t="s">
        <v>2001</v>
      </c>
      <c r="G465" t="s">
        <v>2002</v>
      </c>
    </row>
    <row r="466" spans="5:7" x14ac:dyDescent="0.25">
      <c r="E466" t="s">
        <v>2003</v>
      </c>
      <c r="F466" t="s">
        <v>2004</v>
      </c>
      <c r="G466" t="s">
        <v>2005</v>
      </c>
    </row>
    <row r="467" spans="5:7" x14ac:dyDescent="0.25">
      <c r="E467" t="s">
        <v>2006</v>
      </c>
      <c r="F467" t="s">
        <v>2007</v>
      </c>
      <c r="G467" t="s">
        <v>2008</v>
      </c>
    </row>
    <row r="468" spans="5:7" x14ac:dyDescent="0.25">
      <c r="E468" t="s">
        <v>2009</v>
      </c>
      <c r="F468" t="s">
        <v>2010</v>
      </c>
      <c r="G468" t="s">
        <v>2011</v>
      </c>
    </row>
    <row r="469" spans="5:7" x14ac:dyDescent="0.25">
      <c r="E469" t="s">
        <v>2012</v>
      </c>
      <c r="F469" t="s">
        <v>2013</v>
      </c>
      <c r="G469" t="s">
        <v>2014</v>
      </c>
    </row>
    <row r="470" spans="5:7" x14ac:dyDescent="0.25">
      <c r="E470" t="s">
        <v>2015</v>
      </c>
      <c r="F470" t="s">
        <v>2016</v>
      </c>
      <c r="G470" t="s">
        <v>2017</v>
      </c>
    </row>
    <row r="471" spans="5:7" x14ac:dyDescent="0.25">
      <c r="E471" t="s">
        <v>2018</v>
      </c>
      <c r="F471" t="s">
        <v>2019</v>
      </c>
      <c r="G471" t="s">
        <v>2020</v>
      </c>
    </row>
    <row r="472" spans="5:7" x14ac:dyDescent="0.25">
      <c r="E472" t="s">
        <v>2021</v>
      </c>
      <c r="F472" t="s">
        <v>2022</v>
      </c>
      <c r="G472" t="s">
        <v>2023</v>
      </c>
    </row>
    <row r="473" spans="5:7" x14ac:dyDescent="0.25">
      <c r="E473" t="s">
        <v>2024</v>
      </c>
      <c r="F473" t="s">
        <v>2025</v>
      </c>
      <c r="G473" t="s">
        <v>2026</v>
      </c>
    </row>
    <row r="474" spans="5:7" x14ac:dyDescent="0.25">
      <c r="E474" t="s">
        <v>2027</v>
      </c>
      <c r="F474" t="s">
        <v>2028</v>
      </c>
      <c r="G474" t="s">
        <v>2029</v>
      </c>
    </row>
    <row r="475" spans="5:7" x14ac:dyDescent="0.25">
      <c r="E475" t="s">
        <v>2030</v>
      </c>
      <c r="F475" t="s">
        <v>2031</v>
      </c>
      <c r="G475" t="s">
        <v>2032</v>
      </c>
    </row>
    <row r="476" spans="5:7" x14ac:dyDescent="0.25">
      <c r="E476" t="s">
        <v>2033</v>
      </c>
      <c r="F476" t="s">
        <v>2034</v>
      </c>
      <c r="G476" t="s">
        <v>2035</v>
      </c>
    </row>
    <row r="477" spans="5:7" x14ac:dyDescent="0.25">
      <c r="E477" t="s">
        <v>2036</v>
      </c>
      <c r="F477" t="s">
        <v>2037</v>
      </c>
      <c r="G477" t="s">
        <v>2038</v>
      </c>
    </row>
    <row r="478" spans="5:7" x14ac:dyDescent="0.25">
      <c r="E478" t="s">
        <v>2039</v>
      </c>
      <c r="F478" t="s">
        <v>2040</v>
      </c>
      <c r="G478" t="s">
        <v>2041</v>
      </c>
    </row>
    <row r="479" spans="5:7" x14ac:dyDescent="0.25">
      <c r="E479" t="s">
        <v>2042</v>
      </c>
      <c r="F479" t="s">
        <v>2043</v>
      </c>
      <c r="G479" t="s">
        <v>2044</v>
      </c>
    </row>
    <row r="480" spans="5:7" x14ac:dyDescent="0.25">
      <c r="E480" t="s">
        <v>2045</v>
      </c>
      <c r="F480" t="s">
        <v>2046</v>
      </c>
      <c r="G480" t="s">
        <v>2044</v>
      </c>
    </row>
    <row r="481" spans="5:7" x14ac:dyDescent="0.25">
      <c r="E481" t="s">
        <v>2047</v>
      </c>
      <c r="F481" t="s">
        <v>2048</v>
      </c>
      <c r="G481" t="s">
        <v>2044</v>
      </c>
    </row>
    <row r="482" spans="5:7" x14ac:dyDescent="0.25">
      <c r="E482" t="s">
        <v>2049</v>
      </c>
      <c r="F482" t="s">
        <v>2050</v>
      </c>
      <c r="G482" t="s">
        <v>2051</v>
      </c>
    </row>
    <row r="483" spans="5:7" x14ac:dyDescent="0.25">
      <c r="E483" t="s">
        <v>2052</v>
      </c>
      <c r="F483" t="s">
        <v>2053</v>
      </c>
      <c r="G483" t="s">
        <v>2051</v>
      </c>
    </row>
    <row r="484" spans="5:7" x14ac:dyDescent="0.25">
      <c r="E484" t="s">
        <v>2054</v>
      </c>
      <c r="F484" t="s">
        <v>2055</v>
      </c>
      <c r="G484" t="s">
        <v>2051</v>
      </c>
    </row>
    <row r="485" spans="5:7" x14ac:dyDescent="0.25">
      <c r="E485" t="s">
        <v>2056</v>
      </c>
      <c r="F485" t="s">
        <v>2057</v>
      </c>
      <c r="G485" t="s">
        <v>2058</v>
      </c>
    </row>
    <row r="486" spans="5:7" x14ac:dyDescent="0.25">
      <c r="E486" t="s">
        <v>2059</v>
      </c>
      <c r="F486" t="s">
        <v>2060</v>
      </c>
      <c r="G486" t="s">
        <v>2061</v>
      </c>
    </row>
    <row r="487" spans="5:7" x14ac:dyDescent="0.25">
      <c r="E487" t="s">
        <v>2062</v>
      </c>
      <c r="F487" t="s">
        <v>2063</v>
      </c>
      <c r="G487" t="s">
        <v>2064</v>
      </c>
    </row>
    <row r="488" spans="5:7" x14ac:dyDescent="0.25">
      <c r="E488" t="s">
        <v>2065</v>
      </c>
      <c r="F488" t="s">
        <v>2066</v>
      </c>
      <c r="G488" t="s">
        <v>2064</v>
      </c>
    </row>
    <row r="489" spans="5:7" x14ac:dyDescent="0.25">
      <c r="E489" t="s">
        <v>2067</v>
      </c>
      <c r="F489" t="s">
        <v>2068</v>
      </c>
      <c r="G489" t="s">
        <v>2064</v>
      </c>
    </row>
    <row r="490" spans="5:7" x14ac:dyDescent="0.25">
      <c r="E490" t="s">
        <v>2069</v>
      </c>
      <c r="F490" t="s">
        <v>2070</v>
      </c>
      <c r="G490" t="s">
        <v>2071</v>
      </c>
    </row>
    <row r="491" spans="5:7" x14ac:dyDescent="0.25">
      <c r="E491" t="s">
        <v>2072</v>
      </c>
      <c r="F491" t="s">
        <v>2073</v>
      </c>
      <c r="G491" t="s">
        <v>2074</v>
      </c>
    </row>
    <row r="492" spans="5:7" x14ac:dyDescent="0.25">
      <c r="E492" t="s">
        <v>2075</v>
      </c>
      <c r="F492" t="s">
        <v>2076</v>
      </c>
      <c r="G492" t="s">
        <v>2077</v>
      </c>
    </row>
    <row r="493" spans="5:7" x14ac:dyDescent="0.25">
      <c r="E493" t="s">
        <v>2078</v>
      </c>
      <c r="F493" t="s">
        <v>2079</v>
      </c>
      <c r="G493" t="s">
        <v>2080</v>
      </c>
    </row>
    <row r="494" spans="5:7" x14ac:dyDescent="0.25">
      <c r="E494" t="s">
        <v>2081</v>
      </c>
      <c r="F494" t="s">
        <v>2082</v>
      </c>
      <c r="G494" t="s">
        <v>2083</v>
      </c>
    </row>
    <row r="495" spans="5:7" x14ac:dyDescent="0.25">
      <c r="E495" t="s">
        <v>2084</v>
      </c>
      <c r="F495" t="s">
        <v>2085</v>
      </c>
      <c r="G495" t="s">
        <v>2086</v>
      </c>
    </row>
    <row r="496" spans="5:7" x14ac:dyDescent="0.25">
      <c r="E496" t="s">
        <v>2087</v>
      </c>
      <c r="F496" t="s">
        <v>2088</v>
      </c>
      <c r="G496" t="s">
        <v>2089</v>
      </c>
    </row>
    <row r="497" spans="5:7" x14ac:dyDescent="0.25">
      <c r="E497" t="s">
        <v>2090</v>
      </c>
      <c r="F497" t="s">
        <v>2091</v>
      </c>
      <c r="G497" t="s">
        <v>2092</v>
      </c>
    </row>
    <row r="498" spans="5:7" x14ac:dyDescent="0.25">
      <c r="E498" t="s">
        <v>2093</v>
      </c>
      <c r="F498" t="s">
        <v>2094</v>
      </c>
      <c r="G498" t="s">
        <v>2095</v>
      </c>
    </row>
    <row r="499" spans="5:7" x14ac:dyDescent="0.25">
      <c r="E499" t="s">
        <v>2096</v>
      </c>
      <c r="F499" t="s">
        <v>2097</v>
      </c>
      <c r="G499" t="s">
        <v>2098</v>
      </c>
    </row>
    <row r="500" spans="5:7" x14ac:dyDescent="0.25">
      <c r="E500" t="s">
        <v>2099</v>
      </c>
      <c r="F500" t="s">
        <v>2100</v>
      </c>
      <c r="G500" t="s">
        <v>2101</v>
      </c>
    </row>
    <row r="501" spans="5:7" x14ac:dyDescent="0.25">
      <c r="E501" t="s">
        <v>2102</v>
      </c>
      <c r="F501" t="s">
        <v>2103</v>
      </c>
      <c r="G501" t="s">
        <v>2104</v>
      </c>
    </row>
    <row r="502" spans="5:7" x14ac:dyDescent="0.25">
      <c r="E502" t="s">
        <v>2105</v>
      </c>
      <c r="F502" t="s">
        <v>2106</v>
      </c>
      <c r="G502" t="s">
        <v>2107</v>
      </c>
    </row>
    <row r="503" spans="5:7" x14ac:dyDescent="0.25">
      <c r="E503" t="s">
        <v>2108</v>
      </c>
      <c r="F503" t="s">
        <v>2109</v>
      </c>
      <c r="G503" t="s">
        <v>2110</v>
      </c>
    </row>
    <row r="504" spans="5:7" x14ac:dyDescent="0.25">
      <c r="E504" t="s">
        <v>2111</v>
      </c>
      <c r="F504" t="s">
        <v>2112</v>
      </c>
      <c r="G504" t="s">
        <v>2113</v>
      </c>
    </row>
    <row r="505" spans="5:7" x14ac:dyDescent="0.25">
      <c r="E505" t="s">
        <v>2114</v>
      </c>
      <c r="F505" t="s">
        <v>2115</v>
      </c>
      <c r="G505" t="s">
        <v>2116</v>
      </c>
    </row>
    <row r="506" spans="5:7" x14ac:dyDescent="0.25">
      <c r="E506" t="s">
        <v>2117</v>
      </c>
      <c r="F506" t="s">
        <v>2118</v>
      </c>
      <c r="G506" t="s">
        <v>2119</v>
      </c>
    </row>
    <row r="507" spans="5:7" x14ac:dyDescent="0.25">
      <c r="E507" t="s">
        <v>2120</v>
      </c>
      <c r="F507" t="s">
        <v>2121</v>
      </c>
      <c r="G507" t="s">
        <v>2122</v>
      </c>
    </row>
    <row r="508" spans="5:7" x14ac:dyDescent="0.25">
      <c r="E508" t="s">
        <v>2123</v>
      </c>
      <c r="F508" t="s">
        <v>2124</v>
      </c>
      <c r="G508" t="s">
        <v>2125</v>
      </c>
    </row>
    <row r="509" spans="5:7" x14ac:dyDescent="0.25">
      <c r="E509" t="s">
        <v>2126</v>
      </c>
      <c r="F509" t="s">
        <v>2127</v>
      </c>
      <c r="G509" t="s">
        <v>2128</v>
      </c>
    </row>
    <row r="510" spans="5:7" x14ac:dyDescent="0.25">
      <c r="E510" t="s">
        <v>2129</v>
      </c>
      <c r="F510" t="s">
        <v>2130</v>
      </c>
      <c r="G510" t="s">
        <v>2131</v>
      </c>
    </row>
    <row r="511" spans="5:7" x14ac:dyDescent="0.25">
      <c r="E511" t="s">
        <v>2132</v>
      </c>
      <c r="F511" t="s">
        <v>2133</v>
      </c>
      <c r="G511" t="s">
        <v>2134</v>
      </c>
    </row>
    <row r="512" spans="5:7" x14ac:dyDescent="0.25">
      <c r="E512" t="s">
        <v>2135</v>
      </c>
      <c r="F512" t="s">
        <v>2136</v>
      </c>
      <c r="G512" t="s">
        <v>2137</v>
      </c>
    </row>
    <row r="513" spans="5:7" x14ac:dyDescent="0.25">
      <c r="E513" t="s">
        <v>2138</v>
      </c>
      <c r="F513" t="s">
        <v>2139</v>
      </c>
      <c r="G513" t="s">
        <v>2140</v>
      </c>
    </row>
    <row r="514" spans="5:7" x14ac:dyDescent="0.25">
      <c r="E514" t="s">
        <v>2141</v>
      </c>
      <c r="F514" t="s">
        <v>2142</v>
      </c>
      <c r="G514" t="s">
        <v>2143</v>
      </c>
    </row>
    <row r="515" spans="5:7" x14ac:dyDescent="0.25">
      <c r="E515" t="s">
        <v>2144</v>
      </c>
      <c r="F515" t="s">
        <v>2145</v>
      </c>
      <c r="G515" t="s">
        <v>2146</v>
      </c>
    </row>
    <row r="516" spans="5:7" x14ac:dyDescent="0.25">
      <c r="E516" t="s">
        <v>2147</v>
      </c>
      <c r="F516" t="s">
        <v>2148</v>
      </c>
      <c r="G516" t="s">
        <v>2149</v>
      </c>
    </row>
    <row r="517" spans="5:7" x14ac:dyDescent="0.25">
      <c r="E517" t="s">
        <v>2150</v>
      </c>
      <c r="F517" t="s">
        <v>2151</v>
      </c>
      <c r="G517" t="s">
        <v>2149</v>
      </c>
    </row>
    <row r="518" spans="5:7" x14ac:dyDescent="0.25">
      <c r="E518" t="s">
        <v>2152</v>
      </c>
      <c r="F518" t="s">
        <v>2153</v>
      </c>
      <c r="G518" t="s">
        <v>2149</v>
      </c>
    </row>
    <row r="519" spans="5:7" x14ac:dyDescent="0.25">
      <c r="E519" t="s">
        <v>2154</v>
      </c>
      <c r="F519" t="s">
        <v>2155</v>
      </c>
      <c r="G519" t="s">
        <v>2156</v>
      </c>
    </row>
    <row r="520" spans="5:7" x14ac:dyDescent="0.25">
      <c r="E520" t="s">
        <v>2157</v>
      </c>
      <c r="F520" t="s">
        <v>2158</v>
      </c>
      <c r="G520" t="s">
        <v>2159</v>
      </c>
    </row>
    <row r="521" spans="5:7" x14ac:dyDescent="0.25">
      <c r="E521" t="s">
        <v>2160</v>
      </c>
      <c r="F521" t="s">
        <v>2161</v>
      </c>
      <c r="G521" t="s">
        <v>2162</v>
      </c>
    </row>
    <row r="522" spans="5:7" x14ac:dyDescent="0.25">
      <c r="E522" t="s">
        <v>2163</v>
      </c>
      <c r="F522" t="s">
        <v>2164</v>
      </c>
      <c r="G522" t="s">
        <v>2165</v>
      </c>
    </row>
    <row r="523" spans="5:7" x14ac:dyDescent="0.25">
      <c r="E523" t="s">
        <v>2166</v>
      </c>
      <c r="F523" t="s">
        <v>2167</v>
      </c>
      <c r="G523" t="s">
        <v>2168</v>
      </c>
    </row>
    <row r="524" spans="5:7" x14ac:dyDescent="0.25">
      <c r="E524" t="s">
        <v>2169</v>
      </c>
      <c r="F524" t="s">
        <v>2170</v>
      </c>
      <c r="G524" t="s">
        <v>2171</v>
      </c>
    </row>
    <row r="525" spans="5:7" x14ac:dyDescent="0.25">
      <c r="E525" t="s">
        <v>2172</v>
      </c>
      <c r="F525" t="s">
        <v>2173</v>
      </c>
      <c r="G525" t="s">
        <v>2174</v>
      </c>
    </row>
    <row r="526" spans="5:7" x14ac:dyDescent="0.25">
      <c r="E526" t="s">
        <v>2175</v>
      </c>
      <c r="F526" t="s">
        <v>2176</v>
      </c>
      <c r="G526" t="s">
        <v>2177</v>
      </c>
    </row>
    <row r="527" spans="5:7" x14ac:dyDescent="0.25">
      <c r="E527" t="s">
        <v>2178</v>
      </c>
      <c r="F527" t="s">
        <v>2179</v>
      </c>
      <c r="G527" t="s">
        <v>2180</v>
      </c>
    </row>
    <row r="528" spans="5:7" x14ac:dyDescent="0.25">
      <c r="E528" t="s">
        <v>2181</v>
      </c>
      <c r="F528" t="s">
        <v>2182</v>
      </c>
      <c r="G528" t="s">
        <v>2183</v>
      </c>
    </row>
    <row r="529" spans="5:7" x14ac:dyDescent="0.25">
      <c r="E529" t="s">
        <v>2184</v>
      </c>
      <c r="F529" t="s">
        <v>2185</v>
      </c>
      <c r="G529" t="s">
        <v>2186</v>
      </c>
    </row>
    <row r="530" spans="5:7" x14ac:dyDescent="0.25">
      <c r="E530" t="s">
        <v>2187</v>
      </c>
      <c r="F530" t="s">
        <v>2188</v>
      </c>
      <c r="G530" t="s">
        <v>2189</v>
      </c>
    </row>
    <row r="531" spans="5:7" x14ac:dyDescent="0.25">
      <c r="E531" t="s">
        <v>2190</v>
      </c>
      <c r="F531" t="s">
        <v>2191</v>
      </c>
      <c r="G531" t="s">
        <v>2192</v>
      </c>
    </row>
    <row r="532" spans="5:7" x14ac:dyDescent="0.25">
      <c r="E532" t="s">
        <v>2193</v>
      </c>
      <c r="F532" t="s">
        <v>2194</v>
      </c>
      <c r="G532" t="s">
        <v>2195</v>
      </c>
    </row>
    <row r="533" spans="5:7" x14ac:dyDescent="0.25">
      <c r="E533" t="s">
        <v>2196</v>
      </c>
      <c r="F533" t="s">
        <v>2197</v>
      </c>
      <c r="G533" t="s">
        <v>2198</v>
      </c>
    </row>
    <row r="534" spans="5:7" x14ac:dyDescent="0.25">
      <c r="E534" t="s">
        <v>2199</v>
      </c>
      <c r="F534" t="s">
        <v>2200</v>
      </c>
      <c r="G534" t="s">
        <v>2201</v>
      </c>
    </row>
    <row r="535" spans="5:7" x14ac:dyDescent="0.25">
      <c r="E535" t="s">
        <v>2202</v>
      </c>
      <c r="F535" t="s">
        <v>2203</v>
      </c>
      <c r="G535" t="s">
        <v>2204</v>
      </c>
    </row>
    <row r="536" spans="5:7" x14ac:dyDescent="0.25">
      <c r="E536" t="s">
        <v>2205</v>
      </c>
      <c r="F536" t="s">
        <v>2206</v>
      </c>
      <c r="G536" t="s">
        <v>2207</v>
      </c>
    </row>
    <row r="537" spans="5:7" x14ac:dyDescent="0.25">
      <c r="E537" t="s">
        <v>2208</v>
      </c>
      <c r="F537" t="s">
        <v>2209</v>
      </c>
      <c r="G537" t="s">
        <v>2204</v>
      </c>
    </row>
    <row r="538" spans="5:7" x14ac:dyDescent="0.25">
      <c r="E538" t="s">
        <v>2210</v>
      </c>
      <c r="F538" t="s">
        <v>2211</v>
      </c>
      <c r="G538" t="s">
        <v>2212</v>
      </c>
    </row>
    <row r="539" spans="5:7" x14ac:dyDescent="0.25">
      <c r="E539" t="s">
        <v>2213</v>
      </c>
      <c r="F539" t="s">
        <v>2214</v>
      </c>
      <c r="G539" t="s">
        <v>2204</v>
      </c>
    </row>
    <row r="540" spans="5:7" x14ac:dyDescent="0.25">
      <c r="E540" t="s">
        <v>2215</v>
      </c>
      <c r="F540" t="s">
        <v>2216</v>
      </c>
      <c r="G540" t="s">
        <v>2217</v>
      </c>
    </row>
    <row r="541" spans="5:7" x14ac:dyDescent="0.25">
      <c r="E541" t="s">
        <v>2218</v>
      </c>
      <c r="F541" t="s">
        <v>2219</v>
      </c>
      <c r="G541" t="s">
        <v>2217</v>
      </c>
    </row>
    <row r="542" spans="5:7" x14ac:dyDescent="0.25">
      <c r="E542" t="s">
        <v>2220</v>
      </c>
      <c r="F542" t="s">
        <v>2221</v>
      </c>
      <c r="G542" t="s">
        <v>2217</v>
      </c>
    </row>
    <row r="543" spans="5:7" x14ac:dyDescent="0.25">
      <c r="E543" t="s">
        <v>2222</v>
      </c>
      <c r="F543" t="s">
        <v>2223</v>
      </c>
      <c r="G543" t="s">
        <v>2217</v>
      </c>
    </row>
    <row r="544" spans="5:7" x14ac:dyDescent="0.25">
      <c r="E544" t="s">
        <v>2224</v>
      </c>
      <c r="F544" t="s">
        <v>2225</v>
      </c>
      <c r="G544" t="s">
        <v>2226</v>
      </c>
    </row>
    <row r="545" spans="5:7" x14ac:dyDescent="0.25">
      <c r="E545" t="s">
        <v>2227</v>
      </c>
      <c r="F545" t="s">
        <v>2228</v>
      </c>
      <c r="G545" t="s">
        <v>2229</v>
      </c>
    </row>
    <row r="546" spans="5:7" x14ac:dyDescent="0.25">
      <c r="E546" t="s">
        <v>2230</v>
      </c>
      <c r="F546" t="s">
        <v>2231</v>
      </c>
      <c r="G546" t="s">
        <v>2229</v>
      </c>
    </row>
    <row r="547" spans="5:7" x14ac:dyDescent="0.25">
      <c r="E547" t="s">
        <v>2232</v>
      </c>
      <c r="F547" t="s">
        <v>2233</v>
      </c>
      <c r="G547" t="s">
        <v>2229</v>
      </c>
    </row>
    <row r="548" spans="5:7" x14ac:dyDescent="0.25">
      <c r="E548" t="s">
        <v>2234</v>
      </c>
      <c r="F548" t="s">
        <v>2235</v>
      </c>
      <c r="G548" t="s">
        <v>2236</v>
      </c>
    </row>
    <row r="549" spans="5:7" x14ac:dyDescent="0.25">
      <c r="E549" t="s">
        <v>2237</v>
      </c>
      <c r="F549" t="s">
        <v>2238</v>
      </c>
      <c r="G549" t="s">
        <v>2239</v>
      </c>
    </row>
    <row r="550" spans="5:7" x14ac:dyDescent="0.25">
      <c r="E550" t="s">
        <v>2240</v>
      </c>
      <c r="F550" t="s">
        <v>2241</v>
      </c>
      <c r="G550" t="s">
        <v>2239</v>
      </c>
    </row>
    <row r="551" spans="5:7" x14ac:dyDescent="0.25">
      <c r="E551" t="s">
        <v>2242</v>
      </c>
      <c r="F551" t="s">
        <v>2243</v>
      </c>
      <c r="G551" t="s">
        <v>2239</v>
      </c>
    </row>
    <row r="552" spans="5:7" x14ac:dyDescent="0.25">
      <c r="E552" t="s">
        <v>2244</v>
      </c>
      <c r="F552" t="s">
        <v>2245</v>
      </c>
      <c r="G552" t="s">
        <v>2246</v>
      </c>
    </row>
    <row r="553" spans="5:7" x14ac:dyDescent="0.25">
      <c r="E553" t="s">
        <v>2247</v>
      </c>
      <c r="F553" t="s">
        <v>2248</v>
      </c>
      <c r="G553" t="s">
        <v>2246</v>
      </c>
    </row>
    <row r="554" spans="5:7" x14ac:dyDescent="0.25">
      <c r="E554" t="s">
        <v>2249</v>
      </c>
      <c r="F554" t="s">
        <v>2250</v>
      </c>
      <c r="G554" t="s">
        <v>2246</v>
      </c>
    </row>
    <row r="555" spans="5:7" x14ac:dyDescent="0.25">
      <c r="E555" t="s">
        <v>2251</v>
      </c>
      <c r="F555" t="s">
        <v>2252</v>
      </c>
      <c r="G555" t="s">
        <v>2253</v>
      </c>
    </row>
    <row r="556" spans="5:7" x14ac:dyDescent="0.25">
      <c r="E556" t="s">
        <v>2254</v>
      </c>
      <c r="F556" t="s">
        <v>2255</v>
      </c>
      <c r="G556" t="s">
        <v>2253</v>
      </c>
    </row>
    <row r="557" spans="5:7" x14ac:dyDescent="0.25">
      <c r="E557" t="s">
        <v>2256</v>
      </c>
      <c r="F557" t="s">
        <v>2257</v>
      </c>
      <c r="G557" t="s">
        <v>2253</v>
      </c>
    </row>
    <row r="558" spans="5:7" x14ac:dyDescent="0.25">
      <c r="E558" t="s">
        <v>2258</v>
      </c>
      <c r="F558" t="s">
        <v>2259</v>
      </c>
      <c r="G558" t="s">
        <v>2260</v>
      </c>
    </row>
    <row r="559" spans="5:7" x14ac:dyDescent="0.25">
      <c r="E559" t="s">
        <v>2261</v>
      </c>
      <c r="F559" t="s">
        <v>2262</v>
      </c>
      <c r="G559" t="s">
        <v>2260</v>
      </c>
    </row>
    <row r="560" spans="5:7" x14ac:dyDescent="0.25">
      <c r="E560" t="s">
        <v>2263</v>
      </c>
      <c r="F560" t="s">
        <v>2264</v>
      </c>
      <c r="G560" t="s">
        <v>2260</v>
      </c>
    </row>
    <row r="561" spans="5:7" x14ac:dyDescent="0.25">
      <c r="E561" t="s">
        <v>2265</v>
      </c>
      <c r="F561" t="s">
        <v>2266</v>
      </c>
      <c r="G561" t="s">
        <v>2267</v>
      </c>
    </row>
    <row r="562" spans="5:7" x14ac:dyDescent="0.25">
      <c r="E562" t="s">
        <v>2268</v>
      </c>
      <c r="F562" t="s">
        <v>2269</v>
      </c>
      <c r="G562" t="s">
        <v>2267</v>
      </c>
    </row>
    <row r="563" spans="5:7" x14ac:dyDescent="0.25">
      <c r="E563" t="s">
        <v>2270</v>
      </c>
      <c r="F563" t="s">
        <v>2271</v>
      </c>
      <c r="G563" t="s">
        <v>2267</v>
      </c>
    </row>
    <row r="564" spans="5:7" x14ac:dyDescent="0.25">
      <c r="E564" t="s">
        <v>2272</v>
      </c>
      <c r="F564" t="s">
        <v>2273</v>
      </c>
      <c r="G564" t="s">
        <v>2274</v>
      </c>
    </row>
    <row r="565" spans="5:7" x14ac:dyDescent="0.25">
      <c r="E565" t="s">
        <v>2275</v>
      </c>
      <c r="F565" t="s">
        <v>2276</v>
      </c>
      <c r="G565" t="s">
        <v>2277</v>
      </c>
    </row>
    <row r="566" spans="5:7" x14ac:dyDescent="0.25">
      <c r="E566" t="s">
        <v>2278</v>
      </c>
      <c r="F566" t="s">
        <v>2279</v>
      </c>
      <c r="G566" t="s">
        <v>2277</v>
      </c>
    </row>
    <row r="567" spans="5:7" x14ac:dyDescent="0.25">
      <c r="E567" t="s">
        <v>2280</v>
      </c>
      <c r="F567" t="s">
        <v>2281</v>
      </c>
      <c r="G567" t="s">
        <v>2282</v>
      </c>
    </row>
    <row r="568" spans="5:7" x14ac:dyDescent="0.25">
      <c r="E568" t="s">
        <v>2283</v>
      </c>
      <c r="F568" t="s">
        <v>2284</v>
      </c>
      <c r="G568" t="s">
        <v>2285</v>
      </c>
    </row>
    <row r="569" spans="5:7" x14ac:dyDescent="0.25">
      <c r="E569" t="s">
        <v>2286</v>
      </c>
      <c r="F569" t="s">
        <v>2287</v>
      </c>
      <c r="G569" t="s">
        <v>2285</v>
      </c>
    </row>
    <row r="570" spans="5:7" x14ac:dyDescent="0.25">
      <c r="E570" t="s">
        <v>2288</v>
      </c>
      <c r="F570" t="s">
        <v>2289</v>
      </c>
      <c r="G570" t="s">
        <v>2285</v>
      </c>
    </row>
    <row r="571" spans="5:7" x14ac:dyDescent="0.25">
      <c r="E571" t="s">
        <v>2290</v>
      </c>
      <c r="F571" t="s">
        <v>2291</v>
      </c>
      <c r="G571" t="s">
        <v>2282</v>
      </c>
    </row>
    <row r="572" spans="5:7" x14ac:dyDescent="0.25">
      <c r="E572" t="s">
        <v>2292</v>
      </c>
      <c r="F572" t="s">
        <v>2293</v>
      </c>
      <c r="G572" t="s">
        <v>2294</v>
      </c>
    </row>
    <row r="573" spans="5:7" x14ac:dyDescent="0.25">
      <c r="E573" t="s">
        <v>2295</v>
      </c>
      <c r="F573" t="s">
        <v>2296</v>
      </c>
      <c r="G573" t="s">
        <v>2294</v>
      </c>
    </row>
    <row r="574" spans="5:7" x14ac:dyDescent="0.25">
      <c r="E574" t="s">
        <v>2297</v>
      </c>
      <c r="F574" t="s">
        <v>2298</v>
      </c>
      <c r="G574" t="s">
        <v>2294</v>
      </c>
    </row>
    <row r="575" spans="5:7" x14ac:dyDescent="0.25">
      <c r="E575" t="s">
        <v>2299</v>
      </c>
      <c r="F575" t="s">
        <v>2300</v>
      </c>
      <c r="G575" t="s">
        <v>2282</v>
      </c>
    </row>
    <row r="576" spans="5:7" x14ac:dyDescent="0.25">
      <c r="E576" t="s">
        <v>2301</v>
      </c>
      <c r="F576" t="s">
        <v>2302</v>
      </c>
      <c r="G576" t="s">
        <v>2303</v>
      </c>
    </row>
    <row r="577" spans="5:7" x14ac:dyDescent="0.25">
      <c r="E577" t="s">
        <v>2304</v>
      </c>
      <c r="F577" t="s">
        <v>2305</v>
      </c>
      <c r="G577" t="s">
        <v>2303</v>
      </c>
    </row>
    <row r="578" spans="5:7" x14ac:dyDescent="0.25">
      <c r="E578" t="s">
        <v>2306</v>
      </c>
      <c r="F578" t="s">
        <v>2307</v>
      </c>
      <c r="G578" t="s">
        <v>2303</v>
      </c>
    </row>
    <row r="579" spans="5:7" x14ac:dyDescent="0.25">
      <c r="E579" t="s">
        <v>2308</v>
      </c>
      <c r="F579" t="s">
        <v>2309</v>
      </c>
      <c r="G579" t="s">
        <v>2310</v>
      </c>
    </row>
    <row r="580" spans="5:7" x14ac:dyDescent="0.25">
      <c r="E580" t="s">
        <v>2311</v>
      </c>
      <c r="F580" t="s">
        <v>2312</v>
      </c>
      <c r="G580" t="s">
        <v>2313</v>
      </c>
    </row>
    <row r="581" spans="5:7" x14ac:dyDescent="0.25">
      <c r="E581" t="s">
        <v>2314</v>
      </c>
      <c r="F581" t="s">
        <v>2315</v>
      </c>
      <c r="G581" t="s">
        <v>2313</v>
      </c>
    </row>
    <row r="582" spans="5:7" x14ac:dyDescent="0.25">
      <c r="E582" t="s">
        <v>2316</v>
      </c>
      <c r="F582" t="s">
        <v>2317</v>
      </c>
      <c r="G582" t="s">
        <v>2313</v>
      </c>
    </row>
    <row r="583" spans="5:7" x14ac:dyDescent="0.25">
      <c r="E583" t="s">
        <v>2318</v>
      </c>
      <c r="F583" t="s">
        <v>2319</v>
      </c>
      <c r="G583" t="s">
        <v>2320</v>
      </c>
    </row>
    <row r="584" spans="5:7" x14ac:dyDescent="0.25">
      <c r="E584" t="s">
        <v>2321</v>
      </c>
      <c r="F584" t="s">
        <v>2322</v>
      </c>
      <c r="G584" t="s">
        <v>2320</v>
      </c>
    </row>
    <row r="585" spans="5:7" x14ac:dyDescent="0.25">
      <c r="E585" t="s">
        <v>2323</v>
      </c>
      <c r="F585" t="s">
        <v>2324</v>
      </c>
      <c r="G585" t="s">
        <v>2320</v>
      </c>
    </row>
    <row r="586" spans="5:7" x14ac:dyDescent="0.25">
      <c r="E586" t="s">
        <v>2325</v>
      </c>
      <c r="F586" t="s">
        <v>2326</v>
      </c>
      <c r="G586" t="s">
        <v>2327</v>
      </c>
    </row>
    <row r="587" spans="5:7" x14ac:dyDescent="0.25">
      <c r="E587" t="s">
        <v>2328</v>
      </c>
      <c r="F587" t="s">
        <v>2329</v>
      </c>
      <c r="G587" t="s">
        <v>2327</v>
      </c>
    </row>
    <row r="588" spans="5:7" x14ac:dyDescent="0.25">
      <c r="E588" t="s">
        <v>2330</v>
      </c>
      <c r="F588" t="s">
        <v>2331</v>
      </c>
      <c r="G588" t="s">
        <v>2332</v>
      </c>
    </row>
    <row r="589" spans="5:7" x14ac:dyDescent="0.25">
      <c r="E589" t="s">
        <v>2333</v>
      </c>
      <c r="F589" t="s">
        <v>2334</v>
      </c>
      <c r="G589" t="s">
        <v>2335</v>
      </c>
    </row>
    <row r="590" spans="5:7" x14ac:dyDescent="0.25">
      <c r="E590" t="s">
        <v>2336</v>
      </c>
      <c r="F590" t="s">
        <v>2337</v>
      </c>
      <c r="G590" t="s">
        <v>2338</v>
      </c>
    </row>
    <row r="591" spans="5:7" x14ac:dyDescent="0.25">
      <c r="E591" t="s">
        <v>2339</v>
      </c>
      <c r="F591" t="s">
        <v>2340</v>
      </c>
      <c r="G591" t="s">
        <v>2341</v>
      </c>
    </row>
    <row r="592" spans="5:7" x14ac:dyDescent="0.25">
      <c r="E592" t="s">
        <v>2342</v>
      </c>
      <c r="F592" t="s">
        <v>2343</v>
      </c>
      <c r="G592" t="s">
        <v>2341</v>
      </c>
    </row>
    <row r="593" spans="5:7" x14ac:dyDescent="0.25">
      <c r="E593" t="s">
        <v>2344</v>
      </c>
      <c r="F593" t="s">
        <v>2345</v>
      </c>
      <c r="G593" t="s">
        <v>2346</v>
      </c>
    </row>
    <row r="594" spans="5:7" x14ac:dyDescent="0.25">
      <c r="E594" t="s">
        <v>2347</v>
      </c>
      <c r="F594" t="s">
        <v>2348</v>
      </c>
      <c r="G594" t="s">
        <v>2349</v>
      </c>
    </row>
    <row r="595" spans="5:7" x14ac:dyDescent="0.25">
      <c r="E595" t="s">
        <v>2350</v>
      </c>
      <c r="F595" t="s">
        <v>2351</v>
      </c>
      <c r="G595" t="s">
        <v>2352</v>
      </c>
    </row>
    <row r="596" spans="5:7" x14ac:dyDescent="0.25">
      <c r="E596" t="s">
        <v>2353</v>
      </c>
      <c r="F596" t="s">
        <v>2354</v>
      </c>
      <c r="G596" t="s">
        <v>2355</v>
      </c>
    </row>
    <row r="597" spans="5:7" x14ac:dyDescent="0.25">
      <c r="E597" t="s">
        <v>2356</v>
      </c>
      <c r="F597" t="s">
        <v>2357</v>
      </c>
      <c r="G597" t="s">
        <v>2355</v>
      </c>
    </row>
    <row r="598" spans="5:7" x14ac:dyDescent="0.25">
      <c r="E598" t="s">
        <v>2358</v>
      </c>
      <c r="F598" t="s">
        <v>2359</v>
      </c>
      <c r="G598" t="s">
        <v>2355</v>
      </c>
    </row>
    <row r="599" spans="5:7" x14ac:dyDescent="0.25">
      <c r="E599" t="s">
        <v>2360</v>
      </c>
      <c r="F599" t="s">
        <v>2361</v>
      </c>
      <c r="G599" t="s">
        <v>2362</v>
      </c>
    </row>
    <row r="600" spans="5:7" x14ac:dyDescent="0.25">
      <c r="E600" t="s">
        <v>2363</v>
      </c>
      <c r="F600" t="s">
        <v>2364</v>
      </c>
      <c r="G600" t="s">
        <v>2362</v>
      </c>
    </row>
    <row r="601" spans="5:7" x14ac:dyDescent="0.25">
      <c r="E601" t="s">
        <v>2365</v>
      </c>
      <c r="F601" t="s">
        <v>2366</v>
      </c>
      <c r="G601" t="s">
        <v>2362</v>
      </c>
    </row>
    <row r="602" spans="5:7" x14ac:dyDescent="0.25">
      <c r="E602" t="s">
        <v>2367</v>
      </c>
      <c r="F602" t="s">
        <v>2368</v>
      </c>
      <c r="G602" t="s">
        <v>2369</v>
      </c>
    </row>
    <row r="603" spans="5:7" x14ac:dyDescent="0.25">
      <c r="E603" t="s">
        <v>2370</v>
      </c>
      <c r="F603" t="s">
        <v>2371</v>
      </c>
      <c r="G603" t="s">
        <v>2369</v>
      </c>
    </row>
    <row r="604" spans="5:7" x14ac:dyDescent="0.25">
      <c r="E604" t="s">
        <v>2372</v>
      </c>
      <c r="F604" t="s">
        <v>2373</v>
      </c>
      <c r="G604" t="s">
        <v>2369</v>
      </c>
    </row>
    <row r="605" spans="5:7" x14ac:dyDescent="0.25">
      <c r="E605" t="s">
        <v>2374</v>
      </c>
      <c r="F605" t="s">
        <v>2375</v>
      </c>
      <c r="G605" t="s">
        <v>2376</v>
      </c>
    </row>
    <row r="606" spans="5:7" x14ac:dyDescent="0.25">
      <c r="E606" t="s">
        <v>2377</v>
      </c>
      <c r="F606" t="s">
        <v>2378</v>
      </c>
      <c r="G606" t="s">
        <v>2376</v>
      </c>
    </row>
    <row r="607" spans="5:7" x14ac:dyDescent="0.25">
      <c r="E607" t="s">
        <v>2379</v>
      </c>
      <c r="F607" t="s">
        <v>2380</v>
      </c>
      <c r="G607" t="s">
        <v>2376</v>
      </c>
    </row>
    <row r="608" spans="5:7" x14ac:dyDescent="0.25">
      <c r="E608" t="s">
        <v>2381</v>
      </c>
      <c r="F608" t="s">
        <v>2382</v>
      </c>
      <c r="G608" t="s">
        <v>2383</v>
      </c>
    </row>
    <row r="609" spans="5:7" x14ac:dyDescent="0.25">
      <c r="E609" t="s">
        <v>2384</v>
      </c>
      <c r="F609" t="s">
        <v>2385</v>
      </c>
      <c r="G609" t="s">
        <v>2386</v>
      </c>
    </row>
    <row r="610" spans="5:7" x14ac:dyDescent="0.25">
      <c r="E610" t="s">
        <v>2387</v>
      </c>
      <c r="F610" t="s">
        <v>2388</v>
      </c>
      <c r="G610" t="s">
        <v>2386</v>
      </c>
    </row>
    <row r="611" spans="5:7" x14ac:dyDescent="0.25">
      <c r="E611" t="s">
        <v>2389</v>
      </c>
      <c r="F611" t="s">
        <v>2390</v>
      </c>
      <c r="G611" t="s">
        <v>2391</v>
      </c>
    </row>
    <row r="612" spans="5:7" x14ac:dyDescent="0.25">
      <c r="E612" t="s">
        <v>2392</v>
      </c>
      <c r="F612" t="s">
        <v>2393</v>
      </c>
      <c r="G612" t="s">
        <v>2386</v>
      </c>
    </row>
    <row r="613" spans="5:7" x14ac:dyDescent="0.25">
      <c r="E613" t="s">
        <v>2394</v>
      </c>
      <c r="F613" t="s">
        <v>2395</v>
      </c>
      <c r="G613" t="s">
        <v>2391</v>
      </c>
    </row>
    <row r="614" spans="5:7" x14ac:dyDescent="0.25">
      <c r="E614" t="s">
        <v>2396</v>
      </c>
      <c r="F614" t="s">
        <v>2397</v>
      </c>
      <c r="G614" t="s">
        <v>2391</v>
      </c>
    </row>
    <row r="615" spans="5:7" x14ac:dyDescent="0.25">
      <c r="E615" t="s">
        <v>2398</v>
      </c>
      <c r="F615" t="s">
        <v>2399</v>
      </c>
      <c r="G615" t="s">
        <v>2400</v>
      </c>
    </row>
    <row r="616" spans="5:7" x14ac:dyDescent="0.25">
      <c r="E616" t="s">
        <v>2401</v>
      </c>
      <c r="F616" t="s">
        <v>2402</v>
      </c>
      <c r="G616" t="s">
        <v>2400</v>
      </c>
    </row>
    <row r="617" spans="5:7" x14ac:dyDescent="0.25">
      <c r="E617" t="s">
        <v>2403</v>
      </c>
      <c r="F617" t="s">
        <v>2404</v>
      </c>
      <c r="G617" t="s">
        <v>2400</v>
      </c>
    </row>
    <row r="618" spans="5:7" x14ac:dyDescent="0.25">
      <c r="E618" t="s">
        <v>2405</v>
      </c>
      <c r="F618" t="s">
        <v>2406</v>
      </c>
      <c r="G618" t="s">
        <v>2407</v>
      </c>
    </row>
    <row r="619" spans="5:7" x14ac:dyDescent="0.25">
      <c r="E619" t="s">
        <v>2408</v>
      </c>
      <c r="F619" t="s">
        <v>2409</v>
      </c>
      <c r="G619" t="s">
        <v>2410</v>
      </c>
    </row>
    <row r="620" spans="5:7" x14ac:dyDescent="0.25">
      <c r="E620" t="s">
        <v>2411</v>
      </c>
      <c r="F620" t="s">
        <v>2412</v>
      </c>
      <c r="G620" t="s">
        <v>2413</v>
      </c>
    </row>
    <row r="621" spans="5:7" x14ac:dyDescent="0.25">
      <c r="E621" t="s">
        <v>2414</v>
      </c>
      <c r="F621" t="s">
        <v>2415</v>
      </c>
      <c r="G621" t="s">
        <v>2413</v>
      </c>
    </row>
    <row r="622" spans="5:7" x14ac:dyDescent="0.25">
      <c r="E622" t="s">
        <v>2416</v>
      </c>
      <c r="F622" t="s">
        <v>2417</v>
      </c>
      <c r="G622" t="s">
        <v>2413</v>
      </c>
    </row>
    <row r="623" spans="5:7" x14ac:dyDescent="0.25">
      <c r="E623" t="s">
        <v>2418</v>
      </c>
      <c r="F623" t="s">
        <v>2419</v>
      </c>
      <c r="G623" t="s">
        <v>2420</v>
      </c>
    </row>
    <row r="624" spans="5:7" x14ac:dyDescent="0.25">
      <c r="E624" t="s">
        <v>2421</v>
      </c>
      <c r="F624" t="s">
        <v>2422</v>
      </c>
      <c r="G624" t="s">
        <v>2420</v>
      </c>
    </row>
    <row r="625" spans="5:7" x14ac:dyDescent="0.25">
      <c r="E625" t="s">
        <v>2423</v>
      </c>
      <c r="F625" t="s">
        <v>2424</v>
      </c>
      <c r="G625" t="s">
        <v>2420</v>
      </c>
    </row>
    <row r="626" spans="5:7" x14ac:dyDescent="0.25">
      <c r="E626" t="s">
        <v>2425</v>
      </c>
      <c r="F626" t="s">
        <v>2426</v>
      </c>
      <c r="G626" t="s">
        <v>2427</v>
      </c>
    </row>
    <row r="627" spans="5:7" x14ac:dyDescent="0.25">
      <c r="E627" t="s">
        <v>2428</v>
      </c>
      <c r="F627" t="s">
        <v>2429</v>
      </c>
      <c r="G627" t="s">
        <v>2427</v>
      </c>
    </row>
    <row r="628" spans="5:7" x14ac:dyDescent="0.25">
      <c r="E628" t="s">
        <v>2430</v>
      </c>
      <c r="F628" t="s">
        <v>2431</v>
      </c>
      <c r="G628" t="s">
        <v>2427</v>
      </c>
    </row>
    <row r="629" spans="5:7" x14ac:dyDescent="0.25">
      <c r="E629" t="s">
        <v>2432</v>
      </c>
      <c r="F629" t="s">
        <v>2433</v>
      </c>
      <c r="G629" t="s">
        <v>2434</v>
      </c>
    </row>
    <row r="630" spans="5:7" x14ac:dyDescent="0.25">
      <c r="E630" t="s">
        <v>2435</v>
      </c>
      <c r="F630" t="s">
        <v>2436</v>
      </c>
      <c r="G630" t="s">
        <v>2434</v>
      </c>
    </row>
    <row r="631" spans="5:7" x14ac:dyDescent="0.25">
      <c r="E631" t="s">
        <v>2437</v>
      </c>
      <c r="F631" t="s">
        <v>2438</v>
      </c>
      <c r="G631" t="s">
        <v>2434</v>
      </c>
    </row>
    <row r="632" spans="5:7" x14ac:dyDescent="0.25">
      <c r="E632" t="s">
        <v>2439</v>
      </c>
      <c r="F632" t="s">
        <v>2440</v>
      </c>
      <c r="G632" t="s">
        <v>2310</v>
      </c>
    </row>
    <row r="633" spans="5:7" x14ac:dyDescent="0.25">
      <c r="E633" t="s">
        <v>2441</v>
      </c>
      <c r="F633" t="s">
        <v>2442</v>
      </c>
      <c r="G633" t="s">
        <v>2443</v>
      </c>
    </row>
    <row r="634" spans="5:7" x14ac:dyDescent="0.25">
      <c r="E634" t="s">
        <v>2444</v>
      </c>
      <c r="F634" t="s">
        <v>2445</v>
      </c>
      <c r="G634" t="s">
        <v>2443</v>
      </c>
    </row>
    <row r="635" spans="5:7" x14ac:dyDescent="0.25">
      <c r="E635" t="s">
        <v>2446</v>
      </c>
      <c r="F635" t="s">
        <v>2447</v>
      </c>
      <c r="G635" t="s">
        <v>2443</v>
      </c>
    </row>
    <row r="636" spans="5:7" x14ac:dyDescent="0.25">
      <c r="E636" t="s">
        <v>2448</v>
      </c>
      <c r="F636" t="s">
        <v>2449</v>
      </c>
      <c r="G636" t="s">
        <v>2450</v>
      </c>
    </row>
    <row r="637" spans="5:7" x14ac:dyDescent="0.25">
      <c r="E637" t="s">
        <v>2451</v>
      </c>
      <c r="F637" t="s">
        <v>2452</v>
      </c>
      <c r="G637" t="s">
        <v>2450</v>
      </c>
    </row>
    <row r="638" spans="5:7" x14ac:dyDescent="0.25">
      <c r="E638" t="s">
        <v>2453</v>
      </c>
      <c r="F638" t="s">
        <v>2454</v>
      </c>
      <c r="G638" t="s">
        <v>2450</v>
      </c>
    </row>
    <row r="639" spans="5:7" x14ac:dyDescent="0.25">
      <c r="E639" t="s">
        <v>2455</v>
      </c>
      <c r="F639" t="s">
        <v>2456</v>
      </c>
      <c r="G639" t="s">
        <v>2457</v>
      </c>
    </row>
    <row r="640" spans="5:7" x14ac:dyDescent="0.25">
      <c r="E640" t="s">
        <v>2458</v>
      </c>
      <c r="F640" t="s">
        <v>2459</v>
      </c>
      <c r="G640" t="s">
        <v>2457</v>
      </c>
    </row>
    <row r="641" spans="5:7" x14ac:dyDescent="0.25">
      <c r="E641" t="s">
        <v>2460</v>
      </c>
      <c r="F641" t="s">
        <v>2461</v>
      </c>
      <c r="G641" t="s">
        <v>2457</v>
      </c>
    </row>
    <row r="642" spans="5:7" x14ac:dyDescent="0.25">
      <c r="E642" t="s">
        <v>2462</v>
      </c>
      <c r="F642" t="s">
        <v>2463</v>
      </c>
      <c r="G642" t="s">
        <v>2464</v>
      </c>
    </row>
    <row r="643" spans="5:7" x14ac:dyDescent="0.25">
      <c r="E643" t="s">
        <v>2465</v>
      </c>
      <c r="F643" t="s">
        <v>2466</v>
      </c>
      <c r="G643" t="s">
        <v>2464</v>
      </c>
    </row>
    <row r="644" spans="5:7" x14ac:dyDescent="0.25">
      <c r="E644" t="s">
        <v>2467</v>
      </c>
      <c r="F644" t="s">
        <v>2468</v>
      </c>
      <c r="G644" t="s">
        <v>2464</v>
      </c>
    </row>
    <row r="645" spans="5:7" x14ac:dyDescent="0.25">
      <c r="E645" t="s">
        <v>2469</v>
      </c>
      <c r="F645" t="s">
        <v>2470</v>
      </c>
      <c r="G645" t="s">
        <v>2471</v>
      </c>
    </row>
    <row r="646" spans="5:7" x14ac:dyDescent="0.25">
      <c r="E646" t="s">
        <v>2472</v>
      </c>
      <c r="F646" t="s">
        <v>2473</v>
      </c>
      <c r="G646" t="s">
        <v>2471</v>
      </c>
    </row>
    <row r="647" spans="5:7" x14ac:dyDescent="0.25">
      <c r="E647" t="s">
        <v>2474</v>
      </c>
      <c r="F647" t="s">
        <v>2475</v>
      </c>
      <c r="G647" t="s">
        <v>2471</v>
      </c>
    </row>
    <row r="648" spans="5:7" x14ac:dyDescent="0.25">
      <c r="E648" t="s">
        <v>2476</v>
      </c>
      <c r="F648" t="s">
        <v>2477</v>
      </c>
      <c r="G648" t="s">
        <v>2478</v>
      </c>
    </row>
    <row r="649" spans="5:7" x14ac:dyDescent="0.25">
      <c r="E649" t="s">
        <v>2479</v>
      </c>
      <c r="F649" t="s">
        <v>2480</v>
      </c>
      <c r="G649" t="s">
        <v>2481</v>
      </c>
    </row>
    <row r="650" spans="5:7" x14ac:dyDescent="0.25">
      <c r="E650" t="s">
        <v>2482</v>
      </c>
      <c r="F650" t="s">
        <v>2483</v>
      </c>
      <c r="G650" t="s">
        <v>2484</v>
      </c>
    </row>
    <row r="651" spans="5:7" x14ac:dyDescent="0.25">
      <c r="E651" t="s">
        <v>2485</v>
      </c>
      <c r="F651" t="s">
        <v>2486</v>
      </c>
      <c r="G651" t="s">
        <v>2487</v>
      </c>
    </row>
    <row r="652" spans="5:7" x14ac:dyDescent="0.25">
      <c r="E652" t="s">
        <v>2488</v>
      </c>
      <c r="F652" t="s">
        <v>2489</v>
      </c>
      <c r="G652" t="s">
        <v>2490</v>
      </c>
    </row>
    <row r="653" spans="5:7" x14ac:dyDescent="0.25">
      <c r="E653" t="s">
        <v>2491</v>
      </c>
      <c r="F653" t="s">
        <v>2492</v>
      </c>
      <c r="G653" t="s">
        <v>2490</v>
      </c>
    </row>
    <row r="654" spans="5:7" x14ac:dyDescent="0.25">
      <c r="E654" t="s">
        <v>2493</v>
      </c>
      <c r="F654" t="s">
        <v>2494</v>
      </c>
      <c r="G654" t="s">
        <v>2490</v>
      </c>
    </row>
    <row r="655" spans="5:7" x14ac:dyDescent="0.25">
      <c r="E655" t="s">
        <v>2495</v>
      </c>
      <c r="F655" t="s">
        <v>2496</v>
      </c>
      <c r="G655" t="s">
        <v>2497</v>
      </c>
    </row>
    <row r="656" spans="5:7" x14ac:dyDescent="0.25">
      <c r="E656" t="s">
        <v>2498</v>
      </c>
      <c r="F656" t="s">
        <v>2499</v>
      </c>
      <c r="G656" t="s">
        <v>2497</v>
      </c>
    </row>
    <row r="657" spans="5:7" x14ac:dyDescent="0.25">
      <c r="E657" t="s">
        <v>2500</v>
      </c>
      <c r="F657" t="s">
        <v>2501</v>
      </c>
      <c r="G657" t="s">
        <v>2497</v>
      </c>
    </row>
    <row r="658" spans="5:7" x14ac:dyDescent="0.25">
      <c r="E658" t="s">
        <v>2502</v>
      </c>
      <c r="F658" t="s">
        <v>2503</v>
      </c>
      <c r="G658" t="s">
        <v>2504</v>
      </c>
    </row>
    <row r="659" spans="5:7" x14ac:dyDescent="0.25">
      <c r="E659" t="s">
        <v>2505</v>
      </c>
      <c r="F659" t="s">
        <v>2506</v>
      </c>
      <c r="G659" t="s">
        <v>2507</v>
      </c>
    </row>
    <row r="660" spans="5:7" x14ac:dyDescent="0.25">
      <c r="E660" t="s">
        <v>2508</v>
      </c>
      <c r="F660" t="s">
        <v>2509</v>
      </c>
      <c r="G660" t="s">
        <v>2507</v>
      </c>
    </row>
    <row r="661" spans="5:7" x14ac:dyDescent="0.25">
      <c r="E661" t="s">
        <v>2510</v>
      </c>
      <c r="F661" t="s">
        <v>2511</v>
      </c>
      <c r="G661" t="s">
        <v>2507</v>
      </c>
    </row>
    <row r="662" spans="5:7" x14ac:dyDescent="0.25">
      <c r="E662" t="s">
        <v>2512</v>
      </c>
      <c r="F662" t="s">
        <v>2513</v>
      </c>
      <c r="G662" t="s">
        <v>2514</v>
      </c>
    </row>
    <row r="663" spans="5:7" x14ac:dyDescent="0.25">
      <c r="E663" t="s">
        <v>2515</v>
      </c>
      <c r="F663" t="s">
        <v>2516</v>
      </c>
      <c r="G663" t="s">
        <v>2514</v>
      </c>
    </row>
    <row r="664" spans="5:7" x14ac:dyDescent="0.25">
      <c r="E664" t="s">
        <v>2517</v>
      </c>
      <c r="F664" t="s">
        <v>2518</v>
      </c>
      <c r="G664" t="s">
        <v>2514</v>
      </c>
    </row>
    <row r="665" spans="5:7" x14ac:dyDescent="0.25">
      <c r="E665" t="s">
        <v>2519</v>
      </c>
      <c r="F665" t="s">
        <v>2520</v>
      </c>
      <c r="G665" t="s">
        <v>2521</v>
      </c>
    </row>
    <row r="666" spans="5:7" x14ac:dyDescent="0.25">
      <c r="E666" t="s">
        <v>2522</v>
      </c>
      <c r="F666" t="s">
        <v>2523</v>
      </c>
      <c r="G666" t="s">
        <v>2524</v>
      </c>
    </row>
    <row r="667" spans="5:7" x14ac:dyDescent="0.25">
      <c r="E667" t="s">
        <v>2525</v>
      </c>
      <c r="F667" t="s">
        <v>2526</v>
      </c>
      <c r="G667" t="s">
        <v>2527</v>
      </c>
    </row>
    <row r="668" spans="5:7" x14ac:dyDescent="0.25">
      <c r="E668" t="s">
        <v>2528</v>
      </c>
      <c r="F668" t="s">
        <v>2529</v>
      </c>
      <c r="G668" t="s">
        <v>2530</v>
      </c>
    </row>
    <row r="669" spans="5:7" x14ac:dyDescent="0.25">
      <c r="E669" t="s">
        <v>2531</v>
      </c>
      <c r="F669" t="s">
        <v>2532</v>
      </c>
      <c r="G669" t="s">
        <v>2533</v>
      </c>
    </row>
    <row r="670" spans="5:7" x14ac:dyDescent="0.25">
      <c r="E670" t="s">
        <v>2534</v>
      </c>
      <c r="F670" t="s">
        <v>2535</v>
      </c>
      <c r="G670" t="s">
        <v>2536</v>
      </c>
    </row>
    <row r="671" spans="5:7" x14ac:dyDescent="0.25">
      <c r="E671" t="s">
        <v>2537</v>
      </c>
      <c r="F671" t="s">
        <v>2538</v>
      </c>
      <c r="G671" t="s">
        <v>2539</v>
      </c>
    </row>
    <row r="672" spans="5:7" x14ac:dyDescent="0.25">
      <c r="E672" t="s">
        <v>2540</v>
      </c>
      <c r="F672" t="s">
        <v>2541</v>
      </c>
      <c r="G672" t="s">
        <v>2542</v>
      </c>
    </row>
    <row r="673" spans="5:7" x14ac:dyDescent="0.25">
      <c r="E673" t="s">
        <v>2543</v>
      </c>
      <c r="F673" t="s">
        <v>2544</v>
      </c>
      <c r="G673" t="s">
        <v>2542</v>
      </c>
    </row>
    <row r="674" spans="5:7" x14ac:dyDescent="0.25">
      <c r="E674" t="s">
        <v>2545</v>
      </c>
      <c r="F674" t="s">
        <v>2546</v>
      </c>
      <c r="G674" t="s">
        <v>2542</v>
      </c>
    </row>
    <row r="675" spans="5:7" x14ac:dyDescent="0.25">
      <c r="E675" t="s">
        <v>2547</v>
      </c>
      <c r="F675" t="s">
        <v>2548</v>
      </c>
      <c r="G675" t="s">
        <v>2549</v>
      </c>
    </row>
    <row r="676" spans="5:7" x14ac:dyDescent="0.25">
      <c r="E676" t="s">
        <v>2550</v>
      </c>
      <c r="F676" t="s">
        <v>2551</v>
      </c>
      <c r="G676" t="s">
        <v>2549</v>
      </c>
    </row>
    <row r="677" spans="5:7" x14ac:dyDescent="0.25">
      <c r="E677" t="s">
        <v>2552</v>
      </c>
      <c r="F677" t="s">
        <v>2553</v>
      </c>
      <c r="G677" t="s">
        <v>2554</v>
      </c>
    </row>
    <row r="678" spans="5:7" x14ac:dyDescent="0.25">
      <c r="E678" t="s">
        <v>2555</v>
      </c>
      <c r="F678" t="s">
        <v>2556</v>
      </c>
      <c r="G678" t="s">
        <v>2549</v>
      </c>
    </row>
    <row r="679" spans="5:7" x14ac:dyDescent="0.25">
      <c r="E679" t="s">
        <v>2557</v>
      </c>
      <c r="F679" t="s">
        <v>2558</v>
      </c>
      <c r="G679" t="s">
        <v>2559</v>
      </c>
    </row>
    <row r="680" spans="5:7" x14ac:dyDescent="0.25">
      <c r="E680" t="s">
        <v>2560</v>
      </c>
      <c r="F680" t="s">
        <v>2561</v>
      </c>
      <c r="G680" t="s">
        <v>2562</v>
      </c>
    </row>
    <row r="681" spans="5:7" x14ac:dyDescent="0.25">
      <c r="E681" t="s">
        <v>2563</v>
      </c>
      <c r="F681" t="s">
        <v>2564</v>
      </c>
      <c r="G681" t="s">
        <v>2562</v>
      </c>
    </row>
    <row r="682" spans="5:7" x14ac:dyDescent="0.25">
      <c r="E682" t="s">
        <v>2565</v>
      </c>
      <c r="F682" t="s">
        <v>2566</v>
      </c>
      <c r="G682" t="s">
        <v>2562</v>
      </c>
    </row>
    <row r="683" spans="5:7" x14ac:dyDescent="0.25">
      <c r="E683" t="s">
        <v>2567</v>
      </c>
      <c r="F683" t="s">
        <v>2568</v>
      </c>
      <c r="G683" t="s">
        <v>2562</v>
      </c>
    </row>
    <row r="684" spans="5:7" x14ac:dyDescent="0.25">
      <c r="E684" t="s">
        <v>2569</v>
      </c>
      <c r="F684" t="s">
        <v>2570</v>
      </c>
      <c r="G684" t="s">
        <v>2562</v>
      </c>
    </row>
    <row r="685" spans="5:7" x14ac:dyDescent="0.25">
      <c r="E685" t="s">
        <v>2571</v>
      </c>
      <c r="F685" t="s">
        <v>2572</v>
      </c>
      <c r="G685" t="s">
        <v>2562</v>
      </c>
    </row>
    <row r="686" spans="5:7" x14ac:dyDescent="0.25">
      <c r="E686" t="s">
        <v>2573</v>
      </c>
      <c r="F686" t="s">
        <v>2574</v>
      </c>
      <c r="G686" t="s">
        <v>2575</v>
      </c>
    </row>
    <row r="687" spans="5:7" x14ac:dyDescent="0.25">
      <c r="E687" t="s">
        <v>2576</v>
      </c>
      <c r="F687" t="s">
        <v>2577</v>
      </c>
      <c r="G687" t="s">
        <v>2578</v>
      </c>
    </row>
    <row r="688" spans="5:7" x14ac:dyDescent="0.25">
      <c r="E688" t="s">
        <v>2579</v>
      </c>
      <c r="F688" t="s">
        <v>2580</v>
      </c>
      <c r="G688" t="s">
        <v>2581</v>
      </c>
    </row>
    <row r="689" spans="5:7" x14ac:dyDescent="0.25">
      <c r="E689" t="s">
        <v>2582</v>
      </c>
      <c r="F689" t="s">
        <v>2583</v>
      </c>
      <c r="G689" t="s">
        <v>2581</v>
      </c>
    </row>
    <row r="690" spans="5:7" x14ac:dyDescent="0.25">
      <c r="E690" t="s">
        <v>2584</v>
      </c>
      <c r="F690" t="s">
        <v>2585</v>
      </c>
      <c r="G690" t="s">
        <v>2581</v>
      </c>
    </row>
    <row r="691" spans="5:7" x14ac:dyDescent="0.25">
      <c r="E691" t="s">
        <v>2586</v>
      </c>
      <c r="F691" t="s">
        <v>2587</v>
      </c>
      <c r="G691" t="s">
        <v>2581</v>
      </c>
    </row>
    <row r="692" spans="5:7" x14ac:dyDescent="0.25">
      <c r="E692" t="s">
        <v>2588</v>
      </c>
      <c r="F692" t="s">
        <v>2589</v>
      </c>
      <c r="G692" t="s">
        <v>2581</v>
      </c>
    </row>
    <row r="693" spans="5:7" x14ac:dyDescent="0.25">
      <c r="E693" t="s">
        <v>2590</v>
      </c>
      <c r="F693" t="s">
        <v>2591</v>
      </c>
      <c r="G693" t="s">
        <v>2581</v>
      </c>
    </row>
    <row r="694" spans="5:7" x14ac:dyDescent="0.25">
      <c r="E694" t="s">
        <v>2592</v>
      </c>
      <c r="F694" t="s">
        <v>2593</v>
      </c>
      <c r="G694" t="s">
        <v>2594</v>
      </c>
    </row>
    <row r="695" spans="5:7" x14ac:dyDescent="0.25">
      <c r="E695" t="s">
        <v>2595</v>
      </c>
      <c r="F695" t="s">
        <v>2596</v>
      </c>
      <c r="G695" t="s">
        <v>2597</v>
      </c>
    </row>
    <row r="696" spans="5:7" x14ac:dyDescent="0.25">
      <c r="E696" t="s">
        <v>2598</v>
      </c>
      <c r="F696" t="s">
        <v>2599</v>
      </c>
      <c r="G696" t="s">
        <v>2600</v>
      </c>
    </row>
    <row r="697" spans="5:7" x14ac:dyDescent="0.25">
      <c r="E697" t="s">
        <v>2601</v>
      </c>
      <c r="F697" t="s">
        <v>2602</v>
      </c>
      <c r="G697" t="s">
        <v>2600</v>
      </c>
    </row>
    <row r="698" spans="5:7" x14ac:dyDescent="0.25">
      <c r="E698" t="s">
        <v>2603</v>
      </c>
      <c r="F698" t="s">
        <v>2604</v>
      </c>
      <c r="G698" t="s">
        <v>2600</v>
      </c>
    </row>
    <row r="699" spans="5:7" x14ac:dyDescent="0.25">
      <c r="E699" t="s">
        <v>2605</v>
      </c>
      <c r="F699" t="s">
        <v>2606</v>
      </c>
      <c r="G699" t="s">
        <v>2600</v>
      </c>
    </row>
    <row r="700" spans="5:7" x14ac:dyDescent="0.25">
      <c r="E700" t="s">
        <v>2607</v>
      </c>
      <c r="F700" t="s">
        <v>2608</v>
      </c>
      <c r="G700" t="s">
        <v>2600</v>
      </c>
    </row>
    <row r="701" spans="5:7" x14ac:dyDescent="0.25">
      <c r="E701" t="s">
        <v>2609</v>
      </c>
      <c r="F701" t="s">
        <v>2610</v>
      </c>
      <c r="G701" t="s">
        <v>2600</v>
      </c>
    </row>
    <row r="702" spans="5:7" x14ac:dyDescent="0.25">
      <c r="E702" t="s">
        <v>2611</v>
      </c>
      <c r="F702" t="s">
        <v>2612</v>
      </c>
      <c r="G702" t="s">
        <v>2613</v>
      </c>
    </row>
    <row r="703" spans="5:7" x14ac:dyDescent="0.25">
      <c r="E703" t="s">
        <v>2614</v>
      </c>
      <c r="F703" t="s">
        <v>2615</v>
      </c>
      <c r="G703" t="s">
        <v>2616</v>
      </c>
    </row>
    <row r="704" spans="5:7" x14ac:dyDescent="0.25">
      <c r="E704" t="s">
        <v>2617</v>
      </c>
      <c r="F704" t="s">
        <v>2618</v>
      </c>
      <c r="G704" t="s">
        <v>2619</v>
      </c>
    </row>
    <row r="705" spans="5:7" x14ac:dyDescent="0.25">
      <c r="E705" t="s">
        <v>2620</v>
      </c>
      <c r="F705" t="s">
        <v>2621</v>
      </c>
      <c r="G705" t="s">
        <v>2622</v>
      </c>
    </row>
    <row r="706" spans="5:7" x14ac:dyDescent="0.25">
      <c r="E706" t="s">
        <v>2623</v>
      </c>
      <c r="F706" t="s">
        <v>2624</v>
      </c>
      <c r="G706" t="s">
        <v>2625</v>
      </c>
    </row>
    <row r="707" spans="5:7" x14ac:dyDescent="0.25">
      <c r="E707" t="s">
        <v>2626</v>
      </c>
      <c r="F707" t="s">
        <v>2627</v>
      </c>
      <c r="G707" t="s">
        <v>2628</v>
      </c>
    </row>
    <row r="708" spans="5:7" x14ac:dyDescent="0.25">
      <c r="E708" t="s">
        <v>2629</v>
      </c>
      <c r="F708" t="s">
        <v>2630</v>
      </c>
      <c r="G708" t="s">
        <v>2631</v>
      </c>
    </row>
    <row r="709" spans="5:7" x14ac:dyDescent="0.25">
      <c r="E709" t="s">
        <v>2632</v>
      </c>
      <c r="F709" t="s">
        <v>2633</v>
      </c>
      <c r="G709" t="s">
        <v>2634</v>
      </c>
    </row>
    <row r="710" spans="5:7" x14ac:dyDescent="0.25">
      <c r="E710" t="s">
        <v>2635</v>
      </c>
      <c r="F710" t="s">
        <v>2636</v>
      </c>
      <c r="G710" t="s">
        <v>2637</v>
      </c>
    </row>
    <row r="711" spans="5:7" x14ac:dyDescent="0.25">
      <c r="E711" t="s">
        <v>2638</v>
      </c>
      <c r="F711" t="s">
        <v>2639</v>
      </c>
      <c r="G711" t="s">
        <v>2640</v>
      </c>
    </row>
    <row r="712" spans="5:7" x14ac:dyDescent="0.25">
      <c r="E712" t="s">
        <v>2641</v>
      </c>
      <c r="F712" t="s">
        <v>2642</v>
      </c>
      <c r="G712" t="s">
        <v>2643</v>
      </c>
    </row>
    <row r="713" spans="5:7" x14ac:dyDescent="0.25">
      <c r="E713" t="s">
        <v>2644</v>
      </c>
      <c r="F713" t="s">
        <v>2645</v>
      </c>
      <c r="G713" t="s">
        <v>2646</v>
      </c>
    </row>
    <row r="714" spans="5:7" x14ac:dyDescent="0.25">
      <c r="E714" t="s">
        <v>2647</v>
      </c>
      <c r="F714" t="s">
        <v>2648</v>
      </c>
      <c r="G714" t="s">
        <v>2649</v>
      </c>
    </row>
    <row r="715" spans="5:7" x14ac:dyDescent="0.25">
      <c r="E715" t="s">
        <v>2650</v>
      </c>
      <c r="F715" t="s">
        <v>2651</v>
      </c>
      <c r="G715" t="s">
        <v>2652</v>
      </c>
    </row>
    <row r="716" spans="5:7" x14ac:dyDescent="0.25">
      <c r="E716" t="s">
        <v>2653</v>
      </c>
      <c r="F716" t="s">
        <v>2654</v>
      </c>
      <c r="G716" t="s">
        <v>2655</v>
      </c>
    </row>
    <row r="717" spans="5:7" x14ac:dyDescent="0.25">
      <c r="E717" t="s">
        <v>2656</v>
      </c>
      <c r="F717" t="s">
        <v>2657</v>
      </c>
      <c r="G717" t="s">
        <v>2658</v>
      </c>
    </row>
    <row r="718" spans="5:7" x14ac:dyDescent="0.25">
      <c r="E718" t="s">
        <v>2659</v>
      </c>
      <c r="F718" t="s">
        <v>2660</v>
      </c>
      <c r="G718" t="s">
        <v>2661</v>
      </c>
    </row>
    <row r="719" spans="5:7" x14ac:dyDescent="0.25">
      <c r="E719" t="s">
        <v>2662</v>
      </c>
      <c r="F719" t="s">
        <v>2663</v>
      </c>
      <c r="G719" t="s">
        <v>2664</v>
      </c>
    </row>
    <row r="720" spans="5:7" x14ac:dyDescent="0.25">
      <c r="E720" t="s">
        <v>2665</v>
      </c>
      <c r="F720" t="s">
        <v>2666</v>
      </c>
      <c r="G720" t="s">
        <v>2667</v>
      </c>
    </row>
    <row r="721" spans="5:7" x14ac:dyDescent="0.25">
      <c r="E721" t="s">
        <v>2668</v>
      </c>
      <c r="F721" t="s">
        <v>2669</v>
      </c>
      <c r="G721" t="s">
        <v>2670</v>
      </c>
    </row>
    <row r="722" spans="5:7" x14ac:dyDescent="0.25">
      <c r="E722" t="s">
        <v>2671</v>
      </c>
      <c r="F722" t="s">
        <v>2672</v>
      </c>
      <c r="G722" t="s">
        <v>2673</v>
      </c>
    </row>
    <row r="723" spans="5:7" x14ac:dyDescent="0.25">
      <c r="E723" t="s">
        <v>2674</v>
      </c>
      <c r="F723" t="s">
        <v>2675</v>
      </c>
      <c r="G723" t="s">
        <v>2673</v>
      </c>
    </row>
    <row r="724" spans="5:7" x14ac:dyDescent="0.25">
      <c r="E724" t="s">
        <v>2676</v>
      </c>
      <c r="F724" t="s">
        <v>2677</v>
      </c>
      <c r="G724" t="s">
        <v>2678</v>
      </c>
    </row>
    <row r="725" spans="5:7" x14ac:dyDescent="0.25">
      <c r="E725" t="s">
        <v>2679</v>
      </c>
      <c r="F725" t="s">
        <v>2680</v>
      </c>
      <c r="G725" t="s">
        <v>2681</v>
      </c>
    </row>
    <row r="726" spans="5:7" x14ac:dyDescent="0.25">
      <c r="E726" t="s">
        <v>2682</v>
      </c>
      <c r="F726" t="s">
        <v>2683</v>
      </c>
      <c r="G726" t="s">
        <v>2684</v>
      </c>
    </row>
    <row r="727" spans="5:7" x14ac:dyDescent="0.25">
      <c r="E727" t="s">
        <v>2685</v>
      </c>
      <c r="F727" t="s">
        <v>2686</v>
      </c>
      <c r="G727" t="s">
        <v>2687</v>
      </c>
    </row>
    <row r="728" spans="5:7" x14ac:dyDescent="0.25">
      <c r="E728" t="s">
        <v>2688</v>
      </c>
      <c r="F728" t="s">
        <v>2689</v>
      </c>
      <c r="G728" t="s">
        <v>2690</v>
      </c>
    </row>
    <row r="729" spans="5:7" x14ac:dyDescent="0.25">
      <c r="E729" t="s">
        <v>2691</v>
      </c>
      <c r="F729" t="s">
        <v>2692</v>
      </c>
      <c r="G729" t="s">
        <v>2693</v>
      </c>
    </row>
    <row r="730" spans="5:7" x14ac:dyDescent="0.25">
      <c r="E730" t="s">
        <v>2694</v>
      </c>
      <c r="F730" t="s">
        <v>2695</v>
      </c>
      <c r="G730" t="s">
        <v>2696</v>
      </c>
    </row>
    <row r="731" spans="5:7" x14ac:dyDescent="0.25">
      <c r="E731" t="s">
        <v>2697</v>
      </c>
      <c r="F731" t="s">
        <v>2698</v>
      </c>
      <c r="G731" t="s">
        <v>2699</v>
      </c>
    </row>
    <row r="732" spans="5:7" x14ac:dyDescent="0.25">
      <c r="E732" t="s">
        <v>2700</v>
      </c>
      <c r="F732" t="s">
        <v>2701</v>
      </c>
      <c r="G732" t="s">
        <v>2702</v>
      </c>
    </row>
    <row r="733" spans="5:7" x14ac:dyDescent="0.25">
      <c r="E733" t="s">
        <v>2703</v>
      </c>
      <c r="F733" t="s">
        <v>2704</v>
      </c>
      <c r="G733" t="s">
        <v>2705</v>
      </c>
    </row>
    <row r="734" spans="5:7" x14ac:dyDescent="0.25">
      <c r="E734" t="s">
        <v>2706</v>
      </c>
      <c r="F734" t="s">
        <v>2707</v>
      </c>
      <c r="G734" t="s">
        <v>2708</v>
      </c>
    </row>
    <row r="735" spans="5:7" x14ac:dyDescent="0.25">
      <c r="E735" t="s">
        <v>2709</v>
      </c>
      <c r="F735" t="s">
        <v>2710</v>
      </c>
      <c r="G735" t="s">
        <v>2711</v>
      </c>
    </row>
    <row r="736" spans="5:7" x14ac:dyDescent="0.25">
      <c r="E736" t="s">
        <v>2712</v>
      </c>
      <c r="F736" t="s">
        <v>2713</v>
      </c>
      <c r="G736" t="s">
        <v>2714</v>
      </c>
    </row>
    <row r="737" spans="5:7" x14ac:dyDescent="0.25">
      <c r="E737" t="s">
        <v>2715</v>
      </c>
      <c r="F737" t="s">
        <v>2716</v>
      </c>
      <c r="G737" t="s">
        <v>2717</v>
      </c>
    </row>
    <row r="738" spans="5:7" x14ac:dyDescent="0.25">
      <c r="E738" t="s">
        <v>2718</v>
      </c>
      <c r="F738" t="s">
        <v>2719</v>
      </c>
      <c r="G738" t="s">
        <v>2720</v>
      </c>
    </row>
    <row r="739" spans="5:7" x14ac:dyDescent="0.25">
      <c r="E739" t="s">
        <v>2721</v>
      </c>
      <c r="F739" t="s">
        <v>2722</v>
      </c>
      <c r="G739" t="s">
        <v>2723</v>
      </c>
    </row>
    <row r="740" spans="5:7" x14ac:dyDescent="0.25">
      <c r="E740" t="s">
        <v>2724</v>
      </c>
      <c r="F740" t="s">
        <v>2725</v>
      </c>
      <c r="G740" t="s">
        <v>2726</v>
      </c>
    </row>
    <row r="741" spans="5:7" x14ac:dyDescent="0.25">
      <c r="E741" t="s">
        <v>2727</v>
      </c>
      <c r="F741" t="s">
        <v>2728</v>
      </c>
      <c r="G741" t="s">
        <v>2729</v>
      </c>
    </row>
    <row r="742" spans="5:7" x14ac:dyDescent="0.25">
      <c r="E742" t="s">
        <v>2730</v>
      </c>
      <c r="F742" t="s">
        <v>2731</v>
      </c>
      <c r="G742" t="s">
        <v>2732</v>
      </c>
    </row>
    <row r="743" spans="5:7" x14ac:dyDescent="0.25">
      <c r="E743" t="s">
        <v>2733</v>
      </c>
      <c r="F743" t="s">
        <v>2734</v>
      </c>
      <c r="G743" t="s">
        <v>2735</v>
      </c>
    </row>
    <row r="744" spans="5:7" x14ac:dyDescent="0.25">
      <c r="E744" t="s">
        <v>2736</v>
      </c>
      <c r="F744" t="s">
        <v>2737</v>
      </c>
      <c r="G744" t="s">
        <v>2738</v>
      </c>
    </row>
    <row r="745" spans="5:7" x14ac:dyDescent="0.25">
      <c r="E745" t="s">
        <v>2739</v>
      </c>
      <c r="F745" t="s">
        <v>2740</v>
      </c>
      <c r="G745" t="s">
        <v>2741</v>
      </c>
    </row>
    <row r="746" spans="5:7" x14ac:dyDescent="0.25">
      <c r="E746" t="s">
        <v>2742</v>
      </c>
      <c r="F746" t="s">
        <v>2743</v>
      </c>
      <c r="G746" t="s">
        <v>2744</v>
      </c>
    </row>
    <row r="747" spans="5:7" x14ac:dyDescent="0.25">
      <c r="E747" t="s">
        <v>2745</v>
      </c>
      <c r="F747" t="s">
        <v>2746</v>
      </c>
      <c r="G747" t="s">
        <v>2747</v>
      </c>
    </row>
    <row r="748" spans="5:7" x14ac:dyDescent="0.25">
      <c r="E748" t="s">
        <v>2748</v>
      </c>
      <c r="F748" t="s">
        <v>2749</v>
      </c>
      <c r="G748" t="s">
        <v>2750</v>
      </c>
    </row>
    <row r="749" spans="5:7" x14ac:dyDescent="0.25">
      <c r="E749" t="s">
        <v>2751</v>
      </c>
      <c r="F749" t="s">
        <v>2752</v>
      </c>
      <c r="G749" t="s">
        <v>2753</v>
      </c>
    </row>
    <row r="750" spans="5:7" x14ac:dyDescent="0.25">
      <c r="E750" t="s">
        <v>2754</v>
      </c>
      <c r="F750" t="s">
        <v>2755</v>
      </c>
      <c r="G750" t="s">
        <v>2756</v>
      </c>
    </row>
    <row r="751" spans="5:7" x14ac:dyDescent="0.25">
      <c r="E751" t="s">
        <v>2757</v>
      </c>
      <c r="F751" t="s">
        <v>2758</v>
      </c>
      <c r="G751" t="s">
        <v>2759</v>
      </c>
    </row>
    <row r="752" spans="5:7" x14ac:dyDescent="0.25">
      <c r="E752" t="s">
        <v>2760</v>
      </c>
      <c r="F752" t="s">
        <v>2761</v>
      </c>
      <c r="G752" t="s">
        <v>2762</v>
      </c>
    </row>
    <row r="753" spans="5:7" x14ac:dyDescent="0.25">
      <c r="E753" t="s">
        <v>2763</v>
      </c>
      <c r="F753" t="s">
        <v>2764</v>
      </c>
      <c r="G753" t="s">
        <v>2765</v>
      </c>
    </row>
    <row r="754" spans="5:7" x14ac:dyDescent="0.25">
      <c r="E754" t="s">
        <v>2766</v>
      </c>
      <c r="F754" t="s">
        <v>2767</v>
      </c>
      <c r="G754" t="s">
        <v>2768</v>
      </c>
    </row>
    <row r="755" spans="5:7" x14ac:dyDescent="0.25">
      <c r="E755" t="s">
        <v>2769</v>
      </c>
      <c r="F755" t="s">
        <v>2770</v>
      </c>
      <c r="G755" t="s">
        <v>2771</v>
      </c>
    </row>
    <row r="756" spans="5:7" x14ac:dyDescent="0.25">
      <c r="E756" t="s">
        <v>2772</v>
      </c>
      <c r="F756" t="s">
        <v>2773</v>
      </c>
      <c r="G756" t="s">
        <v>2774</v>
      </c>
    </row>
    <row r="757" spans="5:7" x14ac:dyDescent="0.25">
      <c r="E757" t="s">
        <v>2775</v>
      </c>
      <c r="F757" t="s">
        <v>2776</v>
      </c>
      <c r="G757" t="s">
        <v>2777</v>
      </c>
    </row>
    <row r="758" spans="5:7" x14ac:dyDescent="0.25">
      <c r="E758" t="s">
        <v>2778</v>
      </c>
      <c r="F758" t="s">
        <v>2779</v>
      </c>
      <c r="G758" t="s">
        <v>2780</v>
      </c>
    </row>
    <row r="759" spans="5:7" x14ac:dyDescent="0.25">
      <c r="E759" t="s">
        <v>2781</v>
      </c>
      <c r="F759" t="s">
        <v>2782</v>
      </c>
      <c r="G759" t="s">
        <v>2783</v>
      </c>
    </row>
    <row r="760" spans="5:7" x14ac:dyDescent="0.25">
      <c r="E760" t="s">
        <v>2784</v>
      </c>
      <c r="F760" t="s">
        <v>2785</v>
      </c>
      <c r="G760" t="s">
        <v>2786</v>
      </c>
    </row>
    <row r="761" spans="5:7" x14ac:dyDescent="0.25">
      <c r="E761" t="s">
        <v>2787</v>
      </c>
      <c r="F761" t="s">
        <v>2788</v>
      </c>
      <c r="G761" t="s">
        <v>2789</v>
      </c>
    </row>
    <row r="762" spans="5:7" x14ac:dyDescent="0.25">
      <c r="E762" t="s">
        <v>2790</v>
      </c>
      <c r="F762" t="s">
        <v>2791</v>
      </c>
      <c r="G762" t="s">
        <v>2792</v>
      </c>
    </row>
    <row r="763" spans="5:7" x14ac:dyDescent="0.25">
      <c r="E763" t="s">
        <v>2793</v>
      </c>
      <c r="F763" t="s">
        <v>2794</v>
      </c>
      <c r="G763" t="s">
        <v>2795</v>
      </c>
    </row>
    <row r="764" spans="5:7" x14ac:dyDescent="0.25">
      <c r="E764" t="s">
        <v>2796</v>
      </c>
      <c r="F764" t="s">
        <v>2797</v>
      </c>
      <c r="G764" t="s">
        <v>2798</v>
      </c>
    </row>
    <row r="765" spans="5:7" x14ac:dyDescent="0.25">
      <c r="E765" t="s">
        <v>2799</v>
      </c>
      <c r="F765" t="s">
        <v>2800</v>
      </c>
      <c r="G765" t="s">
        <v>2801</v>
      </c>
    </row>
    <row r="766" spans="5:7" x14ac:dyDescent="0.25">
      <c r="E766" t="s">
        <v>2802</v>
      </c>
      <c r="F766" t="s">
        <v>2803</v>
      </c>
      <c r="G766" t="s">
        <v>2804</v>
      </c>
    </row>
    <row r="767" spans="5:7" x14ac:dyDescent="0.25">
      <c r="E767" t="s">
        <v>2805</v>
      </c>
      <c r="F767" t="s">
        <v>2806</v>
      </c>
      <c r="G767" t="s">
        <v>2807</v>
      </c>
    </row>
    <row r="768" spans="5:7" x14ac:dyDescent="0.25">
      <c r="E768" t="s">
        <v>2808</v>
      </c>
      <c r="F768" t="s">
        <v>2809</v>
      </c>
      <c r="G768" t="s">
        <v>2810</v>
      </c>
    </row>
    <row r="769" spans="5:7" x14ac:dyDescent="0.25">
      <c r="E769" t="s">
        <v>2811</v>
      </c>
      <c r="F769" t="s">
        <v>2812</v>
      </c>
      <c r="G769" t="s">
        <v>2813</v>
      </c>
    </row>
    <row r="770" spans="5:7" x14ac:dyDescent="0.25">
      <c r="E770" t="s">
        <v>2814</v>
      </c>
      <c r="F770" t="s">
        <v>2815</v>
      </c>
      <c r="G770" t="s">
        <v>2816</v>
      </c>
    </row>
    <row r="771" spans="5:7" x14ac:dyDescent="0.25">
      <c r="E771" t="s">
        <v>2817</v>
      </c>
      <c r="F771" t="s">
        <v>2818</v>
      </c>
      <c r="G771" t="s">
        <v>2819</v>
      </c>
    </row>
    <row r="772" spans="5:7" x14ac:dyDescent="0.25">
      <c r="E772" t="s">
        <v>2820</v>
      </c>
      <c r="F772" t="s">
        <v>2821</v>
      </c>
      <c r="G772" t="s">
        <v>2822</v>
      </c>
    </row>
    <row r="773" spans="5:7" x14ac:dyDescent="0.25">
      <c r="E773" t="s">
        <v>2823</v>
      </c>
      <c r="F773" t="s">
        <v>2824</v>
      </c>
      <c r="G773" t="s">
        <v>2825</v>
      </c>
    </row>
    <row r="774" spans="5:7" x14ac:dyDescent="0.25">
      <c r="E774" t="s">
        <v>2826</v>
      </c>
      <c r="F774" t="s">
        <v>2827</v>
      </c>
      <c r="G774" t="s">
        <v>2828</v>
      </c>
    </row>
    <row r="775" spans="5:7" x14ac:dyDescent="0.25">
      <c r="E775" t="s">
        <v>2829</v>
      </c>
      <c r="F775" t="s">
        <v>2830</v>
      </c>
      <c r="G775" t="s">
        <v>2831</v>
      </c>
    </row>
    <row r="776" spans="5:7" x14ac:dyDescent="0.25">
      <c r="E776" t="s">
        <v>2832</v>
      </c>
      <c r="F776" t="s">
        <v>2833</v>
      </c>
      <c r="G776" t="s">
        <v>2834</v>
      </c>
    </row>
    <row r="777" spans="5:7" x14ac:dyDescent="0.25">
      <c r="E777" t="s">
        <v>2835</v>
      </c>
      <c r="F777" t="s">
        <v>2836</v>
      </c>
      <c r="G777" t="s">
        <v>2837</v>
      </c>
    </row>
    <row r="778" spans="5:7" x14ac:dyDescent="0.25">
      <c r="E778" t="s">
        <v>2838</v>
      </c>
      <c r="F778" t="s">
        <v>2839</v>
      </c>
      <c r="G778" t="s">
        <v>2837</v>
      </c>
    </row>
    <row r="779" spans="5:7" x14ac:dyDescent="0.25">
      <c r="E779" t="s">
        <v>2840</v>
      </c>
      <c r="F779" t="s">
        <v>2841</v>
      </c>
      <c r="G779" t="s">
        <v>2842</v>
      </c>
    </row>
    <row r="780" spans="5:7" x14ac:dyDescent="0.25">
      <c r="E780" t="s">
        <v>2843</v>
      </c>
      <c r="F780" t="s">
        <v>2844</v>
      </c>
      <c r="G780" t="s">
        <v>2842</v>
      </c>
    </row>
    <row r="781" spans="5:7" x14ac:dyDescent="0.25">
      <c r="E781" t="s">
        <v>2845</v>
      </c>
      <c r="F781" t="s">
        <v>2846</v>
      </c>
      <c r="G781" t="s">
        <v>2847</v>
      </c>
    </row>
    <row r="782" spans="5:7" x14ac:dyDescent="0.25">
      <c r="E782" t="s">
        <v>2848</v>
      </c>
      <c r="F782" t="s">
        <v>2849</v>
      </c>
      <c r="G782" t="s">
        <v>2847</v>
      </c>
    </row>
    <row r="783" spans="5:7" x14ac:dyDescent="0.25">
      <c r="E783" t="s">
        <v>2850</v>
      </c>
      <c r="F783" t="s">
        <v>2851</v>
      </c>
      <c r="G783" t="s">
        <v>2847</v>
      </c>
    </row>
    <row r="784" spans="5:7" x14ac:dyDescent="0.25">
      <c r="E784" t="s">
        <v>2852</v>
      </c>
      <c r="F784" t="s">
        <v>2853</v>
      </c>
      <c r="G784" t="s">
        <v>2847</v>
      </c>
    </row>
    <row r="785" spans="5:7" x14ac:dyDescent="0.25">
      <c r="E785" t="s">
        <v>2854</v>
      </c>
      <c r="F785" t="s">
        <v>2855</v>
      </c>
      <c r="G785" t="s">
        <v>2847</v>
      </c>
    </row>
    <row r="786" spans="5:7" x14ac:dyDescent="0.25">
      <c r="E786" t="s">
        <v>2856</v>
      </c>
      <c r="F786" t="s">
        <v>2857</v>
      </c>
      <c r="G786" t="s">
        <v>2847</v>
      </c>
    </row>
    <row r="787" spans="5:7" x14ac:dyDescent="0.25">
      <c r="E787" t="s">
        <v>2858</v>
      </c>
      <c r="F787" t="s">
        <v>2859</v>
      </c>
      <c r="G787" t="s">
        <v>2860</v>
      </c>
    </row>
    <row r="788" spans="5:7" x14ac:dyDescent="0.25">
      <c r="E788" t="s">
        <v>2861</v>
      </c>
      <c r="F788" t="s">
        <v>2862</v>
      </c>
      <c r="G788" t="s">
        <v>2860</v>
      </c>
    </row>
    <row r="789" spans="5:7" x14ac:dyDescent="0.25">
      <c r="E789" t="s">
        <v>2863</v>
      </c>
      <c r="F789" t="s">
        <v>2864</v>
      </c>
      <c r="G789" t="s">
        <v>2865</v>
      </c>
    </row>
    <row r="790" spans="5:7" x14ac:dyDescent="0.25">
      <c r="E790" t="s">
        <v>2866</v>
      </c>
      <c r="F790" t="s">
        <v>2867</v>
      </c>
      <c r="G790" t="s">
        <v>2868</v>
      </c>
    </row>
    <row r="791" spans="5:7" x14ac:dyDescent="0.25">
      <c r="E791" t="s">
        <v>2869</v>
      </c>
      <c r="F791" t="s">
        <v>2870</v>
      </c>
      <c r="G791" t="s">
        <v>2871</v>
      </c>
    </row>
    <row r="792" spans="5:7" x14ac:dyDescent="0.25">
      <c r="E792" t="s">
        <v>2872</v>
      </c>
      <c r="F792" t="s">
        <v>2873</v>
      </c>
      <c r="G792" t="s">
        <v>2871</v>
      </c>
    </row>
    <row r="793" spans="5:7" x14ac:dyDescent="0.25">
      <c r="E793" t="s">
        <v>2874</v>
      </c>
      <c r="F793" t="s">
        <v>2875</v>
      </c>
      <c r="G793" t="s">
        <v>2876</v>
      </c>
    </row>
    <row r="794" spans="5:7" x14ac:dyDescent="0.25">
      <c r="E794" t="s">
        <v>2877</v>
      </c>
      <c r="F794" t="s">
        <v>2878</v>
      </c>
      <c r="G794" t="s">
        <v>2876</v>
      </c>
    </row>
    <row r="795" spans="5:7" x14ac:dyDescent="0.25">
      <c r="E795" t="s">
        <v>2879</v>
      </c>
      <c r="F795" t="s">
        <v>2880</v>
      </c>
      <c r="G795" t="s">
        <v>2881</v>
      </c>
    </row>
    <row r="796" spans="5:7" x14ac:dyDescent="0.25">
      <c r="E796" t="s">
        <v>2882</v>
      </c>
      <c r="F796" t="s">
        <v>2883</v>
      </c>
      <c r="G796" t="s">
        <v>2881</v>
      </c>
    </row>
    <row r="797" spans="5:7" x14ac:dyDescent="0.25">
      <c r="E797" t="s">
        <v>2884</v>
      </c>
      <c r="F797" t="s">
        <v>2885</v>
      </c>
      <c r="G797" t="s">
        <v>2886</v>
      </c>
    </row>
    <row r="798" spans="5:7" x14ac:dyDescent="0.25">
      <c r="E798" t="s">
        <v>2887</v>
      </c>
      <c r="F798" t="s">
        <v>2888</v>
      </c>
      <c r="G798" t="s">
        <v>2886</v>
      </c>
    </row>
    <row r="799" spans="5:7" x14ac:dyDescent="0.25">
      <c r="E799" t="s">
        <v>2889</v>
      </c>
      <c r="F799" t="s">
        <v>2890</v>
      </c>
      <c r="G799" t="s">
        <v>2891</v>
      </c>
    </row>
    <row r="800" spans="5:7" x14ac:dyDescent="0.25">
      <c r="E800" t="s">
        <v>2892</v>
      </c>
      <c r="F800" t="s">
        <v>2893</v>
      </c>
      <c r="G800" t="s">
        <v>2891</v>
      </c>
    </row>
    <row r="801" spans="5:7" x14ac:dyDescent="0.25">
      <c r="E801" t="s">
        <v>2894</v>
      </c>
      <c r="F801" t="s">
        <v>2895</v>
      </c>
      <c r="G801" t="s">
        <v>2896</v>
      </c>
    </row>
    <row r="802" spans="5:7" x14ac:dyDescent="0.25">
      <c r="E802" t="s">
        <v>2897</v>
      </c>
      <c r="F802" t="s">
        <v>2898</v>
      </c>
      <c r="G802" t="s">
        <v>2896</v>
      </c>
    </row>
    <row r="803" spans="5:7" x14ac:dyDescent="0.25">
      <c r="E803" t="s">
        <v>2899</v>
      </c>
      <c r="F803" t="s">
        <v>2900</v>
      </c>
      <c r="G803" t="s">
        <v>2901</v>
      </c>
    </row>
    <row r="804" spans="5:7" x14ac:dyDescent="0.25">
      <c r="E804" t="s">
        <v>2902</v>
      </c>
      <c r="F804" t="s">
        <v>2903</v>
      </c>
      <c r="G804" t="s">
        <v>2901</v>
      </c>
    </row>
    <row r="805" spans="5:7" x14ac:dyDescent="0.25">
      <c r="E805" t="s">
        <v>2904</v>
      </c>
      <c r="F805" t="s">
        <v>2905</v>
      </c>
      <c r="G805" t="s">
        <v>2906</v>
      </c>
    </row>
    <row r="806" spans="5:7" x14ac:dyDescent="0.25">
      <c r="E806" t="s">
        <v>2907</v>
      </c>
      <c r="F806" t="s">
        <v>2908</v>
      </c>
      <c r="G806" t="s">
        <v>2909</v>
      </c>
    </row>
    <row r="807" spans="5:7" x14ac:dyDescent="0.25">
      <c r="E807" t="s">
        <v>2910</v>
      </c>
      <c r="F807" t="s">
        <v>2911</v>
      </c>
      <c r="G807" t="s">
        <v>2912</v>
      </c>
    </row>
    <row r="808" spans="5:7" x14ac:dyDescent="0.25">
      <c r="E808" t="s">
        <v>2913</v>
      </c>
      <c r="F808" t="s">
        <v>2914</v>
      </c>
      <c r="G808" t="s">
        <v>2915</v>
      </c>
    </row>
    <row r="809" spans="5:7" x14ac:dyDescent="0.25">
      <c r="E809" t="s">
        <v>2916</v>
      </c>
      <c r="F809" t="s">
        <v>2917</v>
      </c>
      <c r="G809" t="s">
        <v>2918</v>
      </c>
    </row>
    <row r="810" spans="5:7" x14ac:dyDescent="0.25">
      <c r="E810" t="s">
        <v>2919</v>
      </c>
      <c r="F810" t="s">
        <v>2920</v>
      </c>
      <c r="G810" t="s">
        <v>2921</v>
      </c>
    </row>
    <row r="811" spans="5:7" x14ac:dyDescent="0.25">
      <c r="E811" t="s">
        <v>2922</v>
      </c>
      <c r="F811" t="s">
        <v>2923</v>
      </c>
      <c r="G811" t="s">
        <v>2924</v>
      </c>
    </row>
    <row r="812" spans="5:7" x14ac:dyDescent="0.25">
      <c r="E812" t="s">
        <v>2925</v>
      </c>
      <c r="F812" t="s">
        <v>2926</v>
      </c>
      <c r="G812" t="s">
        <v>2927</v>
      </c>
    </row>
    <row r="813" spans="5:7" x14ac:dyDescent="0.25">
      <c r="E813" t="s">
        <v>2928</v>
      </c>
      <c r="F813" t="s">
        <v>2929</v>
      </c>
      <c r="G813" t="s">
        <v>2930</v>
      </c>
    </row>
    <row r="814" spans="5:7" x14ac:dyDescent="0.25">
      <c r="E814" t="s">
        <v>2931</v>
      </c>
      <c r="F814" t="s">
        <v>2932</v>
      </c>
      <c r="G814" t="s">
        <v>2933</v>
      </c>
    </row>
    <row r="815" spans="5:7" x14ac:dyDescent="0.25">
      <c r="E815" t="s">
        <v>2934</v>
      </c>
      <c r="F815" t="s">
        <v>2935</v>
      </c>
      <c r="G815" t="s">
        <v>2936</v>
      </c>
    </row>
    <row r="816" spans="5:7" x14ac:dyDescent="0.25">
      <c r="E816" t="s">
        <v>2937</v>
      </c>
      <c r="F816" t="s">
        <v>2938</v>
      </c>
      <c r="G816" t="s">
        <v>2939</v>
      </c>
    </row>
    <row r="817" spans="5:7" x14ac:dyDescent="0.25">
      <c r="E817" t="s">
        <v>2940</v>
      </c>
      <c r="F817" t="s">
        <v>2941</v>
      </c>
      <c r="G817" t="s">
        <v>2942</v>
      </c>
    </row>
    <row r="818" spans="5:7" x14ac:dyDescent="0.25">
      <c r="E818" t="s">
        <v>2943</v>
      </c>
      <c r="F818" t="s">
        <v>2944</v>
      </c>
      <c r="G818" t="s">
        <v>2945</v>
      </c>
    </row>
    <row r="819" spans="5:7" x14ac:dyDescent="0.25">
      <c r="E819" t="s">
        <v>2946</v>
      </c>
      <c r="F819" t="s">
        <v>2947</v>
      </c>
      <c r="G819" t="s">
        <v>2948</v>
      </c>
    </row>
    <row r="820" spans="5:7" x14ac:dyDescent="0.25">
      <c r="E820" t="s">
        <v>2949</v>
      </c>
      <c r="F820" t="s">
        <v>2950</v>
      </c>
      <c r="G820" t="s">
        <v>2951</v>
      </c>
    </row>
    <row r="821" spans="5:7" x14ac:dyDescent="0.25">
      <c r="E821" t="s">
        <v>2952</v>
      </c>
      <c r="F821" t="s">
        <v>2953</v>
      </c>
      <c r="G821" t="s">
        <v>2954</v>
      </c>
    </row>
    <row r="822" spans="5:7" x14ac:dyDescent="0.25">
      <c r="E822" t="s">
        <v>2955</v>
      </c>
      <c r="F822" t="s">
        <v>2956</v>
      </c>
      <c r="G822" t="s">
        <v>2957</v>
      </c>
    </row>
    <row r="823" spans="5:7" x14ac:dyDescent="0.25">
      <c r="E823" t="s">
        <v>2958</v>
      </c>
      <c r="F823" t="s">
        <v>2959</v>
      </c>
      <c r="G823" t="s">
        <v>2960</v>
      </c>
    </row>
    <row r="824" spans="5:7" x14ac:dyDescent="0.25">
      <c r="E824" t="s">
        <v>2961</v>
      </c>
      <c r="F824" t="s">
        <v>2962</v>
      </c>
      <c r="G824" t="s">
        <v>2963</v>
      </c>
    </row>
    <row r="825" spans="5:7" x14ac:dyDescent="0.25">
      <c r="E825" t="s">
        <v>2964</v>
      </c>
      <c r="F825" t="s">
        <v>2965</v>
      </c>
      <c r="G825" t="s">
        <v>2966</v>
      </c>
    </row>
    <row r="826" spans="5:7" x14ac:dyDescent="0.25">
      <c r="E826" t="s">
        <v>2967</v>
      </c>
      <c r="F826" t="s">
        <v>2968</v>
      </c>
      <c r="G826" t="s">
        <v>2966</v>
      </c>
    </row>
    <row r="827" spans="5:7" x14ac:dyDescent="0.25">
      <c r="E827" t="s">
        <v>2969</v>
      </c>
      <c r="F827" t="s">
        <v>2970</v>
      </c>
      <c r="G827" t="s">
        <v>2971</v>
      </c>
    </row>
    <row r="828" spans="5:7" x14ac:dyDescent="0.25">
      <c r="E828" t="s">
        <v>2972</v>
      </c>
      <c r="F828" t="s">
        <v>2973</v>
      </c>
      <c r="G828" t="s">
        <v>2974</v>
      </c>
    </row>
    <row r="829" spans="5:7" x14ac:dyDescent="0.25">
      <c r="E829" t="s">
        <v>2975</v>
      </c>
      <c r="F829" t="s">
        <v>2976</v>
      </c>
      <c r="G829" t="s">
        <v>2977</v>
      </c>
    </row>
    <row r="830" spans="5:7" x14ac:dyDescent="0.25">
      <c r="E830" t="s">
        <v>2978</v>
      </c>
      <c r="F830" t="s">
        <v>2979</v>
      </c>
      <c r="G830" t="s">
        <v>2980</v>
      </c>
    </row>
    <row r="831" spans="5:7" x14ac:dyDescent="0.25">
      <c r="E831" t="s">
        <v>2981</v>
      </c>
      <c r="F831" t="s">
        <v>2982</v>
      </c>
      <c r="G831" t="s">
        <v>2983</v>
      </c>
    </row>
    <row r="832" spans="5:7" x14ac:dyDescent="0.25">
      <c r="E832" t="s">
        <v>2984</v>
      </c>
      <c r="F832" t="s">
        <v>2985</v>
      </c>
      <c r="G832" t="s">
        <v>2986</v>
      </c>
    </row>
    <row r="833" spans="5:7" x14ac:dyDescent="0.25">
      <c r="E833" t="s">
        <v>2987</v>
      </c>
      <c r="F833" t="s">
        <v>2988</v>
      </c>
      <c r="G833" t="s">
        <v>2989</v>
      </c>
    </row>
    <row r="834" spans="5:7" x14ac:dyDescent="0.25">
      <c r="E834" t="s">
        <v>2990</v>
      </c>
      <c r="F834" t="s">
        <v>2991</v>
      </c>
      <c r="G834" t="s">
        <v>2992</v>
      </c>
    </row>
    <row r="835" spans="5:7" x14ac:dyDescent="0.25">
      <c r="E835" t="s">
        <v>2993</v>
      </c>
      <c r="F835" t="s">
        <v>2994</v>
      </c>
      <c r="G835" t="s">
        <v>2995</v>
      </c>
    </row>
    <row r="836" spans="5:7" x14ac:dyDescent="0.25">
      <c r="E836" t="s">
        <v>2996</v>
      </c>
      <c r="F836" t="s">
        <v>2997</v>
      </c>
      <c r="G836" t="s">
        <v>2998</v>
      </c>
    </row>
    <row r="837" spans="5:7" x14ac:dyDescent="0.25">
      <c r="E837" t="s">
        <v>2999</v>
      </c>
      <c r="F837" t="s">
        <v>3000</v>
      </c>
      <c r="G837" t="s">
        <v>3001</v>
      </c>
    </row>
    <row r="838" spans="5:7" x14ac:dyDescent="0.25">
      <c r="E838" t="s">
        <v>3002</v>
      </c>
      <c r="F838" t="s">
        <v>3003</v>
      </c>
      <c r="G838" t="s">
        <v>3004</v>
      </c>
    </row>
    <row r="839" spans="5:7" x14ac:dyDescent="0.25">
      <c r="E839" t="s">
        <v>3005</v>
      </c>
      <c r="F839" t="s">
        <v>3006</v>
      </c>
      <c r="G839" t="s">
        <v>3007</v>
      </c>
    </row>
    <row r="840" spans="5:7" x14ac:dyDescent="0.25">
      <c r="E840" t="s">
        <v>3008</v>
      </c>
      <c r="F840" t="s">
        <v>3009</v>
      </c>
      <c r="G840" t="s">
        <v>3010</v>
      </c>
    </row>
    <row r="841" spans="5:7" x14ac:dyDescent="0.25">
      <c r="E841" t="s">
        <v>3011</v>
      </c>
      <c r="F841" t="s">
        <v>3012</v>
      </c>
      <c r="G841" t="s">
        <v>3013</v>
      </c>
    </row>
    <row r="842" spans="5:7" x14ac:dyDescent="0.25">
      <c r="E842" t="s">
        <v>3014</v>
      </c>
      <c r="F842" t="s">
        <v>3015</v>
      </c>
      <c r="G842" t="s">
        <v>3016</v>
      </c>
    </row>
    <row r="843" spans="5:7" x14ac:dyDescent="0.25">
      <c r="E843" t="s">
        <v>3017</v>
      </c>
      <c r="F843" t="s">
        <v>3018</v>
      </c>
      <c r="G843" t="s">
        <v>3019</v>
      </c>
    </row>
    <row r="844" spans="5:7" x14ac:dyDescent="0.25">
      <c r="E844" t="s">
        <v>3020</v>
      </c>
      <c r="F844" t="s">
        <v>3021</v>
      </c>
      <c r="G844" t="s">
        <v>3022</v>
      </c>
    </row>
    <row r="845" spans="5:7" x14ac:dyDescent="0.25">
      <c r="E845" t="s">
        <v>3023</v>
      </c>
      <c r="F845" t="s">
        <v>3024</v>
      </c>
      <c r="G845" t="s">
        <v>3025</v>
      </c>
    </row>
    <row r="846" spans="5:7" x14ac:dyDescent="0.25">
      <c r="E846" t="s">
        <v>3026</v>
      </c>
      <c r="F846" t="s">
        <v>3027</v>
      </c>
      <c r="G846" t="s">
        <v>3028</v>
      </c>
    </row>
    <row r="847" spans="5:7" x14ac:dyDescent="0.25">
      <c r="E847" t="s">
        <v>3029</v>
      </c>
      <c r="F847" t="s">
        <v>3030</v>
      </c>
      <c r="G847" t="s">
        <v>3031</v>
      </c>
    </row>
    <row r="848" spans="5:7" x14ac:dyDescent="0.25">
      <c r="E848" t="s">
        <v>3032</v>
      </c>
      <c r="F848" t="s">
        <v>3033</v>
      </c>
      <c r="G848" t="s">
        <v>3034</v>
      </c>
    </row>
    <row r="849" spans="5:7" x14ac:dyDescent="0.25">
      <c r="E849" t="s">
        <v>3035</v>
      </c>
      <c r="F849" t="s">
        <v>3036</v>
      </c>
      <c r="G849" t="s">
        <v>3037</v>
      </c>
    </row>
    <row r="850" spans="5:7" x14ac:dyDescent="0.25">
      <c r="E850" t="s">
        <v>3038</v>
      </c>
      <c r="F850" t="s">
        <v>3039</v>
      </c>
      <c r="G850" t="s">
        <v>3040</v>
      </c>
    </row>
    <row r="851" spans="5:7" x14ac:dyDescent="0.25">
      <c r="E851" t="s">
        <v>3041</v>
      </c>
      <c r="F851" t="s">
        <v>3042</v>
      </c>
      <c r="G851" t="s">
        <v>3043</v>
      </c>
    </row>
    <row r="852" spans="5:7" x14ac:dyDescent="0.25">
      <c r="E852" t="s">
        <v>3044</v>
      </c>
      <c r="F852" t="s">
        <v>3045</v>
      </c>
      <c r="G852" t="s">
        <v>3046</v>
      </c>
    </row>
    <row r="853" spans="5:7" x14ac:dyDescent="0.25">
      <c r="E853" t="s">
        <v>3047</v>
      </c>
      <c r="F853" t="s">
        <v>3048</v>
      </c>
      <c r="G853" t="s">
        <v>3049</v>
      </c>
    </row>
    <row r="854" spans="5:7" x14ac:dyDescent="0.25">
      <c r="E854" t="s">
        <v>3050</v>
      </c>
      <c r="F854" t="s">
        <v>3051</v>
      </c>
      <c r="G854" t="s">
        <v>3052</v>
      </c>
    </row>
    <row r="855" spans="5:7" x14ac:dyDescent="0.25">
      <c r="E855" t="s">
        <v>3053</v>
      </c>
      <c r="F855" t="s">
        <v>3054</v>
      </c>
      <c r="G855" t="s">
        <v>3055</v>
      </c>
    </row>
    <row r="856" spans="5:7" x14ac:dyDescent="0.25">
      <c r="E856" t="s">
        <v>3056</v>
      </c>
      <c r="F856" t="s">
        <v>3057</v>
      </c>
      <c r="G856" t="s">
        <v>3058</v>
      </c>
    </row>
    <row r="857" spans="5:7" x14ac:dyDescent="0.25">
      <c r="E857" t="s">
        <v>3059</v>
      </c>
      <c r="F857" t="s">
        <v>3060</v>
      </c>
      <c r="G857" t="s">
        <v>3061</v>
      </c>
    </row>
    <row r="858" spans="5:7" x14ac:dyDescent="0.25">
      <c r="E858" t="s">
        <v>3062</v>
      </c>
      <c r="F858" t="s">
        <v>3063</v>
      </c>
      <c r="G858" t="s">
        <v>3064</v>
      </c>
    </row>
    <row r="859" spans="5:7" x14ac:dyDescent="0.25">
      <c r="E859" t="s">
        <v>3065</v>
      </c>
      <c r="F859" t="s">
        <v>3066</v>
      </c>
      <c r="G859" t="s">
        <v>3067</v>
      </c>
    </row>
    <row r="860" spans="5:7" x14ac:dyDescent="0.25">
      <c r="E860" t="s">
        <v>3068</v>
      </c>
      <c r="F860" t="s">
        <v>3069</v>
      </c>
      <c r="G860" t="s">
        <v>3067</v>
      </c>
    </row>
    <row r="861" spans="5:7" x14ac:dyDescent="0.25">
      <c r="E861" t="s">
        <v>3070</v>
      </c>
      <c r="F861" t="s">
        <v>3071</v>
      </c>
      <c r="G861" t="s">
        <v>3072</v>
      </c>
    </row>
    <row r="862" spans="5:7" x14ac:dyDescent="0.25">
      <c r="E862" t="s">
        <v>3073</v>
      </c>
      <c r="F862" t="s">
        <v>3074</v>
      </c>
      <c r="G862" t="s">
        <v>3075</v>
      </c>
    </row>
    <row r="863" spans="5:7" x14ac:dyDescent="0.25">
      <c r="E863" t="s">
        <v>3076</v>
      </c>
      <c r="F863" t="s">
        <v>3077</v>
      </c>
      <c r="G863" t="s">
        <v>3078</v>
      </c>
    </row>
    <row r="864" spans="5:7" x14ac:dyDescent="0.25">
      <c r="E864" t="s">
        <v>3079</v>
      </c>
      <c r="F864" t="s">
        <v>3080</v>
      </c>
      <c r="G864" t="s">
        <v>3081</v>
      </c>
    </row>
    <row r="865" spans="5:7" x14ac:dyDescent="0.25">
      <c r="E865" t="s">
        <v>3082</v>
      </c>
      <c r="F865" t="s">
        <v>3083</v>
      </c>
      <c r="G865" t="s">
        <v>3084</v>
      </c>
    </row>
    <row r="866" spans="5:7" x14ac:dyDescent="0.25">
      <c r="E866" t="s">
        <v>3085</v>
      </c>
      <c r="F866" t="s">
        <v>3086</v>
      </c>
      <c r="G866" t="s">
        <v>3087</v>
      </c>
    </row>
    <row r="867" spans="5:7" x14ac:dyDescent="0.25">
      <c r="E867" t="s">
        <v>3088</v>
      </c>
      <c r="F867" t="s">
        <v>3089</v>
      </c>
      <c r="G867" t="s">
        <v>3090</v>
      </c>
    </row>
    <row r="868" spans="5:7" x14ac:dyDescent="0.25">
      <c r="E868" t="s">
        <v>3091</v>
      </c>
      <c r="F868" t="s">
        <v>3092</v>
      </c>
      <c r="G868" t="s">
        <v>3093</v>
      </c>
    </row>
    <row r="869" spans="5:7" x14ac:dyDescent="0.25">
      <c r="E869" t="s">
        <v>3094</v>
      </c>
      <c r="F869" t="s">
        <v>3095</v>
      </c>
      <c r="G869" t="s">
        <v>3096</v>
      </c>
    </row>
    <row r="870" spans="5:7" x14ac:dyDescent="0.25">
      <c r="E870" t="s">
        <v>3097</v>
      </c>
      <c r="F870" t="s">
        <v>3098</v>
      </c>
      <c r="G870" t="s">
        <v>3099</v>
      </c>
    </row>
    <row r="871" spans="5:7" x14ac:dyDescent="0.25">
      <c r="E871" t="s">
        <v>3100</v>
      </c>
      <c r="F871" t="s">
        <v>3101</v>
      </c>
      <c r="G871" t="s">
        <v>3102</v>
      </c>
    </row>
    <row r="872" spans="5:7" x14ac:dyDescent="0.25">
      <c r="E872" t="s">
        <v>3103</v>
      </c>
      <c r="F872" t="s">
        <v>3104</v>
      </c>
      <c r="G872" t="s">
        <v>3090</v>
      </c>
    </row>
    <row r="873" spans="5:7" x14ac:dyDescent="0.25">
      <c r="E873" t="s">
        <v>3105</v>
      </c>
      <c r="F873" t="s">
        <v>3106</v>
      </c>
      <c r="G873" t="s">
        <v>3107</v>
      </c>
    </row>
    <row r="874" spans="5:7" x14ac:dyDescent="0.25">
      <c r="E874" t="s">
        <v>3108</v>
      </c>
      <c r="F874" t="s">
        <v>3109</v>
      </c>
      <c r="G874" t="s">
        <v>3110</v>
      </c>
    </row>
    <row r="875" spans="5:7" x14ac:dyDescent="0.25">
      <c r="E875" t="s">
        <v>3111</v>
      </c>
      <c r="F875" t="s">
        <v>3112</v>
      </c>
      <c r="G875" t="s">
        <v>3113</v>
      </c>
    </row>
    <row r="876" spans="5:7" x14ac:dyDescent="0.25">
      <c r="E876" t="s">
        <v>3114</v>
      </c>
      <c r="F876" t="s">
        <v>3115</v>
      </c>
      <c r="G876" t="s">
        <v>3116</v>
      </c>
    </row>
    <row r="877" spans="5:7" x14ac:dyDescent="0.25">
      <c r="E877" t="s">
        <v>3117</v>
      </c>
      <c r="F877" t="s">
        <v>3118</v>
      </c>
      <c r="G877" t="s">
        <v>3119</v>
      </c>
    </row>
    <row r="878" spans="5:7" x14ac:dyDescent="0.25">
      <c r="E878" t="s">
        <v>3120</v>
      </c>
      <c r="F878" t="s">
        <v>3121</v>
      </c>
      <c r="G878" t="s">
        <v>3122</v>
      </c>
    </row>
    <row r="879" spans="5:7" x14ac:dyDescent="0.25">
      <c r="E879" t="s">
        <v>3123</v>
      </c>
      <c r="F879" t="s">
        <v>3124</v>
      </c>
      <c r="G879" t="s">
        <v>3125</v>
      </c>
    </row>
    <row r="880" spans="5:7" x14ac:dyDescent="0.25">
      <c r="E880" t="s">
        <v>3126</v>
      </c>
      <c r="F880" t="s">
        <v>3127</v>
      </c>
      <c r="G880" t="s">
        <v>3128</v>
      </c>
    </row>
    <row r="881" spans="5:7" x14ac:dyDescent="0.25">
      <c r="E881" t="s">
        <v>3129</v>
      </c>
      <c r="F881" t="s">
        <v>3130</v>
      </c>
      <c r="G881" t="s">
        <v>3131</v>
      </c>
    </row>
    <row r="882" spans="5:7" x14ac:dyDescent="0.25">
      <c r="E882" t="s">
        <v>3132</v>
      </c>
      <c r="F882" t="s">
        <v>3133</v>
      </c>
      <c r="G882" t="s">
        <v>3134</v>
      </c>
    </row>
    <row r="883" spans="5:7" x14ac:dyDescent="0.25">
      <c r="E883" t="s">
        <v>3135</v>
      </c>
      <c r="F883" t="s">
        <v>3136</v>
      </c>
      <c r="G883" t="s">
        <v>3137</v>
      </c>
    </row>
    <row r="884" spans="5:7" x14ac:dyDescent="0.25">
      <c r="E884" t="s">
        <v>3138</v>
      </c>
      <c r="F884" t="s">
        <v>3139</v>
      </c>
      <c r="G884" t="s">
        <v>3140</v>
      </c>
    </row>
    <row r="885" spans="5:7" x14ac:dyDescent="0.25">
      <c r="E885" t="s">
        <v>3141</v>
      </c>
      <c r="F885" t="s">
        <v>3142</v>
      </c>
      <c r="G885" t="s">
        <v>3143</v>
      </c>
    </row>
    <row r="886" spans="5:7" x14ac:dyDescent="0.25">
      <c r="E886" t="s">
        <v>3144</v>
      </c>
      <c r="F886" t="s">
        <v>3145</v>
      </c>
      <c r="G886" t="s">
        <v>3146</v>
      </c>
    </row>
    <row r="887" spans="5:7" x14ac:dyDescent="0.25">
      <c r="E887" t="s">
        <v>3147</v>
      </c>
      <c r="F887" t="s">
        <v>3148</v>
      </c>
      <c r="G887" t="s">
        <v>3149</v>
      </c>
    </row>
    <row r="888" spans="5:7" x14ac:dyDescent="0.25">
      <c r="E888" t="s">
        <v>3150</v>
      </c>
      <c r="F888" t="s">
        <v>3151</v>
      </c>
      <c r="G888" t="s">
        <v>3152</v>
      </c>
    </row>
    <row r="889" spans="5:7" x14ac:dyDescent="0.25">
      <c r="E889" t="s">
        <v>3153</v>
      </c>
      <c r="F889" t="s">
        <v>3154</v>
      </c>
      <c r="G889" t="s">
        <v>3155</v>
      </c>
    </row>
    <row r="890" spans="5:7" x14ac:dyDescent="0.25">
      <c r="E890" t="s">
        <v>3156</v>
      </c>
      <c r="F890" t="s">
        <v>3157</v>
      </c>
      <c r="G890" t="s">
        <v>3158</v>
      </c>
    </row>
    <row r="891" spans="5:7" x14ac:dyDescent="0.25">
      <c r="E891" t="s">
        <v>3159</v>
      </c>
      <c r="F891" t="s">
        <v>3160</v>
      </c>
      <c r="G891" t="s">
        <v>3161</v>
      </c>
    </row>
    <row r="892" spans="5:7" x14ac:dyDescent="0.25">
      <c r="E892" t="s">
        <v>3162</v>
      </c>
      <c r="F892" t="s">
        <v>3163</v>
      </c>
      <c r="G892" t="s">
        <v>3164</v>
      </c>
    </row>
    <row r="893" spans="5:7" x14ac:dyDescent="0.25">
      <c r="E893" t="s">
        <v>3165</v>
      </c>
      <c r="F893" t="s">
        <v>3166</v>
      </c>
      <c r="G893" t="s">
        <v>3167</v>
      </c>
    </row>
    <row r="894" spans="5:7" x14ac:dyDescent="0.25">
      <c r="E894" t="s">
        <v>3168</v>
      </c>
      <c r="F894" t="s">
        <v>3169</v>
      </c>
      <c r="G894" t="s">
        <v>3170</v>
      </c>
    </row>
    <row r="895" spans="5:7" x14ac:dyDescent="0.25">
      <c r="E895" t="s">
        <v>3171</v>
      </c>
      <c r="F895" t="s">
        <v>3172</v>
      </c>
      <c r="G895" t="s">
        <v>3173</v>
      </c>
    </row>
    <row r="896" spans="5:7" x14ac:dyDescent="0.25">
      <c r="E896" t="s">
        <v>3174</v>
      </c>
      <c r="F896" t="s">
        <v>3175</v>
      </c>
      <c r="G896" t="s">
        <v>3176</v>
      </c>
    </row>
    <row r="897" spans="5:7" x14ac:dyDescent="0.25">
      <c r="E897" t="s">
        <v>3177</v>
      </c>
      <c r="F897" t="s">
        <v>3178</v>
      </c>
      <c r="G897" t="s">
        <v>3176</v>
      </c>
    </row>
    <row r="898" spans="5:7" x14ac:dyDescent="0.25">
      <c r="E898" t="s">
        <v>3179</v>
      </c>
      <c r="F898" t="s">
        <v>3180</v>
      </c>
      <c r="G898" t="s">
        <v>3176</v>
      </c>
    </row>
    <row r="899" spans="5:7" x14ac:dyDescent="0.25">
      <c r="E899" t="s">
        <v>3181</v>
      </c>
      <c r="F899" t="s">
        <v>3182</v>
      </c>
      <c r="G899" t="s">
        <v>3183</v>
      </c>
    </row>
    <row r="900" spans="5:7" x14ac:dyDescent="0.25">
      <c r="E900" t="s">
        <v>3184</v>
      </c>
      <c r="F900" t="s">
        <v>3185</v>
      </c>
      <c r="G900" t="s">
        <v>3186</v>
      </c>
    </row>
    <row r="901" spans="5:7" x14ac:dyDescent="0.25">
      <c r="E901" t="s">
        <v>3187</v>
      </c>
      <c r="F901" t="s">
        <v>3188</v>
      </c>
      <c r="G901" t="s">
        <v>3189</v>
      </c>
    </row>
    <row r="902" spans="5:7" x14ac:dyDescent="0.25">
      <c r="E902" t="s">
        <v>3190</v>
      </c>
      <c r="F902" t="s">
        <v>3191</v>
      </c>
      <c r="G902" t="s">
        <v>3192</v>
      </c>
    </row>
    <row r="903" spans="5:7" x14ac:dyDescent="0.25">
      <c r="E903" t="s">
        <v>3193</v>
      </c>
      <c r="F903" t="s">
        <v>3194</v>
      </c>
      <c r="G903" t="s">
        <v>3195</v>
      </c>
    </row>
    <row r="904" spans="5:7" x14ac:dyDescent="0.25">
      <c r="E904" t="s">
        <v>3196</v>
      </c>
      <c r="F904" t="s">
        <v>3197</v>
      </c>
      <c r="G904" t="s">
        <v>3198</v>
      </c>
    </row>
    <row r="905" spans="5:7" x14ac:dyDescent="0.25">
      <c r="E905" t="s">
        <v>3199</v>
      </c>
      <c r="F905" t="s">
        <v>3200</v>
      </c>
      <c r="G905" t="s">
        <v>3201</v>
      </c>
    </row>
    <row r="906" spans="5:7" x14ac:dyDescent="0.25">
      <c r="E906" t="s">
        <v>3202</v>
      </c>
      <c r="F906" t="s">
        <v>3203</v>
      </c>
      <c r="G906" t="s">
        <v>3204</v>
      </c>
    </row>
    <row r="907" spans="5:7" x14ac:dyDescent="0.25">
      <c r="E907" t="s">
        <v>3205</v>
      </c>
      <c r="F907" t="s">
        <v>3206</v>
      </c>
      <c r="G907" t="s">
        <v>3207</v>
      </c>
    </row>
    <row r="908" spans="5:7" x14ac:dyDescent="0.25">
      <c r="E908" t="s">
        <v>3208</v>
      </c>
      <c r="F908" t="s">
        <v>3209</v>
      </c>
      <c r="G908" t="s">
        <v>3210</v>
      </c>
    </row>
    <row r="909" spans="5:7" x14ac:dyDescent="0.25">
      <c r="E909" t="s">
        <v>3211</v>
      </c>
      <c r="F909" t="s">
        <v>3212</v>
      </c>
      <c r="G909" t="s">
        <v>3213</v>
      </c>
    </row>
    <row r="910" spans="5:7" x14ac:dyDescent="0.25">
      <c r="E910" t="s">
        <v>3214</v>
      </c>
      <c r="F910" t="s">
        <v>3215</v>
      </c>
      <c r="G910" t="s">
        <v>3216</v>
      </c>
    </row>
    <row r="911" spans="5:7" x14ac:dyDescent="0.25">
      <c r="E911" t="s">
        <v>3217</v>
      </c>
      <c r="F911" t="s">
        <v>3218</v>
      </c>
      <c r="G911" t="s">
        <v>3219</v>
      </c>
    </row>
    <row r="912" spans="5:7" x14ac:dyDescent="0.25">
      <c r="E912" t="s">
        <v>3220</v>
      </c>
      <c r="F912" t="s">
        <v>3221</v>
      </c>
      <c r="G912" t="s">
        <v>3222</v>
      </c>
    </row>
    <row r="913" spans="5:7" x14ac:dyDescent="0.25">
      <c r="E913" t="s">
        <v>3223</v>
      </c>
      <c r="F913" t="s">
        <v>3224</v>
      </c>
      <c r="G913" t="s">
        <v>3225</v>
      </c>
    </row>
    <row r="914" spans="5:7" x14ac:dyDescent="0.25">
      <c r="E914" t="s">
        <v>3226</v>
      </c>
      <c r="F914" t="s">
        <v>3227</v>
      </c>
      <c r="G914" t="s">
        <v>3228</v>
      </c>
    </row>
    <row r="915" spans="5:7" x14ac:dyDescent="0.25">
      <c r="E915" t="s">
        <v>3229</v>
      </c>
      <c r="F915" t="s">
        <v>3230</v>
      </c>
      <c r="G915" t="s">
        <v>3228</v>
      </c>
    </row>
    <row r="916" spans="5:7" x14ac:dyDescent="0.25">
      <c r="E916" t="s">
        <v>3231</v>
      </c>
      <c r="F916" t="s">
        <v>3232</v>
      </c>
      <c r="G916" t="s">
        <v>3233</v>
      </c>
    </row>
    <row r="917" spans="5:7" x14ac:dyDescent="0.25">
      <c r="E917" t="s">
        <v>3234</v>
      </c>
      <c r="F917" t="s">
        <v>3235</v>
      </c>
      <c r="G917" t="s">
        <v>3233</v>
      </c>
    </row>
    <row r="918" spans="5:7" x14ac:dyDescent="0.25">
      <c r="E918" t="s">
        <v>3236</v>
      </c>
      <c r="F918" t="s">
        <v>3237</v>
      </c>
      <c r="G918" t="s">
        <v>3238</v>
      </c>
    </row>
    <row r="919" spans="5:7" x14ac:dyDescent="0.25">
      <c r="E919" t="s">
        <v>3239</v>
      </c>
      <c r="F919" t="s">
        <v>3240</v>
      </c>
      <c r="G919" t="s">
        <v>3238</v>
      </c>
    </row>
    <row r="920" spans="5:7" x14ac:dyDescent="0.25">
      <c r="E920" t="s">
        <v>3241</v>
      </c>
      <c r="F920" t="s">
        <v>3242</v>
      </c>
      <c r="G920" t="s">
        <v>3243</v>
      </c>
    </row>
    <row r="921" spans="5:7" x14ac:dyDescent="0.25">
      <c r="E921" t="s">
        <v>3244</v>
      </c>
      <c r="F921" t="s">
        <v>3245</v>
      </c>
      <c r="G921" t="s">
        <v>3246</v>
      </c>
    </row>
    <row r="922" spans="5:7" x14ac:dyDescent="0.25">
      <c r="E922" t="s">
        <v>3247</v>
      </c>
      <c r="F922" t="s">
        <v>3248</v>
      </c>
      <c r="G922" t="s">
        <v>3249</v>
      </c>
    </row>
    <row r="923" spans="5:7" x14ac:dyDescent="0.25">
      <c r="E923" t="s">
        <v>3250</v>
      </c>
      <c r="F923" t="s">
        <v>3251</v>
      </c>
      <c r="G923" t="s">
        <v>3252</v>
      </c>
    </row>
    <row r="924" spans="5:7" x14ac:dyDescent="0.25">
      <c r="E924" t="s">
        <v>3253</v>
      </c>
      <c r="F924" t="s">
        <v>3254</v>
      </c>
      <c r="G924" t="s">
        <v>3255</v>
      </c>
    </row>
    <row r="925" spans="5:7" x14ac:dyDescent="0.25">
      <c r="E925" t="s">
        <v>3256</v>
      </c>
      <c r="F925" t="s">
        <v>3257</v>
      </c>
      <c r="G925" t="s">
        <v>3258</v>
      </c>
    </row>
    <row r="926" spans="5:7" x14ac:dyDescent="0.25">
      <c r="E926" t="s">
        <v>3259</v>
      </c>
      <c r="F926" t="s">
        <v>3260</v>
      </c>
      <c r="G926" t="s">
        <v>3261</v>
      </c>
    </row>
    <row r="927" spans="5:7" x14ac:dyDescent="0.25">
      <c r="E927" t="s">
        <v>3262</v>
      </c>
      <c r="F927" t="s">
        <v>3263</v>
      </c>
      <c r="G927" t="s">
        <v>3264</v>
      </c>
    </row>
    <row r="928" spans="5:7" x14ac:dyDescent="0.25">
      <c r="E928" t="s">
        <v>3265</v>
      </c>
      <c r="F928" t="s">
        <v>3266</v>
      </c>
      <c r="G928" t="s">
        <v>3267</v>
      </c>
    </row>
    <row r="929" spans="5:7" x14ac:dyDescent="0.25">
      <c r="E929" t="s">
        <v>3268</v>
      </c>
      <c r="F929" t="s">
        <v>3269</v>
      </c>
      <c r="G929" t="s">
        <v>3270</v>
      </c>
    </row>
    <row r="930" spans="5:7" x14ac:dyDescent="0.25">
      <c r="E930" t="s">
        <v>3271</v>
      </c>
      <c r="F930" t="s">
        <v>3272</v>
      </c>
      <c r="G930" t="s">
        <v>3273</v>
      </c>
    </row>
    <row r="931" spans="5:7" x14ac:dyDescent="0.25">
      <c r="E931" t="s">
        <v>3274</v>
      </c>
      <c r="F931" t="s">
        <v>3275</v>
      </c>
      <c r="G931" t="s">
        <v>3276</v>
      </c>
    </row>
    <row r="932" spans="5:7" x14ac:dyDescent="0.25">
      <c r="E932" t="s">
        <v>3277</v>
      </c>
      <c r="F932" t="s">
        <v>3278</v>
      </c>
      <c r="G932" t="s">
        <v>3279</v>
      </c>
    </row>
    <row r="933" spans="5:7" x14ac:dyDescent="0.25">
      <c r="E933" t="s">
        <v>3280</v>
      </c>
      <c r="F933" t="s">
        <v>3281</v>
      </c>
      <c r="G933" t="s">
        <v>3282</v>
      </c>
    </row>
    <row r="934" spans="5:7" x14ac:dyDescent="0.25">
      <c r="E934" t="s">
        <v>3283</v>
      </c>
      <c r="F934" t="s">
        <v>3284</v>
      </c>
      <c r="G934" t="s">
        <v>3285</v>
      </c>
    </row>
    <row r="935" spans="5:7" x14ac:dyDescent="0.25">
      <c r="E935" t="s">
        <v>3286</v>
      </c>
      <c r="F935" t="s">
        <v>3287</v>
      </c>
      <c r="G935" t="s">
        <v>3288</v>
      </c>
    </row>
    <row r="936" spans="5:7" x14ac:dyDescent="0.25">
      <c r="E936" t="s">
        <v>3289</v>
      </c>
      <c r="F936" t="s">
        <v>3290</v>
      </c>
      <c r="G936" t="s">
        <v>3291</v>
      </c>
    </row>
    <row r="937" spans="5:7" x14ac:dyDescent="0.25">
      <c r="E937" t="s">
        <v>3292</v>
      </c>
      <c r="F937" t="s">
        <v>3293</v>
      </c>
      <c r="G937" t="s">
        <v>3294</v>
      </c>
    </row>
    <row r="938" spans="5:7" x14ac:dyDescent="0.25">
      <c r="E938" t="s">
        <v>3295</v>
      </c>
      <c r="F938" t="s">
        <v>3296</v>
      </c>
      <c r="G938" t="s">
        <v>3297</v>
      </c>
    </row>
    <row r="939" spans="5:7" x14ac:dyDescent="0.25">
      <c r="E939" t="s">
        <v>3298</v>
      </c>
      <c r="F939" t="s">
        <v>3299</v>
      </c>
      <c r="G939" t="s">
        <v>3300</v>
      </c>
    </row>
    <row r="940" spans="5:7" x14ac:dyDescent="0.25">
      <c r="E940" t="s">
        <v>3301</v>
      </c>
      <c r="F940" t="s">
        <v>3302</v>
      </c>
      <c r="G940" t="s">
        <v>3303</v>
      </c>
    </row>
    <row r="941" spans="5:7" x14ac:dyDescent="0.25">
      <c r="E941" t="s">
        <v>3304</v>
      </c>
      <c r="F941" t="s">
        <v>3305</v>
      </c>
      <c r="G941" t="s">
        <v>3306</v>
      </c>
    </row>
    <row r="942" spans="5:7" x14ac:dyDescent="0.25">
      <c r="E942" t="s">
        <v>3307</v>
      </c>
      <c r="F942" t="s">
        <v>3308</v>
      </c>
      <c r="G942" t="s">
        <v>3309</v>
      </c>
    </row>
    <row r="943" spans="5:7" x14ac:dyDescent="0.25">
      <c r="E943" t="s">
        <v>3310</v>
      </c>
      <c r="F943" t="s">
        <v>3311</v>
      </c>
      <c r="G943" t="s">
        <v>3312</v>
      </c>
    </row>
    <row r="944" spans="5:7" x14ac:dyDescent="0.25">
      <c r="E944" t="s">
        <v>3313</v>
      </c>
      <c r="F944" t="s">
        <v>3314</v>
      </c>
      <c r="G944" t="s">
        <v>3315</v>
      </c>
    </row>
    <row r="945" spans="5:7" x14ac:dyDescent="0.25">
      <c r="E945" t="s">
        <v>3316</v>
      </c>
      <c r="F945" t="s">
        <v>3317</v>
      </c>
      <c r="G945" t="s">
        <v>3318</v>
      </c>
    </row>
    <row r="946" spans="5:7" x14ac:dyDescent="0.25">
      <c r="E946" t="s">
        <v>3319</v>
      </c>
      <c r="F946" t="s">
        <v>3320</v>
      </c>
      <c r="G946" t="s">
        <v>3321</v>
      </c>
    </row>
    <row r="947" spans="5:7" x14ac:dyDescent="0.25">
      <c r="E947" t="s">
        <v>3322</v>
      </c>
      <c r="F947" t="s">
        <v>3323</v>
      </c>
      <c r="G947" t="s">
        <v>3324</v>
      </c>
    </row>
    <row r="948" spans="5:7" x14ac:dyDescent="0.25">
      <c r="E948" t="s">
        <v>3325</v>
      </c>
      <c r="F948" t="s">
        <v>3326</v>
      </c>
      <c r="G948" t="s">
        <v>3327</v>
      </c>
    </row>
    <row r="949" spans="5:7" x14ac:dyDescent="0.25">
      <c r="E949" t="s">
        <v>3328</v>
      </c>
      <c r="F949" t="s">
        <v>3329</v>
      </c>
      <c r="G949" t="s">
        <v>3330</v>
      </c>
    </row>
    <row r="950" spans="5:7" x14ac:dyDescent="0.25">
      <c r="E950" t="s">
        <v>3331</v>
      </c>
      <c r="F950" t="s">
        <v>3332</v>
      </c>
      <c r="G950" t="s">
        <v>3333</v>
      </c>
    </row>
    <row r="951" spans="5:7" x14ac:dyDescent="0.25">
      <c r="E951" t="s">
        <v>3334</v>
      </c>
      <c r="F951" t="s">
        <v>3335</v>
      </c>
      <c r="G951" t="s">
        <v>3336</v>
      </c>
    </row>
    <row r="952" spans="5:7" x14ac:dyDescent="0.25">
      <c r="E952" t="s">
        <v>3337</v>
      </c>
      <c r="F952" t="s">
        <v>3338</v>
      </c>
      <c r="G952" t="s">
        <v>3339</v>
      </c>
    </row>
    <row r="953" spans="5:7" x14ac:dyDescent="0.25">
      <c r="E953" t="s">
        <v>3340</v>
      </c>
      <c r="F953" t="s">
        <v>3341</v>
      </c>
      <c r="G953" t="s">
        <v>3342</v>
      </c>
    </row>
    <row r="954" spans="5:7" x14ac:dyDescent="0.25">
      <c r="E954" t="s">
        <v>3343</v>
      </c>
      <c r="F954" t="s">
        <v>3344</v>
      </c>
      <c r="G954" t="s">
        <v>3345</v>
      </c>
    </row>
    <row r="955" spans="5:7" x14ac:dyDescent="0.25">
      <c r="E955" t="s">
        <v>3346</v>
      </c>
      <c r="F955" t="s">
        <v>3347</v>
      </c>
      <c r="G955" t="s">
        <v>3348</v>
      </c>
    </row>
    <row r="956" spans="5:7" x14ac:dyDescent="0.25">
      <c r="E956" t="s">
        <v>3349</v>
      </c>
      <c r="F956" t="s">
        <v>3350</v>
      </c>
      <c r="G956" t="s">
        <v>3351</v>
      </c>
    </row>
    <row r="957" spans="5:7" x14ac:dyDescent="0.25">
      <c r="E957" t="s">
        <v>3352</v>
      </c>
      <c r="F957" t="s">
        <v>3353</v>
      </c>
      <c r="G957" t="s">
        <v>3354</v>
      </c>
    </row>
    <row r="958" spans="5:7" x14ac:dyDescent="0.25">
      <c r="E958" t="s">
        <v>3355</v>
      </c>
      <c r="F958" t="s">
        <v>3356</v>
      </c>
      <c r="G958" t="s">
        <v>3357</v>
      </c>
    </row>
    <row r="959" spans="5:7" x14ac:dyDescent="0.25">
      <c r="E959" t="s">
        <v>3358</v>
      </c>
      <c r="F959" t="s">
        <v>3359</v>
      </c>
      <c r="G959" t="s">
        <v>3360</v>
      </c>
    </row>
    <row r="960" spans="5:7" x14ac:dyDescent="0.25">
      <c r="E960" t="s">
        <v>3361</v>
      </c>
      <c r="F960" t="s">
        <v>3362</v>
      </c>
      <c r="G960" t="s">
        <v>3363</v>
      </c>
    </row>
    <row r="961" spans="5:7" x14ac:dyDescent="0.25">
      <c r="E961" t="s">
        <v>3364</v>
      </c>
      <c r="F961" t="s">
        <v>3365</v>
      </c>
      <c r="G961" t="s">
        <v>3363</v>
      </c>
    </row>
    <row r="962" spans="5:7" x14ac:dyDescent="0.25">
      <c r="E962" t="s">
        <v>3366</v>
      </c>
      <c r="F962" t="s">
        <v>3367</v>
      </c>
      <c r="G962" t="s">
        <v>3368</v>
      </c>
    </row>
    <row r="963" spans="5:7" x14ac:dyDescent="0.25">
      <c r="E963" t="s">
        <v>3369</v>
      </c>
      <c r="F963" t="s">
        <v>3370</v>
      </c>
      <c r="G963" t="s">
        <v>3371</v>
      </c>
    </row>
    <row r="964" spans="5:7" x14ac:dyDescent="0.25">
      <c r="E964" t="s">
        <v>3372</v>
      </c>
      <c r="F964" t="s">
        <v>3373</v>
      </c>
      <c r="G964" t="s">
        <v>3374</v>
      </c>
    </row>
    <row r="965" spans="5:7" x14ac:dyDescent="0.25">
      <c r="E965" t="s">
        <v>3375</v>
      </c>
      <c r="F965" t="s">
        <v>3376</v>
      </c>
      <c r="G965" t="s">
        <v>3377</v>
      </c>
    </row>
    <row r="966" spans="5:7" x14ac:dyDescent="0.25">
      <c r="E966" t="s">
        <v>3378</v>
      </c>
      <c r="F966" t="s">
        <v>3379</v>
      </c>
      <c r="G966" t="s">
        <v>3380</v>
      </c>
    </row>
    <row r="967" spans="5:7" x14ac:dyDescent="0.25">
      <c r="E967" t="s">
        <v>3381</v>
      </c>
      <c r="F967" t="s">
        <v>3382</v>
      </c>
      <c r="G967" t="s">
        <v>3383</v>
      </c>
    </row>
    <row r="968" spans="5:7" x14ac:dyDescent="0.25">
      <c r="E968" t="s">
        <v>3384</v>
      </c>
      <c r="F968" t="s">
        <v>3385</v>
      </c>
      <c r="G968" t="s">
        <v>3386</v>
      </c>
    </row>
    <row r="969" spans="5:7" x14ac:dyDescent="0.25">
      <c r="E969" t="s">
        <v>3387</v>
      </c>
      <c r="F969" t="s">
        <v>3388</v>
      </c>
      <c r="G969" t="s">
        <v>3389</v>
      </c>
    </row>
    <row r="970" spans="5:7" x14ac:dyDescent="0.25">
      <c r="E970" t="s">
        <v>3390</v>
      </c>
      <c r="F970" t="s">
        <v>3391</v>
      </c>
      <c r="G970" t="s">
        <v>3392</v>
      </c>
    </row>
    <row r="971" spans="5:7" x14ac:dyDescent="0.25">
      <c r="E971" t="s">
        <v>3393</v>
      </c>
      <c r="F971" t="s">
        <v>3394</v>
      </c>
      <c r="G971" t="s">
        <v>3395</v>
      </c>
    </row>
    <row r="972" spans="5:7" x14ac:dyDescent="0.25">
      <c r="E972" t="s">
        <v>3396</v>
      </c>
      <c r="F972" t="s">
        <v>3397</v>
      </c>
      <c r="G972" t="s">
        <v>3398</v>
      </c>
    </row>
    <row r="973" spans="5:7" x14ac:dyDescent="0.25">
      <c r="E973" t="s">
        <v>3399</v>
      </c>
      <c r="F973" t="s">
        <v>3400</v>
      </c>
      <c r="G973" t="s">
        <v>3401</v>
      </c>
    </row>
    <row r="974" spans="5:7" x14ac:dyDescent="0.25">
      <c r="E974" t="s">
        <v>3402</v>
      </c>
      <c r="F974" t="s">
        <v>3403</v>
      </c>
      <c r="G974" t="s">
        <v>3404</v>
      </c>
    </row>
    <row r="975" spans="5:7" x14ac:dyDescent="0.25">
      <c r="E975" t="s">
        <v>3405</v>
      </c>
      <c r="F975" t="s">
        <v>3406</v>
      </c>
      <c r="G975" t="s">
        <v>3407</v>
      </c>
    </row>
    <row r="976" spans="5:7" x14ac:dyDescent="0.25">
      <c r="E976" t="s">
        <v>3408</v>
      </c>
      <c r="F976" t="s">
        <v>3409</v>
      </c>
      <c r="G976" t="s">
        <v>3410</v>
      </c>
    </row>
    <row r="977" spans="5:7" x14ac:dyDescent="0.25">
      <c r="E977" t="s">
        <v>3411</v>
      </c>
      <c r="F977" t="s">
        <v>3412</v>
      </c>
      <c r="G977" t="s">
        <v>3413</v>
      </c>
    </row>
    <row r="978" spans="5:7" x14ac:dyDescent="0.25">
      <c r="E978" t="s">
        <v>3414</v>
      </c>
      <c r="F978" t="s">
        <v>3415</v>
      </c>
      <c r="G978" t="s">
        <v>3416</v>
      </c>
    </row>
    <row r="979" spans="5:7" x14ac:dyDescent="0.25">
      <c r="E979" t="s">
        <v>3417</v>
      </c>
      <c r="F979" t="s">
        <v>3418</v>
      </c>
      <c r="G979" t="s">
        <v>3419</v>
      </c>
    </row>
    <row r="980" spans="5:7" x14ac:dyDescent="0.25">
      <c r="E980" t="s">
        <v>3420</v>
      </c>
      <c r="F980" t="s">
        <v>3421</v>
      </c>
      <c r="G980" t="s">
        <v>3422</v>
      </c>
    </row>
    <row r="981" spans="5:7" x14ac:dyDescent="0.25">
      <c r="E981" t="s">
        <v>3423</v>
      </c>
      <c r="F981" t="s">
        <v>3424</v>
      </c>
      <c r="G981" t="s">
        <v>3425</v>
      </c>
    </row>
    <row r="982" spans="5:7" x14ac:dyDescent="0.25">
      <c r="E982" t="s">
        <v>3426</v>
      </c>
      <c r="F982" t="s">
        <v>3427</v>
      </c>
      <c r="G982" t="s">
        <v>3428</v>
      </c>
    </row>
    <row r="983" spans="5:7" x14ac:dyDescent="0.25">
      <c r="E983" t="s">
        <v>3429</v>
      </c>
      <c r="F983" t="s">
        <v>3430</v>
      </c>
      <c r="G983" t="s">
        <v>3428</v>
      </c>
    </row>
    <row r="984" spans="5:7" x14ac:dyDescent="0.25">
      <c r="E984" t="s">
        <v>3431</v>
      </c>
      <c r="F984" t="s">
        <v>3432</v>
      </c>
      <c r="G984" t="s">
        <v>3428</v>
      </c>
    </row>
    <row r="985" spans="5:7" x14ac:dyDescent="0.25">
      <c r="E985" t="s">
        <v>3433</v>
      </c>
      <c r="F985" t="s">
        <v>3434</v>
      </c>
      <c r="G985" t="s">
        <v>3435</v>
      </c>
    </row>
    <row r="986" spans="5:7" x14ac:dyDescent="0.25">
      <c r="E986" t="s">
        <v>3436</v>
      </c>
      <c r="F986" t="s">
        <v>3437</v>
      </c>
      <c r="G986" t="s">
        <v>3435</v>
      </c>
    </row>
    <row r="987" spans="5:7" x14ac:dyDescent="0.25">
      <c r="E987" t="s">
        <v>3438</v>
      </c>
      <c r="F987" t="s">
        <v>3439</v>
      </c>
      <c r="G987" t="s">
        <v>3435</v>
      </c>
    </row>
    <row r="988" spans="5:7" x14ac:dyDescent="0.25">
      <c r="E988" t="s">
        <v>3440</v>
      </c>
      <c r="F988" t="s">
        <v>3441</v>
      </c>
      <c r="G988" t="s">
        <v>3442</v>
      </c>
    </row>
    <row r="989" spans="5:7" x14ac:dyDescent="0.25">
      <c r="E989" t="s">
        <v>3443</v>
      </c>
      <c r="F989" t="s">
        <v>3444</v>
      </c>
      <c r="G989" t="s">
        <v>3442</v>
      </c>
    </row>
    <row r="990" spans="5:7" x14ac:dyDescent="0.25">
      <c r="E990" t="s">
        <v>3445</v>
      </c>
      <c r="F990" t="s">
        <v>3446</v>
      </c>
      <c r="G990" t="s">
        <v>3442</v>
      </c>
    </row>
    <row r="991" spans="5:7" x14ac:dyDescent="0.25">
      <c r="E991" t="s">
        <v>3447</v>
      </c>
      <c r="F991" t="s">
        <v>3448</v>
      </c>
      <c r="G991" t="s">
        <v>3449</v>
      </c>
    </row>
    <row r="992" spans="5:7" x14ac:dyDescent="0.25">
      <c r="E992" t="s">
        <v>3450</v>
      </c>
      <c r="F992" t="s">
        <v>3451</v>
      </c>
      <c r="G992" t="s">
        <v>3452</v>
      </c>
    </row>
    <row r="993" spans="5:7" x14ac:dyDescent="0.25">
      <c r="E993" t="s">
        <v>3453</v>
      </c>
      <c r="F993" t="s">
        <v>3454</v>
      </c>
      <c r="G993" t="s">
        <v>3455</v>
      </c>
    </row>
    <row r="994" spans="5:7" x14ac:dyDescent="0.25">
      <c r="E994" t="s">
        <v>3456</v>
      </c>
      <c r="F994" t="s">
        <v>3457</v>
      </c>
      <c r="G994" t="s">
        <v>3458</v>
      </c>
    </row>
    <row r="995" spans="5:7" x14ac:dyDescent="0.25">
      <c r="E995" t="s">
        <v>3459</v>
      </c>
      <c r="F995" t="s">
        <v>3460</v>
      </c>
      <c r="G995" t="s">
        <v>3461</v>
      </c>
    </row>
    <row r="996" spans="5:7" x14ac:dyDescent="0.25">
      <c r="E996" t="s">
        <v>3462</v>
      </c>
      <c r="F996" t="s">
        <v>3463</v>
      </c>
      <c r="G996" t="s">
        <v>3464</v>
      </c>
    </row>
    <row r="997" spans="5:7" x14ac:dyDescent="0.25">
      <c r="E997" t="s">
        <v>3465</v>
      </c>
      <c r="F997" t="s">
        <v>3466</v>
      </c>
      <c r="G997" t="s">
        <v>3467</v>
      </c>
    </row>
    <row r="998" spans="5:7" x14ac:dyDescent="0.25">
      <c r="E998" t="s">
        <v>3468</v>
      </c>
      <c r="F998" t="s">
        <v>3469</v>
      </c>
      <c r="G998" t="s">
        <v>3464</v>
      </c>
    </row>
    <row r="999" spans="5:7" x14ac:dyDescent="0.25">
      <c r="E999" t="s">
        <v>3470</v>
      </c>
      <c r="F999" t="s">
        <v>3471</v>
      </c>
      <c r="G999" t="s">
        <v>3467</v>
      </c>
    </row>
    <row r="1000" spans="5:7" x14ac:dyDescent="0.25">
      <c r="E1000" t="s">
        <v>3472</v>
      </c>
      <c r="F1000" t="s">
        <v>3473</v>
      </c>
      <c r="G1000" t="s">
        <v>3474</v>
      </c>
    </row>
    <row r="1001" spans="5:7" x14ac:dyDescent="0.25">
      <c r="E1001" t="s">
        <v>3475</v>
      </c>
      <c r="F1001" t="s">
        <v>3476</v>
      </c>
      <c r="G1001" t="s">
        <v>3477</v>
      </c>
    </row>
    <row r="1002" spans="5:7" x14ac:dyDescent="0.25">
      <c r="E1002" t="s">
        <v>3478</v>
      </c>
      <c r="F1002" t="s">
        <v>3479</v>
      </c>
      <c r="G1002" t="s">
        <v>3480</v>
      </c>
    </row>
    <row r="1003" spans="5:7" x14ac:dyDescent="0.25">
      <c r="E1003" t="s">
        <v>3481</v>
      </c>
      <c r="F1003" t="s">
        <v>3482</v>
      </c>
      <c r="G1003" t="s">
        <v>3483</v>
      </c>
    </row>
    <row r="1004" spans="5:7" x14ac:dyDescent="0.25">
      <c r="E1004" t="s">
        <v>3484</v>
      </c>
      <c r="F1004" t="s">
        <v>3485</v>
      </c>
      <c r="G1004" t="s">
        <v>3486</v>
      </c>
    </row>
    <row r="1005" spans="5:7" x14ac:dyDescent="0.25">
      <c r="E1005" t="s">
        <v>3487</v>
      </c>
      <c r="F1005" t="s">
        <v>3488</v>
      </c>
      <c r="G1005" t="s">
        <v>3489</v>
      </c>
    </row>
    <row r="1006" spans="5:7" x14ac:dyDescent="0.25">
      <c r="E1006" t="s">
        <v>3490</v>
      </c>
      <c r="F1006" t="s">
        <v>3491</v>
      </c>
      <c r="G1006" t="s">
        <v>3492</v>
      </c>
    </row>
    <row r="1007" spans="5:7" x14ac:dyDescent="0.25">
      <c r="E1007" t="s">
        <v>3493</v>
      </c>
      <c r="F1007" t="s">
        <v>3494</v>
      </c>
      <c r="G1007" t="s">
        <v>3495</v>
      </c>
    </row>
    <row r="1008" spans="5:7" x14ac:dyDescent="0.25">
      <c r="E1008" t="s">
        <v>3496</v>
      </c>
      <c r="F1008" t="s">
        <v>3497</v>
      </c>
      <c r="G1008" t="s">
        <v>3498</v>
      </c>
    </row>
    <row r="1009" spans="5:7" x14ac:dyDescent="0.25">
      <c r="E1009" t="s">
        <v>3499</v>
      </c>
      <c r="F1009" t="s">
        <v>3500</v>
      </c>
      <c r="G1009" t="s">
        <v>3501</v>
      </c>
    </row>
    <row r="1010" spans="5:7" x14ac:dyDescent="0.25">
      <c r="E1010" t="s">
        <v>3502</v>
      </c>
      <c r="F1010" t="s">
        <v>3503</v>
      </c>
      <c r="G1010" t="s">
        <v>3504</v>
      </c>
    </row>
    <row r="1011" spans="5:7" x14ac:dyDescent="0.25">
      <c r="E1011" t="s">
        <v>3505</v>
      </c>
      <c r="F1011" t="s">
        <v>3506</v>
      </c>
      <c r="G1011" t="s">
        <v>3507</v>
      </c>
    </row>
    <row r="1012" spans="5:7" x14ac:dyDescent="0.25">
      <c r="E1012" t="s">
        <v>3508</v>
      </c>
      <c r="F1012" t="s">
        <v>3509</v>
      </c>
      <c r="G1012" t="s">
        <v>3510</v>
      </c>
    </row>
    <row r="1013" spans="5:7" x14ac:dyDescent="0.25">
      <c r="E1013" t="s">
        <v>3511</v>
      </c>
      <c r="F1013" t="s">
        <v>3512</v>
      </c>
      <c r="G1013" t="s">
        <v>3513</v>
      </c>
    </row>
    <row r="1014" spans="5:7" x14ac:dyDescent="0.25">
      <c r="E1014" t="s">
        <v>3514</v>
      </c>
      <c r="F1014" t="s">
        <v>3515</v>
      </c>
      <c r="G1014" t="s">
        <v>3464</v>
      </c>
    </row>
    <row r="1015" spans="5:7" x14ac:dyDescent="0.25">
      <c r="E1015" t="s">
        <v>3516</v>
      </c>
      <c r="F1015" t="s">
        <v>3517</v>
      </c>
      <c r="G1015" t="s">
        <v>3467</v>
      </c>
    </row>
    <row r="1016" spans="5:7" x14ac:dyDescent="0.25">
      <c r="E1016" t="s">
        <v>3518</v>
      </c>
      <c r="F1016" t="s">
        <v>3519</v>
      </c>
      <c r="G1016" t="s">
        <v>3464</v>
      </c>
    </row>
    <row r="1017" spans="5:7" x14ac:dyDescent="0.25">
      <c r="E1017" t="s">
        <v>3520</v>
      </c>
      <c r="F1017" t="s">
        <v>3521</v>
      </c>
      <c r="G1017" t="s">
        <v>3467</v>
      </c>
    </row>
    <row r="1018" spans="5:7" x14ac:dyDescent="0.25">
      <c r="E1018" t="s">
        <v>3522</v>
      </c>
      <c r="F1018" t="s">
        <v>3523</v>
      </c>
      <c r="G1018" t="s">
        <v>3524</v>
      </c>
    </row>
    <row r="1019" spans="5:7" x14ac:dyDescent="0.25">
      <c r="E1019" t="s">
        <v>3525</v>
      </c>
      <c r="F1019" t="s">
        <v>3526</v>
      </c>
      <c r="G1019" t="s">
        <v>3527</v>
      </c>
    </row>
    <row r="1020" spans="5:7" x14ac:dyDescent="0.25">
      <c r="E1020" t="s">
        <v>3528</v>
      </c>
      <c r="F1020" t="s">
        <v>3529</v>
      </c>
      <c r="G1020" t="s">
        <v>3530</v>
      </c>
    </row>
    <row r="1021" spans="5:7" x14ac:dyDescent="0.25">
      <c r="E1021" t="s">
        <v>3531</v>
      </c>
      <c r="F1021" t="s">
        <v>3532</v>
      </c>
      <c r="G1021" t="s">
        <v>3533</v>
      </c>
    </row>
    <row r="1022" spans="5:7" x14ac:dyDescent="0.25">
      <c r="E1022" t="s">
        <v>3534</v>
      </c>
      <c r="F1022" t="s">
        <v>3535</v>
      </c>
      <c r="G1022" t="s">
        <v>3536</v>
      </c>
    </row>
    <row r="1023" spans="5:7" x14ac:dyDescent="0.25">
      <c r="E1023" t="s">
        <v>3537</v>
      </c>
      <c r="F1023" t="s">
        <v>3538</v>
      </c>
      <c r="G1023" t="s">
        <v>3539</v>
      </c>
    </row>
    <row r="1024" spans="5:7" x14ac:dyDescent="0.25">
      <c r="E1024" t="s">
        <v>3540</v>
      </c>
      <c r="F1024" t="s">
        <v>3541</v>
      </c>
      <c r="G1024" t="s">
        <v>3542</v>
      </c>
    </row>
    <row r="1025" spans="5:7" x14ac:dyDescent="0.25">
      <c r="E1025" t="s">
        <v>3543</v>
      </c>
      <c r="F1025" t="s">
        <v>3544</v>
      </c>
      <c r="G1025" t="s">
        <v>3545</v>
      </c>
    </row>
    <row r="1026" spans="5:7" x14ac:dyDescent="0.25">
      <c r="E1026" t="s">
        <v>3546</v>
      </c>
      <c r="F1026" t="s">
        <v>3547</v>
      </c>
      <c r="G1026" t="s">
        <v>3545</v>
      </c>
    </row>
    <row r="1027" spans="5:7" x14ac:dyDescent="0.25">
      <c r="E1027" t="s">
        <v>3548</v>
      </c>
      <c r="F1027" t="s">
        <v>3549</v>
      </c>
      <c r="G1027" t="s">
        <v>3550</v>
      </c>
    </row>
    <row r="1028" spans="5:7" x14ac:dyDescent="0.25">
      <c r="E1028" t="s">
        <v>3551</v>
      </c>
      <c r="F1028" t="s">
        <v>3552</v>
      </c>
      <c r="G1028" t="s">
        <v>3553</v>
      </c>
    </row>
    <row r="1029" spans="5:7" x14ac:dyDescent="0.25">
      <c r="E1029" t="s">
        <v>3554</v>
      </c>
      <c r="F1029" t="s">
        <v>3555</v>
      </c>
      <c r="G1029" t="s">
        <v>3556</v>
      </c>
    </row>
    <row r="1030" spans="5:7" x14ac:dyDescent="0.25">
      <c r="E1030" t="s">
        <v>3557</v>
      </c>
      <c r="F1030" t="s">
        <v>3558</v>
      </c>
      <c r="G1030" t="s">
        <v>3559</v>
      </c>
    </row>
    <row r="1031" spans="5:7" x14ac:dyDescent="0.25">
      <c r="E1031" t="s">
        <v>3560</v>
      </c>
      <c r="F1031" t="s">
        <v>3561</v>
      </c>
      <c r="G1031" t="s">
        <v>3559</v>
      </c>
    </row>
    <row r="1032" spans="5:7" x14ac:dyDescent="0.25">
      <c r="E1032" t="s">
        <v>3562</v>
      </c>
      <c r="F1032" t="s">
        <v>3563</v>
      </c>
      <c r="G1032" t="s">
        <v>3564</v>
      </c>
    </row>
    <row r="1033" spans="5:7" x14ac:dyDescent="0.25">
      <c r="E1033" t="s">
        <v>3565</v>
      </c>
      <c r="F1033" t="s">
        <v>3566</v>
      </c>
      <c r="G1033" t="s">
        <v>3567</v>
      </c>
    </row>
    <row r="1034" spans="5:7" x14ac:dyDescent="0.25">
      <c r="E1034" t="s">
        <v>3568</v>
      </c>
      <c r="F1034" t="s">
        <v>3569</v>
      </c>
      <c r="G1034" t="s">
        <v>3570</v>
      </c>
    </row>
    <row r="1035" spans="5:7" x14ac:dyDescent="0.25">
      <c r="E1035" t="s">
        <v>3571</v>
      </c>
      <c r="F1035" t="s">
        <v>3572</v>
      </c>
      <c r="G1035" t="s">
        <v>3570</v>
      </c>
    </row>
    <row r="1036" spans="5:7" x14ac:dyDescent="0.25">
      <c r="E1036" t="s">
        <v>3573</v>
      </c>
      <c r="F1036" t="s">
        <v>3574</v>
      </c>
      <c r="G1036" t="s">
        <v>3575</v>
      </c>
    </row>
    <row r="1037" spans="5:7" x14ac:dyDescent="0.25">
      <c r="E1037" t="s">
        <v>3576</v>
      </c>
      <c r="F1037" t="s">
        <v>3577</v>
      </c>
      <c r="G1037" t="s">
        <v>3575</v>
      </c>
    </row>
    <row r="1038" spans="5:7" x14ac:dyDescent="0.25">
      <c r="E1038" t="s">
        <v>3578</v>
      </c>
      <c r="F1038" t="s">
        <v>3579</v>
      </c>
      <c r="G1038" t="s">
        <v>3575</v>
      </c>
    </row>
    <row r="1039" spans="5:7" x14ac:dyDescent="0.25">
      <c r="E1039" t="s">
        <v>3580</v>
      </c>
      <c r="F1039" t="s">
        <v>3581</v>
      </c>
      <c r="G1039" t="s">
        <v>3582</v>
      </c>
    </row>
    <row r="1040" spans="5:7" x14ac:dyDescent="0.25">
      <c r="E1040" t="s">
        <v>3583</v>
      </c>
      <c r="F1040" t="s">
        <v>3584</v>
      </c>
      <c r="G1040" t="s">
        <v>3582</v>
      </c>
    </row>
    <row r="1041" spans="5:7" x14ac:dyDescent="0.25">
      <c r="E1041" t="s">
        <v>3585</v>
      </c>
      <c r="F1041" t="s">
        <v>3586</v>
      </c>
      <c r="G1041" t="s">
        <v>3587</v>
      </c>
    </row>
    <row r="1042" spans="5:7" x14ac:dyDescent="0.25">
      <c r="E1042" t="s">
        <v>3588</v>
      </c>
      <c r="F1042" t="s">
        <v>3589</v>
      </c>
      <c r="G1042" t="s">
        <v>3587</v>
      </c>
    </row>
    <row r="1043" spans="5:7" x14ac:dyDescent="0.25">
      <c r="E1043" t="s">
        <v>3590</v>
      </c>
      <c r="F1043" t="s">
        <v>3591</v>
      </c>
      <c r="G1043" t="s">
        <v>3592</v>
      </c>
    </row>
    <row r="1044" spans="5:7" x14ac:dyDescent="0.25">
      <c r="E1044" t="s">
        <v>3593</v>
      </c>
      <c r="F1044" t="s">
        <v>3594</v>
      </c>
      <c r="G1044" t="s">
        <v>3592</v>
      </c>
    </row>
    <row r="1045" spans="5:7" x14ac:dyDescent="0.25">
      <c r="E1045" t="s">
        <v>3595</v>
      </c>
      <c r="F1045" t="s">
        <v>3596</v>
      </c>
      <c r="G1045" t="s">
        <v>3592</v>
      </c>
    </row>
    <row r="1046" spans="5:7" x14ac:dyDescent="0.25">
      <c r="E1046" t="s">
        <v>3597</v>
      </c>
      <c r="F1046" t="s">
        <v>3598</v>
      </c>
      <c r="G1046" t="s">
        <v>3599</v>
      </c>
    </row>
    <row r="1047" spans="5:7" x14ac:dyDescent="0.25">
      <c r="E1047" t="s">
        <v>3600</v>
      </c>
      <c r="F1047" t="s">
        <v>3601</v>
      </c>
      <c r="G1047" t="s">
        <v>3602</v>
      </c>
    </row>
    <row r="1048" spans="5:7" x14ac:dyDescent="0.25">
      <c r="E1048" t="s">
        <v>3603</v>
      </c>
      <c r="F1048" t="s">
        <v>3604</v>
      </c>
      <c r="G1048" t="s">
        <v>3605</v>
      </c>
    </row>
    <row r="1049" spans="5:7" x14ac:dyDescent="0.25">
      <c r="E1049" t="s">
        <v>3606</v>
      </c>
      <c r="F1049" t="s">
        <v>3607</v>
      </c>
      <c r="G1049" t="s">
        <v>3605</v>
      </c>
    </row>
    <row r="1050" spans="5:7" x14ac:dyDescent="0.25">
      <c r="E1050" t="s">
        <v>3608</v>
      </c>
      <c r="F1050" t="s">
        <v>3609</v>
      </c>
      <c r="G1050" t="s">
        <v>3610</v>
      </c>
    </row>
    <row r="1051" spans="5:7" x14ac:dyDescent="0.25">
      <c r="E1051" t="s">
        <v>3611</v>
      </c>
      <c r="F1051" t="s">
        <v>3612</v>
      </c>
      <c r="G1051" t="s">
        <v>3610</v>
      </c>
    </row>
    <row r="1052" spans="5:7" x14ac:dyDescent="0.25">
      <c r="E1052" t="s">
        <v>3613</v>
      </c>
      <c r="F1052" t="s">
        <v>3614</v>
      </c>
      <c r="G1052" t="s">
        <v>3615</v>
      </c>
    </row>
    <row r="1053" spans="5:7" x14ac:dyDescent="0.25">
      <c r="E1053" t="s">
        <v>3616</v>
      </c>
      <c r="F1053" t="s">
        <v>3617</v>
      </c>
      <c r="G1053" t="s">
        <v>3615</v>
      </c>
    </row>
    <row r="1054" spans="5:7" x14ac:dyDescent="0.25">
      <c r="E1054" t="s">
        <v>3618</v>
      </c>
      <c r="F1054" t="s">
        <v>3619</v>
      </c>
      <c r="G1054" t="s">
        <v>3620</v>
      </c>
    </row>
    <row r="1055" spans="5:7" x14ac:dyDescent="0.25">
      <c r="E1055" t="s">
        <v>3621</v>
      </c>
      <c r="F1055" t="s">
        <v>3622</v>
      </c>
      <c r="G1055" t="s">
        <v>3623</v>
      </c>
    </row>
    <row r="1056" spans="5:7" x14ac:dyDescent="0.25">
      <c r="E1056" t="s">
        <v>3624</v>
      </c>
      <c r="F1056" t="s">
        <v>3625</v>
      </c>
      <c r="G1056" t="s">
        <v>3623</v>
      </c>
    </row>
    <row r="1057" spans="5:7" x14ac:dyDescent="0.25">
      <c r="E1057" t="s">
        <v>3626</v>
      </c>
      <c r="F1057" t="s">
        <v>3627</v>
      </c>
      <c r="G1057" t="s">
        <v>3628</v>
      </c>
    </row>
    <row r="1058" spans="5:7" x14ac:dyDescent="0.25">
      <c r="E1058" t="s">
        <v>3629</v>
      </c>
      <c r="F1058" t="s">
        <v>3630</v>
      </c>
      <c r="G1058" t="s">
        <v>3628</v>
      </c>
    </row>
    <row r="1059" spans="5:7" x14ac:dyDescent="0.25">
      <c r="E1059" t="s">
        <v>3631</v>
      </c>
      <c r="F1059" t="s">
        <v>3632</v>
      </c>
      <c r="G1059" t="s">
        <v>3633</v>
      </c>
    </row>
    <row r="1060" spans="5:7" x14ac:dyDescent="0.25">
      <c r="E1060" t="s">
        <v>3634</v>
      </c>
      <c r="F1060" t="s">
        <v>3635</v>
      </c>
      <c r="G1060" t="s">
        <v>3636</v>
      </c>
    </row>
    <row r="1061" spans="5:7" x14ac:dyDescent="0.25">
      <c r="E1061" t="s">
        <v>3637</v>
      </c>
      <c r="F1061" t="s">
        <v>3638</v>
      </c>
      <c r="G1061" t="s">
        <v>3639</v>
      </c>
    </row>
    <row r="1062" spans="5:7" x14ac:dyDescent="0.25">
      <c r="E1062" t="s">
        <v>3640</v>
      </c>
      <c r="F1062" t="s">
        <v>3641</v>
      </c>
      <c r="G1062" t="s">
        <v>3639</v>
      </c>
    </row>
    <row r="1063" spans="5:7" x14ac:dyDescent="0.25">
      <c r="E1063" t="s">
        <v>3642</v>
      </c>
      <c r="F1063" t="s">
        <v>3643</v>
      </c>
      <c r="G1063" t="s">
        <v>3644</v>
      </c>
    </row>
    <row r="1064" spans="5:7" x14ac:dyDescent="0.25">
      <c r="E1064" t="s">
        <v>3645</v>
      </c>
      <c r="F1064" t="s">
        <v>3646</v>
      </c>
      <c r="G1064" t="s">
        <v>3644</v>
      </c>
    </row>
    <row r="1065" spans="5:7" x14ac:dyDescent="0.25">
      <c r="E1065" t="s">
        <v>3647</v>
      </c>
      <c r="F1065" t="s">
        <v>3648</v>
      </c>
      <c r="G1065" t="s">
        <v>3649</v>
      </c>
    </row>
    <row r="1066" spans="5:7" x14ac:dyDescent="0.25">
      <c r="E1066" t="s">
        <v>3650</v>
      </c>
      <c r="F1066" t="s">
        <v>3651</v>
      </c>
      <c r="G1066" t="s">
        <v>3649</v>
      </c>
    </row>
    <row r="1067" spans="5:7" x14ac:dyDescent="0.25">
      <c r="E1067" t="s">
        <v>3652</v>
      </c>
      <c r="F1067" t="s">
        <v>3653</v>
      </c>
      <c r="G1067" t="s">
        <v>3654</v>
      </c>
    </row>
    <row r="1068" spans="5:7" x14ac:dyDescent="0.25">
      <c r="E1068" t="s">
        <v>3655</v>
      </c>
      <c r="F1068" t="s">
        <v>3656</v>
      </c>
      <c r="G1068" t="s">
        <v>3654</v>
      </c>
    </row>
    <row r="1069" spans="5:7" x14ac:dyDescent="0.25">
      <c r="E1069" t="s">
        <v>3657</v>
      </c>
      <c r="F1069" t="s">
        <v>3658</v>
      </c>
      <c r="G1069" t="s">
        <v>3659</v>
      </c>
    </row>
    <row r="1070" spans="5:7" x14ac:dyDescent="0.25">
      <c r="E1070" t="s">
        <v>3660</v>
      </c>
      <c r="F1070" t="s">
        <v>3661</v>
      </c>
      <c r="G1070" t="s">
        <v>3659</v>
      </c>
    </row>
    <row r="1071" spans="5:7" x14ac:dyDescent="0.25">
      <c r="E1071" t="s">
        <v>3662</v>
      </c>
      <c r="F1071" t="s">
        <v>3663</v>
      </c>
      <c r="G1071" t="s">
        <v>3664</v>
      </c>
    </row>
    <row r="1072" spans="5:7" x14ac:dyDescent="0.25">
      <c r="E1072" t="s">
        <v>3665</v>
      </c>
      <c r="F1072" t="s">
        <v>3666</v>
      </c>
      <c r="G1072" t="s">
        <v>3667</v>
      </c>
    </row>
    <row r="1073" spans="5:7" x14ac:dyDescent="0.25">
      <c r="E1073" t="s">
        <v>3668</v>
      </c>
      <c r="F1073" t="s">
        <v>3669</v>
      </c>
      <c r="G1073" t="s">
        <v>3670</v>
      </c>
    </row>
    <row r="1074" spans="5:7" x14ac:dyDescent="0.25">
      <c r="E1074" t="s">
        <v>3671</v>
      </c>
      <c r="F1074" t="s">
        <v>3672</v>
      </c>
      <c r="G1074" t="s">
        <v>3670</v>
      </c>
    </row>
    <row r="1075" spans="5:7" x14ac:dyDescent="0.25">
      <c r="E1075" t="s">
        <v>3673</v>
      </c>
      <c r="F1075" t="s">
        <v>3674</v>
      </c>
      <c r="G1075" t="s">
        <v>3675</v>
      </c>
    </row>
    <row r="1076" spans="5:7" x14ac:dyDescent="0.25">
      <c r="E1076" t="s">
        <v>3676</v>
      </c>
      <c r="F1076" t="s">
        <v>3677</v>
      </c>
      <c r="G1076" t="s">
        <v>3678</v>
      </c>
    </row>
    <row r="1077" spans="5:7" x14ac:dyDescent="0.25">
      <c r="E1077" t="s">
        <v>3679</v>
      </c>
      <c r="F1077" t="s">
        <v>3680</v>
      </c>
      <c r="G1077" t="s">
        <v>3681</v>
      </c>
    </row>
    <row r="1078" spans="5:7" x14ac:dyDescent="0.25">
      <c r="E1078" t="s">
        <v>3682</v>
      </c>
      <c r="F1078" t="s">
        <v>3683</v>
      </c>
      <c r="G1078" t="s">
        <v>3684</v>
      </c>
    </row>
    <row r="1079" spans="5:7" x14ac:dyDescent="0.25">
      <c r="E1079" t="s">
        <v>3685</v>
      </c>
      <c r="F1079" t="s">
        <v>3686</v>
      </c>
      <c r="G1079" t="s">
        <v>3687</v>
      </c>
    </row>
    <row r="1080" spans="5:7" x14ac:dyDescent="0.25">
      <c r="E1080" t="s">
        <v>3688</v>
      </c>
      <c r="F1080" t="s">
        <v>3689</v>
      </c>
      <c r="G1080" t="s">
        <v>3690</v>
      </c>
    </row>
    <row r="1081" spans="5:7" x14ac:dyDescent="0.25">
      <c r="E1081" t="s">
        <v>3691</v>
      </c>
      <c r="F1081" t="s">
        <v>3692</v>
      </c>
      <c r="G1081" t="s">
        <v>3693</v>
      </c>
    </row>
    <row r="1082" spans="5:7" x14ac:dyDescent="0.25">
      <c r="E1082" t="s">
        <v>3694</v>
      </c>
      <c r="F1082" t="s">
        <v>3695</v>
      </c>
      <c r="G1082" t="s">
        <v>3696</v>
      </c>
    </row>
    <row r="1083" spans="5:7" x14ac:dyDescent="0.25">
      <c r="E1083" t="s">
        <v>3697</v>
      </c>
      <c r="F1083" t="s">
        <v>3698</v>
      </c>
      <c r="G1083" t="s">
        <v>3699</v>
      </c>
    </row>
    <row r="1084" spans="5:7" x14ac:dyDescent="0.25">
      <c r="E1084" t="s">
        <v>3700</v>
      </c>
      <c r="F1084" t="s">
        <v>3701</v>
      </c>
      <c r="G1084" t="s">
        <v>3702</v>
      </c>
    </row>
    <row r="1085" spans="5:7" x14ac:dyDescent="0.25">
      <c r="E1085" t="s">
        <v>3703</v>
      </c>
      <c r="F1085" t="s">
        <v>3704</v>
      </c>
      <c r="G1085" t="s">
        <v>3705</v>
      </c>
    </row>
    <row r="1086" spans="5:7" x14ac:dyDescent="0.25">
      <c r="E1086" t="s">
        <v>3706</v>
      </c>
      <c r="F1086" t="s">
        <v>3707</v>
      </c>
      <c r="G1086" t="s">
        <v>3708</v>
      </c>
    </row>
    <row r="1087" spans="5:7" x14ac:dyDescent="0.25">
      <c r="E1087" t="s">
        <v>3709</v>
      </c>
      <c r="F1087" t="s">
        <v>3710</v>
      </c>
      <c r="G1087" t="s">
        <v>3711</v>
      </c>
    </row>
    <row r="1088" spans="5:7" x14ac:dyDescent="0.25">
      <c r="E1088" t="s">
        <v>3712</v>
      </c>
      <c r="F1088" t="s">
        <v>3713</v>
      </c>
      <c r="G1088" t="s">
        <v>3714</v>
      </c>
    </row>
    <row r="1089" spans="5:7" x14ac:dyDescent="0.25">
      <c r="E1089" t="s">
        <v>3715</v>
      </c>
      <c r="F1089" t="s">
        <v>3716</v>
      </c>
      <c r="G1089" t="s">
        <v>3714</v>
      </c>
    </row>
    <row r="1090" spans="5:7" x14ac:dyDescent="0.25">
      <c r="E1090" t="s">
        <v>3717</v>
      </c>
      <c r="F1090" t="s">
        <v>3718</v>
      </c>
      <c r="G1090" t="s">
        <v>3719</v>
      </c>
    </row>
    <row r="1091" spans="5:7" x14ac:dyDescent="0.25">
      <c r="E1091" t="s">
        <v>3720</v>
      </c>
      <c r="F1091" t="s">
        <v>3721</v>
      </c>
      <c r="G1091" t="s">
        <v>3714</v>
      </c>
    </row>
    <row r="1092" spans="5:7" x14ac:dyDescent="0.25">
      <c r="E1092" t="s">
        <v>3722</v>
      </c>
      <c r="F1092" t="s">
        <v>3723</v>
      </c>
      <c r="G1092" t="s">
        <v>3724</v>
      </c>
    </row>
    <row r="1093" spans="5:7" x14ac:dyDescent="0.25">
      <c r="E1093" t="s">
        <v>3725</v>
      </c>
      <c r="F1093" t="s">
        <v>3726</v>
      </c>
      <c r="G1093" t="s">
        <v>3727</v>
      </c>
    </row>
    <row r="1094" spans="5:7" x14ac:dyDescent="0.25">
      <c r="E1094" t="s">
        <v>3728</v>
      </c>
      <c r="F1094" t="s">
        <v>3729</v>
      </c>
      <c r="G1094" t="s">
        <v>3730</v>
      </c>
    </row>
    <row r="1095" spans="5:7" x14ac:dyDescent="0.25">
      <c r="E1095" t="s">
        <v>3731</v>
      </c>
      <c r="F1095" t="s">
        <v>3732</v>
      </c>
      <c r="G1095" t="s">
        <v>3733</v>
      </c>
    </row>
    <row r="1096" spans="5:7" x14ac:dyDescent="0.25">
      <c r="E1096" t="s">
        <v>3734</v>
      </c>
      <c r="F1096" t="s">
        <v>3735</v>
      </c>
      <c r="G1096" t="s">
        <v>3736</v>
      </c>
    </row>
    <row r="1097" spans="5:7" x14ac:dyDescent="0.25">
      <c r="E1097" t="s">
        <v>3737</v>
      </c>
      <c r="F1097" t="s">
        <v>3738</v>
      </c>
      <c r="G1097" t="s">
        <v>3739</v>
      </c>
    </row>
    <row r="1098" spans="5:7" x14ac:dyDescent="0.25">
      <c r="E1098" t="s">
        <v>3740</v>
      </c>
      <c r="F1098" t="s">
        <v>3741</v>
      </c>
      <c r="G1098" t="s">
        <v>3742</v>
      </c>
    </row>
    <row r="1099" spans="5:7" x14ac:dyDescent="0.25">
      <c r="E1099" t="s">
        <v>3743</v>
      </c>
      <c r="F1099" t="s">
        <v>3744</v>
      </c>
      <c r="G1099" t="s">
        <v>3745</v>
      </c>
    </row>
    <row r="1100" spans="5:7" x14ac:dyDescent="0.25">
      <c r="E1100" t="s">
        <v>3746</v>
      </c>
      <c r="F1100" t="s">
        <v>3747</v>
      </c>
      <c r="G1100" t="s">
        <v>3748</v>
      </c>
    </row>
    <row r="1101" spans="5:7" x14ac:dyDescent="0.25">
      <c r="E1101" t="s">
        <v>3749</v>
      </c>
      <c r="F1101" t="s">
        <v>3750</v>
      </c>
      <c r="G1101" t="s">
        <v>3751</v>
      </c>
    </row>
    <row r="1102" spans="5:7" x14ac:dyDescent="0.25">
      <c r="E1102" t="s">
        <v>3752</v>
      </c>
      <c r="F1102" t="s">
        <v>3753</v>
      </c>
      <c r="G1102" t="s">
        <v>3754</v>
      </c>
    </row>
    <row r="1103" spans="5:7" x14ac:dyDescent="0.25">
      <c r="E1103" t="s">
        <v>3755</v>
      </c>
      <c r="F1103" t="s">
        <v>3756</v>
      </c>
      <c r="G1103" t="s">
        <v>3757</v>
      </c>
    </row>
    <row r="1104" spans="5:7" x14ac:dyDescent="0.25">
      <c r="E1104" t="s">
        <v>3758</v>
      </c>
      <c r="F1104" t="s">
        <v>3759</v>
      </c>
      <c r="G1104" t="s">
        <v>3760</v>
      </c>
    </row>
    <row r="1105" spans="5:7" x14ac:dyDescent="0.25">
      <c r="E1105" t="s">
        <v>3761</v>
      </c>
      <c r="F1105" t="s">
        <v>3762</v>
      </c>
      <c r="G1105" t="s">
        <v>3763</v>
      </c>
    </row>
    <row r="1106" spans="5:7" x14ac:dyDescent="0.25">
      <c r="E1106" t="s">
        <v>3764</v>
      </c>
      <c r="F1106" t="s">
        <v>3765</v>
      </c>
      <c r="G1106" t="s">
        <v>3766</v>
      </c>
    </row>
    <row r="1107" spans="5:7" x14ac:dyDescent="0.25">
      <c r="E1107" t="s">
        <v>3767</v>
      </c>
      <c r="F1107" t="s">
        <v>3768</v>
      </c>
      <c r="G1107" t="s">
        <v>3769</v>
      </c>
    </row>
    <row r="1108" spans="5:7" x14ac:dyDescent="0.25">
      <c r="E1108" t="s">
        <v>3770</v>
      </c>
      <c r="F1108" t="s">
        <v>3771</v>
      </c>
      <c r="G1108" t="s">
        <v>3772</v>
      </c>
    </row>
    <row r="1109" spans="5:7" x14ac:dyDescent="0.25">
      <c r="E1109" t="s">
        <v>3773</v>
      </c>
      <c r="F1109" t="s">
        <v>3774</v>
      </c>
      <c r="G1109" t="s">
        <v>3775</v>
      </c>
    </row>
    <row r="1110" spans="5:7" x14ac:dyDescent="0.25">
      <c r="E1110" t="s">
        <v>3776</v>
      </c>
      <c r="F1110" t="s">
        <v>3777</v>
      </c>
      <c r="G1110" t="s">
        <v>3778</v>
      </c>
    </row>
    <row r="1111" spans="5:7" x14ac:dyDescent="0.25">
      <c r="E1111" t="s">
        <v>3779</v>
      </c>
      <c r="F1111" t="s">
        <v>3780</v>
      </c>
      <c r="G1111" t="s">
        <v>3781</v>
      </c>
    </row>
    <row r="1112" spans="5:7" x14ac:dyDescent="0.25">
      <c r="E1112" t="s">
        <v>3782</v>
      </c>
      <c r="F1112" t="s">
        <v>3783</v>
      </c>
      <c r="G1112" t="s">
        <v>3784</v>
      </c>
    </row>
    <row r="1113" spans="5:7" x14ac:dyDescent="0.25">
      <c r="E1113" t="s">
        <v>3785</v>
      </c>
      <c r="F1113" t="s">
        <v>3786</v>
      </c>
      <c r="G1113" t="s">
        <v>3787</v>
      </c>
    </row>
    <row r="1114" spans="5:7" x14ac:dyDescent="0.25">
      <c r="E1114" t="s">
        <v>3788</v>
      </c>
      <c r="F1114" t="s">
        <v>3789</v>
      </c>
      <c r="G1114" t="s">
        <v>3790</v>
      </c>
    </row>
    <row r="1115" spans="5:7" x14ac:dyDescent="0.25">
      <c r="E1115" t="s">
        <v>3791</v>
      </c>
      <c r="F1115" t="s">
        <v>3792</v>
      </c>
      <c r="G1115" t="s">
        <v>3790</v>
      </c>
    </row>
    <row r="1116" spans="5:7" x14ac:dyDescent="0.25">
      <c r="E1116" t="s">
        <v>3793</v>
      </c>
      <c r="F1116" t="s">
        <v>3794</v>
      </c>
      <c r="G1116" t="s">
        <v>3795</v>
      </c>
    </row>
    <row r="1117" spans="5:7" x14ac:dyDescent="0.25">
      <c r="E1117" t="s">
        <v>3796</v>
      </c>
      <c r="F1117" t="s">
        <v>3797</v>
      </c>
      <c r="G1117" t="s">
        <v>3798</v>
      </c>
    </row>
    <row r="1118" spans="5:7" x14ac:dyDescent="0.25">
      <c r="E1118" t="s">
        <v>3799</v>
      </c>
      <c r="F1118" t="s">
        <v>3800</v>
      </c>
      <c r="G1118" t="s">
        <v>3801</v>
      </c>
    </row>
    <row r="1119" spans="5:7" x14ac:dyDescent="0.25">
      <c r="E1119" t="s">
        <v>3802</v>
      </c>
      <c r="F1119" t="s">
        <v>3803</v>
      </c>
      <c r="G1119" t="s">
        <v>3804</v>
      </c>
    </row>
    <row r="1120" spans="5:7" x14ac:dyDescent="0.25">
      <c r="E1120" t="s">
        <v>3805</v>
      </c>
      <c r="F1120" t="s">
        <v>3806</v>
      </c>
      <c r="G1120" t="s">
        <v>3807</v>
      </c>
    </row>
    <row r="1121" spans="5:7" x14ac:dyDescent="0.25">
      <c r="E1121" t="s">
        <v>3808</v>
      </c>
      <c r="F1121" t="s">
        <v>3809</v>
      </c>
      <c r="G1121" t="s">
        <v>3810</v>
      </c>
    </row>
    <row r="1122" spans="5:7" x14ac:dyDescent="0.25">
      <c r="E1122" t="s">
        <v>3811</v>
      </c>
      <c r="F1122" t="s">
        <v>3812</v>
      </c>
      <c r="G1122" t="s">
        <v>3813</v>
      </c>
    </row>
    <row r="1123" spans="5:7" x14ac:dyDescent="0.25">
      <c r="E1123" t="s">
        <v>3814</v>
      </c>
      <c r="F1123" t="s">
        <v>3815</v>
      </c>
      <c r="G1123" t="s">
        <v>3816</v>
      </c>
    </row>
    <row r="1124" spans="5:7" x14ac:dyDescent="0.25">
      <c r="E1124" t="s">
        <v>3817</v>
      </c>
      <c r="F1124" t="s">
        <v>3818</v>
      </c>
      <c r="G1124" t="s">
        <v>3819</v>
      </c>
    </row>
    <row r="1125" spans="5:7" x14ac:dyDescent="0.25">
      <c r="E1125" t="s">
        <v>3820</v>
      </c>
      <c r="F1125" t="s">
        <v>3821</v>
      </c>
      <c r="G1125" t="s">
        <v>3822</v>
      </c>
    </row>
    <row r="1126" spans="5:7" x14ac:dyDescent="0.25">
      <c r="E1126" t="s">
        <v>3823</v>
      </c>
      <c r="F1126" t="s">
        <v>3824</v>
      </c>
      <c r="G1126" t="s">
        <v>3825</v>
      </c>
    </row>
    <row r="1127" spans="5:7" x14ac:dyDescent="0.25">
      <c r="E1127" t="s">
        <v>3826</v>
      </c>
      <c r="F1127" t="s">
        <v>3827</v>
      </c>
      <c r="G1127" t="s">
        <v>3828</v>
      </c>
    </row>
    <row r="1128" spans="5:7" x14ac:dyDescent="0.25">
      <c r="E1128" t="s">
        <v>3829</v>
      </c>
      <c r="F1128" t="s">
        <v>3830</v>
      </c>
      <c r="G1128" t="s">
        <v>3831</v>
      </c>
    </row>
    <row r="1129" spans="5:7" x14ac:dyDescent="0.25">
      <c r="E1129" t="s">
        <v>3832</v>
      </c>
      <c r="F1129" t="s">
        <v>3833</v>
      </c>
      <c r="G1129" t="s">
        <v>3834</v>
      </c>
    </row>
    <row r="1130" spans="5:7" x14ac:dyDescent="0.25">
      <c r="E1130" t="s">
        <v>3835</v>
      </c>
      <c r="F1130" t="s">
        <v>3836</v>
      </c>
      <c r="G1130" t="s">
        <v>3837</v>
      </c>
    </row>
    <row r="1131" spans="5:7" x14ac:dyDescent="0.25">
      <c r="E1131" t="s">
        <v>3838</v>
      </c>
      <c r="F1131" t="s">
        <v>3839</v>
      </c>
      <c r="G1131" t="s">
        <v>3840</v>
      </c>
    </row>
    <row r="1132" spans="5:7" x14ac:dyDescent="0.25">
      <c r="E1132" t="s">
        <v>3841</v>
      </c>
      <c r="F1132" t="s">
        <v>3842</v>
      </c>
      <c r="G1132" t="s">
        <v>3843</v>
      </c>
    </row>
    <row r="1133" spans="5:7" x14ac:dyDescent="0.25">
      <c r="E1133" t="s">
        <v>3844</v>
      </c>
      <c r="F1133" t="s">
        <v>3845</v>
      </c>
      <c r="G1133" t="s">
        <v>3846</v>
      </c>
    </row>
    <row r="1134" spans="5:7" x14ac:dyDescent="0.25">
      <c r="E1134" t="s">
        <v>3847</v>
      </c>
      <c r="F1134" t="s">
        <v>3848</v>
      </c>
      <c r="G1134" t="s">
        <v>3849</v>
      </c>
    </row>
    <row r="1135" spans="5:7" x14ac:dyDescent="0.25">
      <c r="E1135" t="s">
        <v>3850</v>
      </c>
      <c r="F1135" t="s">
        <v>3851</v>
      </c>
      <c r="G1135" t="s">
        <v>3852</v>
      </c>
    </row>
    <row r="1136" spans="5:7" x14ac:dyDescent="0.25">
      <c r="E1136" t="s">
        <v>3853</v>
      </c>
      <c r="F1136" t="s">
        <v>3854</v>
      </c>
      <c r="G1136" t="s">
        <v>3855</v>
      </c>
    </row>
    <row r="1137" spans="5:7" x14ac:dyDescent="0.25">
      <c r="E1137" t="s">
        <v>3856</v>
      </c>
      <c r="F1137" t="s">
        <v>3857</v>
      </c>
      <c r="G1137" t="s">
        <v>3858</v>
      </c>
    </row>
    <row r="1138" spans="5:7" x14ac:dyDescent="0.25">
      <c r="E1138" t="s">
        <v>3859</v>
      </c>
      <c r="F1138" t="s">
        <v>3860</v>
      </c>
      <c r="G1138" t="s">
        <v>3861</v>
      </c>
    </row>
    <row r="1139" spans="5:7" x14ac:dyDescent="0.25">
      <c r="E1139" t="s">
        <v>3862</v>
      </c>
      <c r="F1139" t="s">
        <v>3863</v>
      </c>
      <c r="G1139" t="s">
        <v>3864</v>
      </c>
    </row>
    <row r="1140" spans="5:7" x14ac:dyDescent="0.25">
      <c r="E1140" t="s">
        <v>3865</v>
      </c>
      <c r="F1140" t="s">
        <v>3866</v>
      </c>
      <c r="G1140" t="s">
        <v>3867</v>
      </c>
    </row>
    <row r="1141" spans="5:7" x14ac:dyDescent="0.25">
      <c r="E1141" t="s">
        <v>3868</v>
      </c>
      <c r="F1141" t="s">
        <v>3869</v>
      </c>
      <c r="G1141" t="s">
        <v>3870</v>
      </c>
    </row>
    <row r="1142" spans="5:7" x14ac:dyDescent="0.25">
      <c r="E1142" t="s">
        <v>3871</v>
      </c>
      <c r="F1142" t="s">
        <v>3872</v>
      </c>
      <c r="G1142" t="s">
        <v>3873</v>
      </c>
    </row>
    <row r="1143" spans="5:7" x14ac:dyDescent="0.25">
      <c r="E1143" t="s">
        <v>3874</v>
      </c>
      <c r="F1143" t="s">
        <v>3875</v>
      </c>
      <c r="G1143" t="s">
        <v>3876</v>
      </c>
    </row>
    <row r="1144" spans="5:7" x14ac:dyDescent="0.25">
      <c r="E1144" t="s">
        <v>3877</v>
      </c>
      <c r="F1144" t="s">
        <v>3878</v>
      </c>
      <c r="G1144" t="s">
        <v>3879</v>
      </c>
    </row>
    <row r="1145" spans="5:7" x14ac:dyDescent="0.25">
      <c r="E1145" t="s">
        <v>3880</v>
      </c>
      <c r="F1145" t="s">
        <v>3881</v>
      </c>
      <c r="G1145" t="s">
        <v>3882</v>
      </c>
    </row>
    <row r="1146" spans="5:7" x14ac:dyDescent="0.25">
      <c r="E1146" t="s">
        <v>3883</v>
      </c>
      <c r="F1146" t="s">
        <v>3884</v>
      </c>
      <c r="G1146" t="s">
        <v>3885</v>
      </c>
    </row>
    <row r="1147" spans="5:7" x14ac:dyDescent="0.25">
      <c r="E1147" t="s">
        <v>3886</v>
      </c>
      <c r="F1147" t="s">
        <v>3887</v>
      </c>
      <c r="G1147" t="s">
        <v>3888</v>
      </c>
    </row>
    <row r="1148" spans="5:7" x14ac:dyDescent="0.25">
      <c r="E1148" t="s">
        <v>3889</v>
      </c>
      <c r="F1148" t="s">
        <v>3890</v>
      </c>
      <c r="G1148" t="s">
        <v>3891</v>
      </c>
    </row>
    <row r="1149" spans="5:7" x14ac:dyDescent="0.25">
      <c r="E1149" t="s">
        <v>3892</v>
      </c>
      <c r="F1149" t="s">
        <v>3893</v>
      </c>
      <c r="G1149" t="s">
        <v>3894</v>
      </c>
    </row>
    <row r="1150" spans="5:7" x14ac:dyDescent="0.25">
      <c r="E1150" t="s">
        <v>3895</v>
      </c>
      <c r="F1150" t="s">
        <v>3896</v>
      </c>
      <c r="G1150" t="s">
        <v>3897</v>
      </c>
    </row>
    <row r="1151" spans="5:7" x14ac:dyDescent="0.25">
      <c r="E1151" t="s">
        <v>3898</v>
      </c>
      <c r="F1151" t="s">
        <v>3899</v>
      </c>
      <c r="G1151" t="s">
        <v>3900</v>
      </c>
    </row>
    <row r="1152" spans="5:7" x14ac:dyDescent="0.25">
      <c r="E1152" t="s">
        <v>3901</v>
      </c>
      <c r="F1152" t="s">
        <v>3902</v>
      </c>
      <c r="G1152" t="s">
        <v>3903</v>
      </c>
    </row>
    <row r="1153" spans="5:7" x14ac:dyDescent="0.25">
      <c r="E1153" t="s">
        <v>3904</v>
      </c>
      <c r="F1153" t="s">
        <v>3905</v>
      </c>
      <c r="G1153" t="s">
        <v>3906</v>
      </c>
    </row>
    <row r="1154" spans="5:7" x14ac:dyDescent="0.25">
      <c r="E1154" t="s">
        <v>3907</v>
      </c>
      <c r="F1154" t="s">
        <v>3908</v>
      </c>
      <c r="G1154" t="s">
        <v>3909</v>
      </c>
    </row>
    <row r="1155" spans="5:7" x14ac:dyDescent="0.25">
      <c r="E1155" t="s">
        <v>3910</v>
      </c>
      <c r="F1155" t="s">
        <v>3911</v>
      </c>
      <c r="G1155" t="s">
        <v>3912</v>
      </c>
    </row>
    <row r="1156" spans="5:7" x14ac:dyDescent="0.25">
      <c r="E1156" t="s">
        <v>3913</v>
      </c>
      <c r="F1156" t="s">
        <v>3914</v>
      </c>
      <c r="G1156" t="s">
        <v>3915</v>
      </c>
    </row>
    <row r="1157" spans="5:7" x14ac:dyDescent="0.25">
      <c r="E1157" t="s">
        <v>3916</v>
      </c>
      <c r="F1157" t="s">
        <v>3917</v>
      </c>
      <c r="G1157" t="s">
        <v>3918</v>
      </c>
    </row>
    <row r="1158" spans="5:7" x14ac:dyDescent="0.25">
      <c r="E1158" t="s">
        <v>3919</v>
      </c>
      <c r="F1158" t="s">
        <v>3920</v>
      </c>
      <c r="G1158" t="s">
        <v>3921</v>
      </c>
    </row>
    <row r="1159" spans="5:7" x14ac:dyDescent="0.25">
      <c r="E1159" t="s">
        <v>3922</v>
      </c>
      <c r="F1159" t="s">
        <v>3923</v>
      </c>
      <c r="G1159" t="s">
        <v>3924</v>
      </c>
    </row>
    <row r="1160" spans="5:7" x14ac:dyDescent="0.25">
      <c r="E1160" t="s">
        <v>3925</v>
      </c>
      <c r="F1160" t="s">
        <v>3926</v>
      </c>
      <c r="G1160" t="s">
        <v>3927</v>
      </c>
    </row>
    <row r="1161" spans="5:7" x14ac:dyDescent="0.25">
      <c r="E1161" t="s">
        <v>3928</v>
      </c>
      <c r="F1161" t="s">
        <v>3929</v>
      </c>
      <c r="G1161" t="s">
        <v>3930</v>
      </c>
    </row>
    <row r="1162" spans="5:7" x14ac:dyDescent="0.25">
      <c r="E1162" t="s">
        <v>3931</v>
      </c>
      <c r="F1162" t="s">
        <v>3932</v>
      </c>
      <c r="G1162" t="s">
        <v>3933</v>
      </c>
    </row>
    <row r="1163" spans="5:7" x14ac:dyDescent="0.25">
      <c r="E1163" t="s">
        <v>3934</v>
      </c>
      <c r="F1163" t="s">
        <v>3935</v>
      </c>
      <c r="G1163" t="s">
        <v>3936</v>
      </c>
    </row>
    <row r="1164" spans="5:7" x14ac:dyDescent="0.25">
      <c r="E1164" t="s">
        <v>3937</v>
      </c>
      <c r="F1164" t="s">
        <v>3938</v>
      </c>
      <c r="G1164" t="s">
        <v>3939</v>
      </c>
    </row>
    <row r="1165" spans="5:7" x14ac:dyDescent="0.25">
      <c r="E1165" t="s">
        <v>3940</v>
      </c>
      <c r="F1165" t="s">
        <v>3941</v>
      </c>
      <c r="G1165" t="s">
        <v>3942</v>
      </c>
    </row>
    <row r="1166" spans="5:7" x14ac:dyDescent="0.25">
      <c r="E1166" t="s">
        <v>3943</v>
      </c>
      <c r="F1166" t="s">
        <v>3944</v>
      </c>
      <c r="G1166" t="s">
        <v>3945</v>
      </c>
    </row>
    <row r="1167" spans="5:7" x14ac:dyDescent="0.25">
      <c r="E1167" t="s">
        <v>3946</v>
      </c>
      <c r="F1167" t="s">
        <v>3947</v>
      </c>
      <c r="G1167" t="s">
        <v>3948</v>
      </c>
    </row>
    <row r="1168" spans="5:7" x14ac:dyDescent="0.25">
      <c r="E1168" t="s">
        <v>3949</v>
      </c>
      <c r="F1168" t="s">
        <v>3950</v>
      </c>
      <c r="G1168" t="s">
        <v>3948</v>
      </c>
    </row>
    <row r="1169" spans="5:7" x14ac:dyDescent="0.25">
      <c r="E1169" t="s">
        <v>3951</v>
      </c>
      <c r="F1169" t="s">
        <v>3952</v>
      </c>
      <c r="G1169" t="s">
        <v>3953</v>
      </c>
    </row>
    <row r="1170" spans="5:7" x14ac:dyDescent="0.25">
      <c r="E1170" t="s">
        <v>3954</v>
      </c>
      <c r="F1170" t="s">
        <v>3955</v>
      </c>
      <c r="G1170" t="s">
        <v>3953</v>
      </c>
    </row>
    <row r="1171" spans="5:7" x14ac:dyDescent="0.25">
      <c r="E1171" t="s">
        <v>3956</v>
      </c>
      <c r="F1171" t="s">
        <v>3957</v>
      </c>
      <c r="G1171" t="s">
        <v>3953</v>
      </c>
    </row>
    <row r="1172" spans="5:7" x14ac:dyDescent="0.25">
      <c r="E1172" t="s">
        <v>3958</v>
      </c>
      <c r="F1172" t="s">
        <v>3959</v>
      </c>
      <c r="G1172" t="s">
        <v>3960</v>
      </c>
    </row>
    <row r="1173" spans="5:7" x14ac:dyDescent="0.25">
      <c r="E1173" t="s">
        <v>3961</v>
      </c>
      <c r="F1173" t="s">
        <v>3962</v>
      </c>
      <c r="G1173" t="s">
        <v>3960</v>
      </c>
    </row>
    <row r="1174" spans="5:7" x14ac:dyDescent="0.25">
      <c r="E1174" t="s">
        <v>3963</v>
      </c>
      <c r="F1174" t="s">
        <v>3964</v>
      </c>
      <c r="G1174" t="s">
        <v>3953</v>
      </c>
    </row>
    <row r="1175" spans="5:7" x14ac:dyDescent="0.25">
      <c r="E1175" t="s">
        <v>3965</v>
      </c>
      <c r="F1175" t="s">
        <v>3966</v>
      </c>
      <c r="G1175" t="s">
        <v>3953</v>
      </c>
    </row>
    <row r="1176" spans="5:7" x14ac:dyDescent="0.25">
      <c r="E1176" t="s">
        <v>3967</v>
      </c>
      <c r="F1176" t="s">
        <v>3968</v>
      </c>
      <c r="G1176" t="s">
        <v>3969</v>
      </c>
    </row>
    <row r="1177" spans="5:7" x14ac:dyDescent="0.25">
      <c r="E1177" t="s">
        <v>3970</v>
      </c>
      <c r="F1177" t="s">
        <v>3971</v>
      </c>
      <c r="G1177" t="s">
        <v>3969</v>
      </c>
    </row>
    <row r="1178" spans="5:7" x14ac:dyDescent="0.25">
      <c r="E1178" t="s">
        <v>3972</v>
      </c>
      <c r="F1178" t="s">
        <v>3973</v>
      </c>
      <c r="G1178" t="s">
        <v>3948</v>
      </c>
    </row>
    <row r="1179" spans="5:7" x14ac:dyDescent="0.25">
      <c r="E1179" t="s">
        <v>3974</v>
      </c>
      <c r="F1179" t="s">
        <v>3975</v>
      </c>
      <c r="G1179" t="s">
        <v>3976</v>
      </c>
    </row>
    <row r="1180" spans="5:7" x14ac:dyDescent="0.25">
      <c r="E1180" t="s">
        <v>3977</v>
      </c>
      <c r="F1180" t="s">
        <v>3978</v>
      </c>
      <c r="G1180" t="s">
        <v>3979</v>
      </c>
    </row>
    <row r="1181" spans="5:7" x14ac:dyDescent="0.25">
      <c r="E1181" t="s">
        <v>3980</v>
      </c>
      <c r="F1181" t="s">
        <v>3981</v>
      </c>
      <c r="G1181" t="s">
        <v>3982</v>
      </c>
    </row>
    <row r="1182" spans="5:7" x14ac:dyDescent="0.25">
      <c r="E1182" t="s">
        <v>3983</v>
      </c>
      <c r="F1182" t="s">
        <v>3984</v>
      </c>
      <c r="G1182" t="s">
        <v>3985</v>
      </c>
    </row>
    <row r="1183" spans="5:7" x14ac:dyDescent="0.25">
      <c r="E1183" t="s">
        <v>3986</v>
      </c>
      <c r="F1183" t="s">
        <v>3987</v>
      </c>
      <c r="G1183" t="s">
        <v>3988</v>
      </c>
    </row>
    <row r="1184" spans="5:7" x14ac:dyDescent="0.25">
      <c r="E1184" t="s">
        <v>3989</v>
      </c>
      <c r="F1184" t="s">
        <v>3990</v>
      </c>
      <c r="G1184" t="s">
        <v>3991</v>
      </c>
    </row>
    <row r="1185" spans="5:7" x14ac:dyDescent="0.25">
      <c r="E1185" t="s">
        <v>3992</v>
      </c>
      <c r="F1185" t="s">
        <v>3993</v>
      </c>
      <c r="G1185" t="s">
        <v>3994</v>
      </c>
    </row>
    <row r="1186" spans="5:7" x14ac:dyDescent="0.25">
      <c r="E1186" t="s">
        <v>3995</v>
      </c>
      <c r="F1186" t="s">
        <v>3996</v>
      </c>
      <c r="G1186" t="s">
        <v>3997</v>
      </c>
    </row>
    <row r="1187" spans="5:7" x14ac:dyDescent="0.25">
      <c r="E1187" t="s">
        <v>3998</v>
      </c>
      <c r="F1187" t="s">
        <v>3999</v>
      </c>
      <c r="G1187" t="s">
        <v>4000</v>
      </c>
    </row>
    <row r="1188" spans="5:7" x14ac:dyDescent="0.25">
      <c r="E1188" t="s">
        <v>4001</v>
      </c>
      <c r="F1188" t="s">
        <v>4002</v>
      </c>
      <c r="G1188" t="s">
        <v>4003</v>
      </c>
    </row>
    <row r="1189" spans="5:7" x14ac:dyDescent="0.25">
      <c r="E1189" t="s">
        <v>4004</v>
      </c>
      <c r="F1189" t="s">
        <v>4005</v>
      </c>
      <c r="G1189" t="s">
        <v>4006</v>
      </c>
    </row>
    <row r="1190" spans="5:7" x14ac:dyDescent="0.25">
      <c r="E1190" t="s">
        <v>4007</v>
      </c>
      <c r="F1190" t="s">
        <v>4008</v>
      </c>
      <c r="G1190" t="s">
        <v>4006</v>
      </c>
    </row>
    <row r="1191" spans="5:7" x14ac:dyDescent="0.25">
      <c r="E1191" t="s">
        <v>4009</v>
      </c>
      <c r="F1191" t="s">
        <v>4010</v>
      </c>
      <c r="G1191" t="s">
        <v>4011</v>
      </c>
    </row>
    <row r="1192" spans="5:7" x14ac:dyDescent="0.25">
      <c r="E1192" t="s">
        <v>4012</v>
      </c>
      <c r="F1192" t="s">
        <v>4013</v>
      </c>
      <c r="G1192" t="s">
        <v>4014</v>
      </c>
    </row>
    <row r="1193" spans="5:7" x14ac:dyDescent="0.25">
      <c r="E1193" t="s">
        <v>4015</v>
      </c>
      <c r="F1193" t="s">
        <v>4016</v>
      </c>
      <c r="G1193" t="s">
        <v>4017</v>
      </c>
    </row>
    <row r="1194" spans="5:7" x14ac:dyDescent="0.25">
      <c r="E1194" t="s">
        <v>4018</v>
      </c>
      <c r="F1194" t="s">
        <v>4019</v>
      </c>
      <c r="G1194" t="s">
        <v>4020</v>
      </c>
    </row>
    <row r="1195" spans="5:7" x14ac:dyDescent="0.25">
      <c r="E1195" t="s">
        <v>4021</v>
      </c>
      <c r="F1195" t="s">
        <v>4022</v>
      </c>
      <c r="G1195" t="s">
        <v>4023</v>
      </c>
    </row>
    <row r="1196" spans="5:7" x14ac:dyDescent="0.25">
      <c r="E1196" t="s">
        <v>4024</v>
      </c>
      <c r="F1196" t="s">
        <v>4025</v>
      </c>
      <c r="G1196" t="s">
        <v>4026</v>
      </c>
    </row>
    <row r="1197" spans="5:7" x14ac:dyDescent="0.25">
      <c r="E1197" t="s">
        <v>4027</v>
      </c>
      <c r="F1197" t="s">
        <v>4028</v>
      </c>
      <c r="G1197" t="s">
        <v>4029</v>
      </c>
    </row>
    <row r="1198" spans="5:7" x14ac:dyDescent="0.25">
      <c r="E1198" t="s">
        <v>4030</v>
      </c>
      <c r="F1198" t="s">
        <v>4031</v>
      </c>
      <c r="G1198" t="s">
        <v>4032</v>
      </c>
    </row>
    <row r="1199" spans="5:7" x14ac:dyDescent="0.25">
      <c r="E1199" t="s">
        <v>4033</v>
      </c>
      <c r="F1199" t="s">
        <v>4034</v>
      </c>
      <c r="G1199" t="s">
        <v>4035</v>
      </c>
    </row>
    <row r="1200" spans="5:7" x14ac:dyDescent="0.25">
      <c r="E1200" t="s">
        <v>4036</v>
      </c>
      <c r="F1200" t="s">
        <v>4037</v>
      </c>
      <c r="G1200" t="s">
        <v>4038</v>
      </c>
    </row>
    <row r="1201" spans="5:7" x14ac:dyDescent="0.25">
      <c r="E1201" t="s">
        <v>4039</v>
      </c>
      <c r="F1201" t="s">
        <v>4040</v>
      </c>
      <c r="G1201" t="s">
        <v>4041</v>
      </c>
    </row>
    <row r="1202" spans="5:7" x14ac:dyDescent="0.25">
      <c r="E1202" t="s">
        <v>4042</v>
      </c>
      <c r="F1202" t="s">
        <v>4043</v>
      </c>
      <c r="G1202" t="s">
        <v>4044</v>
      </c>
    </row>
    <row r="1203" spans="5:7" x14ac:dyDescent="0.25">
      <c r="E1203" t="s">
        <v>4045</v>
      </c>
      <c r="F1203" t="s">
        <v>4046</v>
      </c>
      <c r="G1203" t="s">
        <v>4047</v>
      </c>
    </row>
    <row r="1204" spans="5:7" x14ac:dyDescent="0.25">
      <c r="E1204" t="s">
        <v>4048</v>
      </c>
      <c r="F1204" t="s">
        <v>4049</v>
      </c>
      <c r="G1204" t="s">
        <v>4050</v>
      </c>
    </row>
    <row r="1205" spans="5:7" x14ac:dyDescent="0.25">
      <c r="E1205" t="s">
        <v>4051</v>
      </c>
      <c r="F1205" t="s">
        <v>4052</v>
      </c>
      <c r="G1205" t="s">
        <v>4053</v>
      </c>
    </row>
    <row r="1206" spans="5:7" x14ac:dyDescent="0.25">
      <c r="E1206" t="s">
        <v>4054</v>
      </c>
      <c r="F1206" t="s">
        <v>4055</v>
      </c>
      <c r="G1206" t="s">
        <v>4056</v>
      </c>
    </row>
    <row r="1207" spans="5:7" x14ac:dyDescent="0.25">
      <c r="E1207" t="s">
        <v>4057</v>
      </c>
      <c r="F1207" t="s">
        <v>4058</v>
      </c>
      <c r="G1207" t="s">
        <v>4059</v>
      </c>
    </row>
    <row r="1208" spans="5:7" x14ac:dyDescent="0.25">
      <c r="E1208" t="s">
        <v>4060</v>
      </c>
      <c r="F1208" t="s">
        <v>4061</v>
      </c>
      <c r="G1208" t="s">
        <v>4062</v>
      </c>
    </row>
    <row r="1209" spans="5:7" x14ac:dyDescent="0.25">
      <c r="E1209" t="s">
        <v>4063</v>
      </c>
      <c r="F1209" t="s">
        <v>4064</v>
      </c>
      <c r="G1209" t="s">
        <v>4065</v>
      </c>
    </row>
    <row r="1210" spans="5:7" x14ac:dyDescent="0.25">
      <c r="E1210" t="s">
        <v>4066</v>
      </c>
      <c r="F1210" t="s">
        <v>4067</v>
      </c>
      <c r="G1210" t="s">
        <v>4068</v>
      </c>
    </row>
    <row r="1211" spans="5:7" x14ac:dyDescent="0.25">
      <c r="E1211" t="s">
        <v>4069</v>
      </c>
      <c r="F1211" t="s">
        <v>4070</v>
      </c>
      <c r="G1211" t="s">
        <v>4071</v>
      </c>
    </row>
    <row r="1212" spans="5:7" x14ac:dyDescent="0.25">
      <c r="E1212" t="s">
        <v>4072</v>
      </c>
      <c r="F1212" t="s">
        <v>4073</v>
      </c>
      <c r="G1212" t="s">
        <v>4074</v>
      </c>
    </row>
    <row r="1213" spans="5:7" x14ac:dyDescent="0.25">
      <c r="E1213" t="s">
        <v>4075</v>
      </c>
      <c r="F1213" t="s">
        <v>4076</v>
      </c>
      <c r="G1213" t="s">
        <v>4077</v>
      </c>
    </row>
    <row r="1214" spans="5:7" x14ac:dyDescent="0.25">
      <c r="E1214" t="s">
        <v>4078</v>
      </c>
      <c r="F1214" t="s">
        <v>4079</v>
      </c>
      <c r="G1214" t="s">
        <v>4080</v>
      </c>
    </row>
    <row r="1215" spans="5:7" x14ac:dyDescent="0.25">
      <c r="E1215" t="s">
        <v>4081</v>
      </c>
      <c r="F1215" t="s">
        <v>4082</v>
      </c>
      <c r="G1215" t="s">
        <v>4083</v>
      </c>
    </row>
    <row r="1216" spans="5:7" x14ac:dyDescent="0.25">
      <c r="E1216" t="s">
        <v>4084</v>
      </c>
      <c r="F1216" t="s">
        <v>4085</v>
      </c>
      <c r="G1216" t="s">
        <v>4086</v>
      </c>
    </row>
    <row r="1217" spans="5:7" x14ac:dyDescent="0.25">
      <c r="E1217" t="s">
        <v>4087</v>
      </c>
      <c r="F1217" t="s">
        <v>4088</v>
      </c>
      <c r="G1217" t="s">
        <v>4089</v>
      </c>
    </row>
    <row r="1218" spans="5:7" x14ac:dyDescent="0.25">
      <c r="E1218" t="s">
        <v>4090</v>
      </c>
      <c r="F1218" t="s">
        <v>4091</v>
      </c>
      <c r="G1218" t="s">
        <v>4092</v>
      </c>
    </row>
    <row r="1219" spans="5:7" x14ac:dyDescent="0.25">
      <c r="E1219" t="s">
        <v>4093</v>
      </c>
      <c r="F1219" t="s">
        <v>4094</v>
      </c>
      <c r="G1219" t="s">
        <v>4095</v>
      </c>
    </row>
    <row r="1220" spans="5:7" x14ac:dyDescent="0.25">
      <c r="E1220" t="s">
        <v>4096</v>
      </c>
      <c r="F1220" t="s">
        <v>4097</v>
      </c>
      <c r="G1220" t="s">
        <v>4098</v>
      </c>
    </row>
    <row r="1221" spans="5:7" x14ac:dyDescent="0.25">
      <c r="E1221" t="s">
        <v>4099</v>
      </c>
      <c r="F1221" t="s">
        <v>4100</v>
      </c>
      <c r="G1221" t="s">
        <v>4101</v>
      </c>
    </row>
    <row r="1222" spans="5:7" x14ac:dyDescent="0.25">
      <c r="E1222" t="s">
        <v>4102</v>
      </c>
      <c r="F1222" t="s">
        <v>4103</v>
      </c>
      <c r="G1222" t="s">
        <v>4104</v>
      </c>
    </row>
    <row r="1223" spans="5:7" x14ac:dyDescent="0.25">
      <c r="E1223" t="s">
        <v>4105</v>
      </c>
      <c r="F1223" t="s">
        <v>4106</v>
      </c>
      <c r="G1223" t="s">
        <v>4107</v>
      </c>
    </row>
    <row r="1224" spans="5:7" x14ac:dyDescent="0.25">
      <c r="E1224" t="s">
        <v>4108</v>
      </c>
      <c r="F1224" t="s">
        <v>4109</v>
      </c>
      <c r="G1224" t="s">
        <v>4110</v>
      </c>
    </row>
    <row r="1225" spans="5:7" x14ac:dyDescent="0.25">
      <c r="E1225" t="s">
        <v>4111</v>
      </c>
      <c r="F1225" t="s">
        <v>4112</v>
      </c>
      <c r="G1225" t="s">
        <v>4113</v>
      </c>
    </row>
    <row r="1226" spans="5:7" x14ac:dyDescent="0.25">
      <c r="E1226" t="s">
        <v>4114</v>
      </c>
      <c r="F1226" t="s">
        <v>4115</v>
      </c>
      <c r="G1226" t="s">
        <v>4113</v>
      </c>
    </row>
    <row r="1227" spans="5:7" x14ac:dyDescent="0.25">
      <c r="E1227" t="s">
        <v>4116</v>
      </c>
      <c r="F1227" t="s">
        <v>4117</v>
      </c>
      <c r="G1227" t="s">
        <v>4113</v>
      </c>
    </row>
    <row r="1228" spans="5:7" x14ac:dyDescent="0.25">
      <c r="E1228" t="s">
        <v>4118</v>
      </c>
      <c r="F1228" t="s">
        <v>4119</v>
      </c>
      <c r="G1228" t="s">
        <v>4113</v>
      </c>
    </row>
    <row r="1229" spans="5:7" x14ac:dyDescent="0.25">
      <c r="E1229" t="s">
        <v>4120</v>
      </c>
      <c r="F1229" t="s">
        <v>4121</v>
      </c>
      <c r="G1229" t="s">
        <v>4113</v>
      </c>
    </row>
    <row r="1230" spans="5:7" x14ac:dyDescent="0.25">
      <c r="E1230" t="s">
        <v>4122</v>
      </c>
      <c r="F1230" t="s">
        <v>4123</v>
      </c>
      <c r="G1230" t="s">
        <v>4113</v>
      </c>
    </row>
    <row r="1231" spans="5:7" x14ac:dyDescent="0.25">
      <c r="E1231" t="s">
        <v>4124</v>
      </c>
      <c r="F1231" t="s">
        <v>4125</v>
      </c>
      <c r="G1231" t="s">
        <v>4113</v>
      </c>
    </row>
    <row r="1232" spans="5:7" x14ac:dyDescent="0.25">
      <c r="E1232" t="s">
        <v>4126</v>
      </c>
      <c r="F1232" t="s">
        <v>4127</v>
      </c>
      <c r="G1232" t="s">
        <v>4113</v>
      </c>
    </row>
    <row r="1233" spans="5:7" x14ac:dyDescent="0.25">
      <c r="E1233" t="s">
        <v>4128</v>
      </c>
      <c r="F1233" t="s">
        <v>4129</v>
      </c>
      <c r="G1233" t="s">
        <v>4113</v>
      </c>
    </row>
    <row r="1234" spans="5:7" x14ac:dyDescent="0.25">
      <c r="E1234" t="s">
        <v>4130</v>
      </c>
      <c r="F1234" t="s">
        <v>4131</v>
      </c>
      <c r="G1234" t="s">
        <v>4113</v>
      </c>
    </row>
    <row r="1235" spans="5:7" x14ac:dyDescent="0.25">
      <c r="E1235" t="s">
        <v>4132</v>
      </c>
      <c r="F1235" t="s">
        <v>4133</v>
      </c>
      <c r="G1235" t="s">
        <v>4113</v>
      </c>
    </row>
    <row r="1236" spans="5:7" x14ac:dyDescent="0.25">
      <c r="E1236" t="s">
        <v>4134</v>
      </c>
      <c r="F1236" t="s">
        <v>4135</v>
      </c>
      <c r="G1236" t="s">
        <v>4136</v>
      </c>
    </row>
    <row r="1237" spans="5:7" x14ac:dyDescent="0.25">
      <c r="E1237" t="s">
        <v>4137</v>
      </c>
      <c r="F1237" t="s">
        <v>4138</v>
      </c>
      <c r="G1237" t="s">
        <v>4139</v>
      </c>
    </row>
    <row r="1238" spans="5:7" x14ac:dyDescent="0.25">
      <c r="E1238" t="s">
        <v>4140</v>
      </c>
      <c r="F1238" t="s">
        <v>4141</v>
      </c>
      <c r="G1238" t="s">
        <v>4142</v>
      </c>
    </row>
    <row r="1239" spans="5:7" x14ac:dyDescent="0.25">
      <c r="E1239" t="s">
        <v>4143</v>
      </c>
      <c r="F1239" t="s">
        <v>4144</v>
      </c>
      <c r="G1239" t="s">
        <v>4145</v>
      </c>
    </row>
    <row r="1240" spans="5:7" x14ac:dyDescent="0.25">
      <c r="E1240" t="s">
        <v>4146</v>
      </c>
      <c r="F1240" t="s">
        <v>4147</v>
      </c>
      <c r="G1240" t="s">
        <v>4148</v>
      </c>
    </row>
    <row r="1241" spans="5:7" x14ac:dyDescent="0.25">
      <c r="E1241" t="s">
        <v>4149</v>
      </c>
      <c r="F1241" t="s">
        <v>4150</v>
      </c>
      <c r="G1241" t="s">
        <v>4151</v>
      </c>
    </row>
    <row r="1242" spans="5:7" x14ac:dyDescent="0.25">
      <c r="E1242" t="s">
        <v>4152</v>
      </c>
      <c r="F1242" t="s">
        <v>4153</v>
      </c>
      <c r="G1242" t="s">
        <v>4154</v>
      </c>
    </row>
    <row r="1243" spans="5:7" x14ac:dyDescent="0.25">
      <c r="E1243" t="s">
        <v>4155</v>
      </c>
      <c r="F1243" t="s">
        <v>4156</v>
      </c>
      <c r="G1243" t="s">
        <v>4157</v>
      </c>
    </row>
    <row r="1244" spans="5:7" x14ac:dyDescent="0.25">
      <c r="E1244" t="s">
        <v>4158</v>
      </c>
      <c r="F1244" t="s">
        <v>4159</v>
      </c>
      <c r="G1244" t="s">
        <v>4160</v>
      </c>
    </row>
    <row r="1245" spans="5:7" x14ac:dyDescent="0.25">
      <c r="E1245" t="s">
        <v>4161</v>
      </c>
      <c r="F1245" t="s">
        <v>4162</v>
      </c>
      <c r="G1245" t="s">
        <v>4163</v>
      </c>
    </row>
    <row r="1246" spans="5:7" x14ac:dyDescent="0.25">
      <c r="E1246" t="s">
        <v>4164</v>
      </c>
      <c r="F1246" t="s">
        <v>4165</v>
      </c>
      <c r="G1246" t="s">
        <v>4166</v>
      </c>
    </row>
    <row r="1247" spans="5:7" x14ac:dyDescent="0.25">
      <c r="E1247" t="s">
        <v>4167</v>
      </c>
      <c r="F1247" t="s">
        <v>4168</v>
      </c>
      <c r="G1247" t="s">
        <v>4169</v>
      </c>
    </row>
    <row r="1248" spans="5:7" x14ac:dyDescent="0.25">
      <c r="E1248" t="s">
        <v>4170</v>
      </c>
      <c r="F1248" t="s">
        <v>4171</v>
      </c>
      <c r="G1248" t="s">
        <v>4172</v>
      </c>
    </row>
    <row r="1249" spans="5:7" x14ac:dyDescent="0.25">
      <c r="E1249" t="s">
        <v>4173</v>
      </c>
      <c r="F1249" t="s">
        <v>4174</v>
      </c>
      <c r="G1249" t="s">
        <v>4175</v>
      </c>
    </row>
    <row r="1250" spans="5:7" x14ac:dyDescent="0.25">
      <c r="E1250" t="s">
        <v>4176</v>
      </c>
      <c r="F1250" t="s">
        <v>4177</v>
      </c>
      <c r="G1250" t="s">
        <v>4178</v>
      </c>
    </row>
    <row r="1251" spans="5:7" x14ac:dyDescent="0.25">
      <c r="E1251" t="s">
        <v>4179</v>
      </c>
      <c r="F1251" t="s">
        <v>4180</v>
      </c>
      <c r="G1251" t="s">
        <v>4181</v>
      </c>
    </row>
    <row r="1252" spans="5:7" x14ac:dyDescent="0.25">
      <c r="E1252" t="s">
        <v>4182</v>
      </c>
      <c r="F1252" t="s">
        <v>4183</v>
      </c>
      <c r="G1252" t="s">
        <v>4184</v>
      </c>
    </row>
    <row r="1253" spans="5:7" x14ac:dyDescent="0.25">
      <c r="E1253" t="s">
        <v>4185</v>
      </c>
      <c r="F1253" t="s">
        <v>4186</v>
      </c>
      <c r="G1253" t="s">
        <v>4113</v>
      </c>
    </row>
    <row r="1254" spans="5:7" x14ac:dyDescent="0.25">
      <c r="E1254" t="s">
        <v>4187</v>
      </c>
      <c r="F1254" t="s">
        <v>4188</v>
      </c>
      <c r="G1254" t="s">
        <v>4113</v>
      </c>
    </row>
    <row r="1255" spans="5:7" x14ac:dyDescent="0.25">
      <c r="E1255" t="s">
        <v>4189</v>
      </c>
      <c r="F1255" t="s">
        <v>4190</v>
      </c>
      <c r="G1255" t="s">
        <v>4113</v>
      </c>
    </row>
    <row r="1256" spans="5:7" x14ac:dyDescent="0.25">
      <c r="E1256" t="s">
        <v>4191</v>
      </c>
      <c r="F1256" t="s">
        <v>4192</v>
      </c>
      <c r="G1256" t="s">
        <v>4113</v>
      </c>
    </row>
    <row r="1257" spans="5:7" x14ac:dyDescent="0.25">
      <c r="E1257" t="s">
        <v>4193</v>
      </c>
      <c r="F1257" t="s">
        <v>4194</v>
      </c>
      <c r="G1257" t="s">
        <v>4195</v>
      </c>
    </row>
    <row r="1258" spans="5:7" x14ac:dyDescent="0.25">
      <c r="E1258" t="s">
        <v>4196</v>
      </c>
      <c r="F1258" t="s">
        <v>4197</v>
      </c>
      <c r="G1258" t="s">
        <v>4198</v>
      </c>
    </row>
    <row r="1259" spans="5:7" x14ac:dyDescent="0.25">
      <c r="E1259" t="s">
        <v>4199</v>
      </c>
      <c r="F1259" t="s">
        <v>4200</v>
      </c>
      <c r="G1259" t="s">
        <v>4201</v>
      </c>
    </row>
    <row r="1260" spans="5:7" x14ac:dyDescent="0.25">
      <c r="E1260" t="s">
        <v>4202</v>
      </c>
      <c r="F1260" t="s">
        <v>4203</v>
      </c>
      <c r="G1260" t="s">
        <v>4204</v>
      </c>
    </row>
    <row r="1261" spans="5:7" x14ac:dyDescent="0.25">
      <c r="E1261" t="s">
        <v>4205</v>
      </c>
      <c r="F1261" t="s">
        <v>4206</v>
      </c>
      <c r="G1261" t="s">
        <v>4207</v>
      </c>
    </row>
    <row r="1262" spans="5:7" x14ac:dyDescent="0.25">
      <c r="E1262" t="s">
        <v>4208</v>
      </c>
      <c r="F1262" t="s">
        <v>4209</v>
      </c>
      <c r="G1262" t="s">
        <v>4210</v>
      </c>
    </row>
    <row r="1263" spans="5:7" x14ac:dyDescent="0.25">
      <c r="E1263" t="s">
        <v>4211</v>
      </c>
      <c r="F1263" t="s">
        <v>4212</v>
      </c>
      <c r="G1263" t="s">
        <v>4213</v>
      </c>
    </row>
    <row r="1264" spans="5:7" x14ac:dyDescent="0.25">
      <c r="E1264" t="s">
        <v>4214</v>
      </c>
      <c r="F1264" t="s">
        <v>4215</v>
      </c>
      <c r="G1264" t="s">
        <v>4216</v>
      </c>
    </row>
    <row r="1265" spans="5:7" x14ac:dyDescent="0.25">
      <c r="E1265" t="s">
        <v>4217</v>
      </c>
      <c r="F1265" t="s">
        <v>4218</v>
      </c>
      <c r="G1265" t="s">
        <v>4219</v>
      </c>
    </row>
    <row r="1266" spans="5:7" x14ac:dyDescent="0.25">
      <c r="E1266" t="s">
        <v>4220</v>
      </c>
      <c r="F1266" t="s">
        <v>4221</v>
      </c>
      <c r="G1266" t="s">
        <v>4222</v>
      </c>
    </row>
    <row r="1267" spans="5:7" x14ac:dyDescent="0.25">
      <c r="E1267" t="s">
        <v>4223</v>
      </c>
      <c r="F1267" t="s">
        <v>4224</v>
      </c>
      <c r="G1267" t="s">
        <v>4225</v>
      </c>
    </row>
    <row r="1268" spans="5:7" x14ac:dyDescent="0.25">
      <c r="E1268" t="s">
        <v>4226</v>
      </c>
      <c r="F1268" t="s">
        <v>4227</v>
      </c>
      <c r="G1268" t="s">
        <v>4228</v>
      </c>
    </row>
    <row r="1269" spans="5:7" x14ac:dyDescent="0.25">
      <c r="E1269" t="s">
        <v>4229</v>
      </c>
      <c r="F1269" t="s">
        <v>4230</v>
      </c>
      <c r="G1269" t="s">
        <v>4231</v>
      </c>
    </row>
    <row r="1270" spans="5:7" x14ac:dyDescent="0.25">
      <c r="E1270" t="s">
        <v>4232</v>
      </c>
      <c r="F1270" t="s">
        <v>4233</v>
      </c>
      <c r="G1270" t="s">
        <v>4234</v>
      </c>
    </row>
    <row r="1271" spans="5:7" x14ac:dyDescent="0.25">
      <c r="E1271" t="s">
        <v>4235</v>
      </c>
      <c r="F1271" t="s">
        <v>4236</v>
      </c>
      <c r="G1271" t="s">
        <v>4237</v>
      </c>
    </row>
    <row r="1272" spans="5:7" x14ac:dyDescent="0.25">
      <c r="E1272" t="s">
        <v>4238</v>
      </c>
      <c r="F1272" t="s">
        <v>4239</v>
      </c>
      <c r="G1272" t="s">
        <v>4240</v>
      </c>
    </row>
    <row r="1273" spans="5:7" x14ac:dyDescent="0.25">
      <c r="E1273" t="s">
        <v>4241</v>
      </c>
      <c r="F1273" t="s">
        <v>4242</v>
      </c>
      <c r="G1273" t="s">
        <v>4243</v>
      </c>
    </row>
    <row r="1274" spans="5:7" x14ac:dyDescent="0.25">
      <c r="E1274" t="s">
        <v>4244</v>
      </c>
      <c r="F1274" t="s">
        <v>4245</v>
      </c>
      <c r="G1274" t="s">
        <v>4246</v>
      </c>
    </row>
    <row r="1275" spans="5:7" x14ac:dyDescent="0.25">
      <c r="E1275" t="s">
        <v>4247</v>
      </c>
      <c r="F1275" t="s">
        <v>4248</v>
      </c>
      <c r="G1275" t="s">
        <v>4249</v>
      </c>
    </row>
    <row r="1276" spans="5:7" x14ac:dyDescent="0.25">
      <c r="E1276" t="s">
        <v>4250</v>
      </c>
      <c r="F1276" t="s">
        <v>4251</v>
      </c>
      <c r="G1276" t="s">
        <v>4252</v>
      </c>
    </row>
    <row r="1277" spans="5:7" x14ac:dyDescent="0.25">
      <c r="E1277" t="s">
        <v>4253</v>
      </c>
      <c r="F1277" t="s">
        <v>4254</v>
      </c>
      <c r="G1277" t="s">
        <v>4252</v>
      </c>
    </row>
    <row r="1278" spans="5:7" x14ac:dyDescent="0.25">
      <c r="E1278" t="s">
        <v>4255</v>
      </c>
      <c r="F1278" t="s">
        <v>4256</v>
      </c>
      <c r="G1278" t="s">
        <v>4252</v>
      </c>
    </row>
    <row r="1279" spans="5:7" x14ac:dyDescent="0.25">
      <c r="E1279" t="s">
        <v>4257</v>
      </c>
      <c r="F1279" t="s">
        <v>4258</v>
      </c>
      <c r="G1279" t="s">
        <v>4252</v>
      </c>
    </row>
    <row r="1280" spans="5:7" x14ac:dyDescent="0.25">
      <c r="E1280" t="s">
        <v>4259</v>
      </c>
      <c r="F1280" t="s">
        <v>4260</v>
      </c>
      <c r="G1280" t="s">
        <v>4252</v>
      </c>
    </row>
    <row r="1281" spans="5:7" x14ac:dyDescent="0.25">
      <c r="E1281" t="s">
        <v>4261</v>
      </c>
      <c r="F1281" t="s">
        <v>4262</v>
      </c>
      <c r="G1281" t="s">
        <v>4252</v>
      </c>
    </row>
    <row r="1282" spans="5:7" x14ac:dyDescent="0.25">
      <c r="E1282" t="s">
        <v>4263</v>
      </c>
      <c r="F1282" t="s">
        <v>4264</v>
      </c>
      <c r="G1282" t="s">
        <v>4252</v>
      </c>
    </row>
    <row r="1283" spans="5:7" x14ac:dyDescent="0.25">
      <c r="E1283" t="s">
        <v>4265</v>
      </c>
      <c r="F1283" t="s">
        <v>4266</v>
      </c>
      <c r="G1283" t="s">
        <v>4252</v>
      </c>
    </row>
    <row r="1284" spans="5:7" x14ac:dyDescent="0.25">
      <c r="E1284" t="s">
        <v>4267</v>
      </c>
      <c r="F1284" t="s">
        <v>4268</v>
      </c>
      <c r="G1284" t="s">
        <v>4252</v>
      </c>
    </row>
    <row r="1285" spans="5:7" x14ac:dyDescent="0.25">
      <c r="E1285" t="s">
        <v>4269</v>
      </c>
      <c r="F1285" t="s">
        <v>4270</v>
      </c>
      <c r="G1285" t="s">
        <v>4252</v>
      </c>
    </row>
    <row r="1286" spans="5:7" x14ac:dyDescent="0.25">
      <c r="E1286" t="s">
        <v>4271</v>
      </c>
      <c r="F1286" t="s">
        <v>4272</v>
      </c>
      <c r="G1286" t="s">
        <v>4252</v>
      </c>
    </row>
    <row r="1287" spans="5:7" x14ac:dyDescent="0.25">
      <c r="E1287" t="s">
        <v>4273</v>
      </c>
      <c r="F1287" t="s">
        <v>4274</v>
      </c>
      <c r="G1287" t="s">
        <v>4252</v>
      </c>
    </row>
    <row r="1288" spans="5:7" x14ac:dyDescent="0.25">
      <c r="E1288" t="s">
        <v>4275</v>
      </c>
      <c r="F1288" t="s">
        <v>4276</v>
      </c>
      <c r="G1288" t="s">
        <v>4252</v>
      </c>
    </row>
    <row r="1289" spans="5:7" x14ac:dyDescent="0.25">
      <c r="E1289" t="s">
        <v>4277</v>
      </c>
      <c r="F1289" t="s">
        <v>4278</v>
      </c>
      <c r="G1289" t="s">
        <v>4252</v>
      </c>
    </row>
    <row r="1290" spans="5:7" x14ac:dyDescent="0.25">
      <c r="E1290" t="s">
        <v>4279</v>
      </c>
      <c r="F1290" t="s">
        <v>4280</v>
      </c>
      <c r="G1290" t="s">
        <v>4252</v>
      </c>
    </row>
    <row r="1291" spans="5:7" x14ac:dyDescent="0.25">
      <c r="E1291" t="s">
        <v>4281</v>
      </c>
      <c r="F1291" t="s">
        <v>4282</v>
      </c>
      <c r="G1291" t="s">
        <v>4252</v>
      </c>
    </row>
    <row r="1292" spans="5:7" x14ac:dyDescent="0.25">
      <c r="E1292" t="s">
        <v>4283</v>
      </c>
      <c r="F1292" t="s">
        <v>4284</v>
      </c>
      <c r="G1292" t="s">
        <v>4252</v>
      </c>
    </row>
    <row r="1293" spans="5:7" x14ac:dyDescent="0.25">
      <c r="E1293" t="s">
        <v>4285</v>
      </c>
      <c r="F1293" t="s">
        <v>4286</v>
      </c>
      <c r="G1293" t="s">
        <v>4252</v>
      </c>
    </row>
    <row r="1294" spans="5:7" x14ac:dyDescent="0.25">
      <c r="E1294" t="s">
        <v>4287</v>
      </c>
      <c r="F1294" t="s">
        <v>4288</v>
      </c>
      <c r="G1294" t="s">
        <v>4252</v>
      </c>
    </row>
    <row r="1295" spans="5:7" x14ac:dyDescent="0.25">
      <c r="E1295" t="s">
        <v>4289</v>
      </c>
      <c r="F1295" t="s">
        <v>4290</v>
      </c>
      <c r="G1295" t="s">
        <v>4252</v>
      </c>
    </row>
    <row r="1296" spans="5:7" x14ac:dyDescent="0.25">
      <c r="E1296" t="s">
        <v>4291</v>
      </c>
      <c r="F1296" t="s">
        <v>4292</v>
      </c>
      <c r="G1296" t="s">
        <v>4252</v>
      </c>
    </row>
    <row r="1297" spans="5:7" x14ac:dyDescent="0.25">
      <c r="E1297" t="s">
        <v>4293</v>
      </c>
      <c r="F1297" t="s">
        <v>4294</v>
      </c>
      <c r="G1297" t="s">
        <v>4252</v>
      </c>
    </row>
    <row r="1298" spans="5:7" x14ac:dyDescent="0.25">
      <c r="E1298" t="s">
        <v>4295</v>
      </c>
      <c r="F1298" t="s">
        <v>4296</v>
      </c>
      <c r="G1298" t="s">
        <v>4252</v>
      </c>
    </row>
    <row r="1299" spans="5:7" x14ac:dyDescent="0.25">
      <c r="E1299" t="s">
        <v>4297</v>
      </c>
      <c r="F1299" t="s">
        <v>4298</v>
      </c>
      <c r="G1299" t="s">
        <v>4252</v>
      </c>
    </row>
    <row r="1300" spans="5:7" x14ac:dyDescent="0.25">
      <c r="E1300" t="s">
        <v>4299</v>
      </c>
      <c r="F1300" t="s">
        <v>4300</v>
      </c>
      <c r="G1300" t="s">
        <v>4252</v>
      </c>
    </row>
    <row r="1301" spans="5:7" x14ac:dyDescent="0.25">
      <c r="E1301" t="s">
        <v>4301</v>
      </c>
      <c r="F1301" t="s">
        <v>4302</v>
      </c>
      <c r="G1301" t="s">
        <v>4252</v>
      </c>
    </row>
    <row r="1302" spans="5:7" x14ac:dyDescent="0.25">
      <c r="E1302" t="s">
        <v>4303</v>
      </c>
      <c r="F1302" t="s">
        <v>4304</v>
      </c>
      <c r="G1302" t="s">
        <v>4252</v>
      </c>
    </row>
    <row r="1303" spans="5:7" x14ac:dyDescent="0.25">
      <c r="E1303" t="s">
        <v>4305</v>
      </c>
      <c r="F1303" t="s">
        <v>4306</v>
      </c>
      <c r="G1303" t="s">
        <v>4252</v>
      </c>
    </row>
    <row r="1304" spans="5:7" x14ac:dyDescent="0.25">
      <c r="E1304" t="s">
        <v>4307</v>
      </c>
      <c r="F1304" t="s">
        <v>4308</v>
      </c>
      <c r="G1304" t="s">
        <v>4252</v>
      </c>
    </row>
    <row r="1305" spans="5:7" x14ac:dyDescent="0.25">
      <c r="E1305" t="s">
        <v>4309</v>
      </c>
      <c r="F1305" t="s">
        <v>4310</v>
      </c>
      <c r="G1305" t="s">
        <v>4252</v>
      </c>
    </row>
    <row r="1306" spans="5:7" x14ac:dyDescent="0.25">
      <c r="E1306" t="s">
        <v>4311</v>
      </c>
      <c r="F1306" t="s">
        <v>4312</v>
      </c>
      <c r="G1306" t="s">
        <v>4313</v>
      </c>
    </row>
    <row r="1307" spans="5:7" x14ac:dyDescent="0.25">
      <c r="E1307" t="s">
        <v>4314</v>
      </c>
      <c r="F1307" t="s">
        <v>4315</v>
      </c>
      <c r="G1307" t="s">
        <v>4316</v>
      </c>
    </row>
    <row r="1308" spans="5:7" x14ac:dyDescent="0.25">
      <c r="E1308" t="s">
        <v>4317</v>
      </c>
      <c r="F1308" t="s">
        <v>4318</v>
      </c>
      <c r="G1308" t="s">
        <v>4319</v>
      </c>
    </row>
    <row r="1309" spans="5:7" x14ac:dyDescent="0.25">
      <c r="E1309" t="s">
        <v>4320</v>
      </c>
      <c r="F1309" t="s">
        <v>4321</v>
      </c>
      <c r="G1309" t="s">
        <v>4322</v>
      </c>
    </row>
    <row r="1310" spans="5:7" x14ac:dyDescent="0.25">
      <c r="E1310" t="s">
        <v>4323</v>
      </c>
      <c r="F1310" t="s">
        <v>4324</v>
      </c>
      <c r="G1310" t="s">
        <v>4325</v>
      </c>
    </row>
    <row r="1311" spans="5:7" x14ac:dyDescent="0.25">
      <c r="E1311" t="s">
        <v>4326</v>
      </c>
      <c r="F1311" t="s">
        <v>4327</v>
      </c>
      <c r="G1311" t="s">
        <v>4328</v>
      </c>
    </row>
    <row r="1312" spans="5:7" x14ac:dyDescent="0.25">
      <c r="E1312" t="s">
        <v>4329</v>
      </c>
      <c r="F1312" t="s">
        <v>4330</v>
      </c>
      <c r="G1312" t="s">
        <v>4331</v>
      </c>
    </row>
    <row r="1313" spans="5:7" x14ac:dyDescent="0.25">
      <c r="E1313" t="s">
        <v>4332</v>
      </c>
      <c r="F1313" t="s">
        <v>4333</v>
      </c>
      <c r="G1313" t="s">
        <v>4334</v>
      </c>
    </row>
    <row r="1314" spans="5:7" x14ac:dyDescent="0.25">
      <c r="E1314" t="s">
        <v>4335</v>
      </c>
      <c r="F1314" t="s">
        <v>4336</v>
      </c>
      <c r="G1314" t="s">
        <v>4337</v>
      </c>
    </row>
    <row r="1315" spans="5:7" x14ac:dyDescent="0.25">
      <c r="E1315" t="s">
        <v>4338</v>
      </c>
      <c r="F1315" t="s">
        <v>4339</v>
      </c>
      <c r="G1315" t="s">
        <v>4340</v>
      </c>
    </row>
    <row r="1316" spans="5:7" x14ac:dyDescent="0.25">
      <c r="E1316" t="s">
        <v>4341</v>
      </c>
      <c r="F1316" t="s">
        <v>4342</v>
      </c>
      <c r="G1316" t="s">
        <v>4343</v>
      </c>
    </row>
    <row r="1317" spans="5:7" x14ac:dyDescent="0.25">
      <c r="E1317" t="s">
        <v>4344</v>
      </c>
      <c r="F1317" t="s">
        <v>4345</v>
      </c>
      <c r="G1317" t="s">
        <v>4346</v>
      </c>
    </row>
    <row r="1318" spans="5:7" x14ac:dyDescent="0.25">
      <c r="E1318" t="s">
        <v>4347</v>
      </c>
      <c r="F1318" t="s">
        <v>4348</v>
      </c>
      <c r="G1318" t="s">
        <v>4349</v>
      </c>
    </row>
    <row r="1319" spans="5:7" x14ac:dyDescent="0.25">
      <c r="E1319" t="s">
        <v>4350</v>
      </c>
      <c r="F1319" t="s">
        <v>4351</v>
      </c>
      <c r="G1319" t="s">
        <v>4352</v>
      </c>
    </row>
    <row r="1320" spans="5:7" x14ac:dyDescent="0.25">
      <c r="E1320" t="s">
        <v>4353</v>
      </c>
      <c r="F1320" t="s">
        <v>4354</v>
      </c>
      <c r="G1320" t="s">
        <v>4355</v>
      </c>
    </row>
    <row r="1321" spans="5:7" x14ac:dyDescent="0.25">
      <c r="E1321" t="s">
        <v>4356</v>
      </c>
      <c r="F1321" t="s">
        <v>4357</v>
      </c>
      <c r="G1321" t="s">
        <v>4358</v>
      </c>
    </row>
    <row r="1322" spans="5:7" x14ac:dyDescent="0.25">
      <c r="E1322" t="s">
        <v>4359</v>
      </c>
      <c r="F1322" t="s">
        <v>4360</v>
      </c>
      <c r="G1322" t="s">
        <v>4361</v>
      </c>
    </row>
    <row r="1323" spans="5:7" x14ac:dyDescent="0.25">
      <c r="E1323" t="s">
        <v>4362</v>
      </c>
      <c r="F1323" t="s">
        <v>4363</v>
      </c>
      <c r="G1323" t="s">
        <v>4364</v>
      </c>
    </row>
    <row r="1324" spans="5:7" x14ac:dyDescent="0.25">
      <c r="E1324" t="s">
        <v>4365</v>
      </c>
      <c r="F1324" t="s">
        <v>4366</v>
      </c>
      <c r="G1324" t="s">
        <v>4367</v>
      </c>
    </row>
    <row r="1325" spans="5:7" x14ac:dyDescent="0.25">
      <c r="E1325" t="s">
        <v>4368</v>
      </c>
      <c r="F1325" t="s">
        <v>4369</v>
      </c>
      <c r="G1325" t="s">
        <v>4370</v>
      </c>
    </row>
    <row r="1326" spans="5:7" x14ac:dyDescent="0.25">
      <c r="E1326" t="s">
        <v>4371</v>
      </c>
      <c r="F1326" t="s">
        <v>4372</v>
      </c>
      <c r="G1326" t="s">
        <v>4373</v>
      </c>
    </row>
    <row r="1327" spans="5:7" x14ac:dyDescent="0.25">
      <c r="E1327" t="s">
        <v>4374</v>
      </c>
      <c r="F1327" t="s">
        <v>4375</v>
      </c>
      <c r="G1327" t="s">
        <v>4376</v>
      </c>
    </row>
    <row r="1328" spans="5:7" x14ac:dyDescent="0.25">
      <c r="E1328" t="s">
        <v>4377</v>
      </c>
      <c r="F1328" t="s">
        <v>4378</v>
      </c>
      <c r="G1328" t="s">
        <v>4379</v>
      </c>
    </row>
    <row r="1329" spans="5:7" x14ac:dyDescent="0.25">
      <c r="E1329" t="s">
        <v>4380</v>
      </c>
      <c r="F1329" t="s">
        <v>4381</v>
      </c>
      <c r="G1329" t="s">
        <v>4382</v>
      </c>
    </row>
    <row r="1330" spans="5:7" x14ac:dyDescent="0.25">
      <c r="E1330" t="s">
        <v>4383</v>
      </c>
      <c r="F1330" t="s">
        <v>4384</v>
      </c>
      <c r="G1330" t="s">
        <v>4385</v>
      </c>
    </row>
    <row r="1331" spans="5:7" x14ac:dyDescent="0.25">
      <c r="E1331" t="s">
        <v>4386</v>
      </c>
      <c r="F1331" t="s">
        <v>4387</v>
      </c>
      <c r="G1331" t="s">
        <v>4388</v>
      </c>
    </row>
    <row r="1332" spans="5:7" x14ac:dyDescent="0.25">
      <c r="E1332" t="s">
        <v>4389</v>
      </c>
      <c r="F1332" t="s">
        <v>4390</v>
      </c>
      <c r="G1332" t="s">
        <v>4391</v>
      </c>
    </row>
    <row r="1333" spans="5:7" x14ac:dyDescent="0.25">
      <c r="E1333" t="s">
        <v>4392</v>
      </c>
      <c r="F1333" t="s">
        <v>4393</v>
      </c>
      <c r="G1333" t="s">
        <v>4394</v>
      </c>
    </row>
    <row r="1334" spans="5:7" x14ac:dyDescent="0.25">
      <c r="E1334" t="s">
        <v>4395</v>
      </c>
      <c r="F1334" t="s">
        <v>4396</v>
      </c>
      <c r="G1334" t="s">
        <v>4397</v>
      </c>
    </row>
    <row r="1335" spans="5:7" x14ac:dyDescent="0.25">
      <c r="E1335" t="s">
        <v>4398</v>
      </c>
      <c r="F1335" t="s">
        <v>4399</v>
      </c>
      <c r="G1335" t="s">
        <v>4343</v>
      </c>
    </row>
    <row r="1336" spans="5:7" x14ac:dyDescent="0.25">
      <c r="E1336" t="s">
        <v>4400</v>
      </c>
      <c r="F1336" t="s">
        <v>4401</v>
      </c>
      <c r="G1336" t="s">
        <v>4402</v>
      </c>
    </row>
    <row r="1337" spans="5:7" x14ac:dyDescent="0.25">
      <c r="E1337" t="s">
        <v>4403</v>
      </c>
      <c r="F1337" t="s">
        <v>4404</v>
      </c>
      <c r="G1337" t="s">
        <v>4405</v>
      </c>
    </row>
    <row r="1338" spans="5:7" x14ac:dyDescent="0.25">
      <c r="E1338" t="s">
        <v>4406</v>
      </c>
      <c r="F1338" t="s">
        <v>4407</v>
      </c>
      <c r="G1338" t="s">
        <v>4408</v>
      </c>
    </row>
    <row r="1339" spans="5:7" x14ac:dyDescent="0.25">
      <c r="E1339" t="s">
        <v>4409</v>
      </c>
      <c r="F1339" t="s">
        <v>4410</v>
      </c>
      <c r="G1339" t="s">
        <v>4411</v>
      </c>
    </row>
    <row r="1340" spans="5:7" x14ac:dyDescent="0.25">
      <c r="E1340" t="s">
        <v>4412</v>
      </c>
      <c r="F1340" t="s">
        <v>4413</v>
      </c>
      <c r="G1340" t="s">
        <v>4414</v>
      </c>
    </row>
    <row r="1341" spans="5:7" x14ac:dyDescent="0.25">
      <c r="E1341" t="s">
        <v>4415</v>
      </c>
      <c r="F1341" t="s">
        <v>4416</v>
      </c>
      <c r="G1341" t="s">
        <v>4417</v>
      </c>
    </row>
    <row r="1342" spans="5:7" x14ac:dyDescent="0.25">
      <c r="E1342" t="s">
        <v>4418</v>
      </c>
      <c r="F1342" t="s">
        <v>4419</v>
      </c>
      <c r="G1342" t="s">
        <v>4420</v>
      </c>
    </row>
    <row r="1343" spans="5:7" x14ac:dyDescent="0.25">
      <c r="E1343" t="s">
        <v>4421</v>
      </c>
      <c r="F1343" t="s">
        <v>4422</v>
      </c>
      <c r="G1343" t="s">
        <v>4423</v>
      </c>
    </row>
    <row r="1344" spans="5:7" x14ac:dyDescent="0.25">
      <c r="E1344" t="s">
        <v>4424</v>
      </c>
      <c r="F1344" t="s">
        <v>4425</v>
      </c>
      <c r="G1344" t="s">
        <v>4426</v>
      </c>
    </row>
    <row r="1345" spans="5:7" x14ac:dyDescent="0.25">
      <c r="E1345" t="s">
        <v>4427</v>
      </c>
      <c r="F1345" t="s">
        <v>4428</v>
      </c>
      <c r="G1345" t="s">
        <v>4429</v>
      </c>
    </row>
    <row r="1346" spans="5:7" x14ac:dyDescent="0.25">
      <c r="E1346" t="s">
        <v>4430</v>
      </c>
      <c r="F1346" t="s">
        <v>4431</v>
      </c>
      <c r="G1346" t="s">
        <v>4337</v>
      </c>
    </row>
    <row r="1347" spans="5:7" x14ac:dyDescent="0.25">
      <c r="E1347" t="s">
        <v>4432</v>
      </c>
      <c r="F1347" t="s">
        <v>4433</v>
      </c>
      <c r="G1347" t="s">
        <v>4343</v>
      </c>
    </row>
    <row r="1348" spans="5:7" x14ac:dyDescent="0.25">
      <c r="E1348" t="s">
        <v>4434</v>
      </c>
      <c r="F1348" t="s">
        <v>4435</v>
      </c>
      <c r="G1348" t="s">
        <v>4436</v>
      </c>
    </row>
    <row r="1349" spans="5:7" x14ac:dyDescent="0.25">
      <c r="E1349" t="s">
        <v>4437</v>
      </c>
      <c r="F1349" t="s">
        <v>4438</v>
      </c>
      <c r="G1349" t="s">
        <v>4439</v>
      </c>
    </row>
    <row r="1350" spans="5:7" x14ac:dyDescent="0.25">
      <c r="E1350" t="s">
        <v>4440</v>
      </c>
      <c r="F1350" t="s">
        <v>4441</v>
      </c>
      <c r="G1350" t="s">
        <v>4355</v>
      </c>
    </row>
    <row r="1351" spans="5:7" x14ac:dyDescent="0.25">
      <c r="E1351" t="s">
        <v>4442</v>
      </c>
      <c r="F1351" t="s">
        <v>4443</v>
      </c>
      <c r="G1351" t="s">
        <v>4358</v>
      </c>
    </row>
    <row r="1352" spans="5:7" x14ac:dyDescent="0.25">
      <c r="E1352" t="s">
        <v>4444</v>
      </c>
      <c r="F1352" t="s">
        <v>4445</v>
      </c>
      <c r="G1352" t="s">
        <v>4446</v>
      </c>
    </row>
    <row r="1353" spans="5:7" x14ac:dyDescent="0.25">
      <c r="E1353" t="s">
        <v>4447</v>
      </c>
      <c r="F1353" t="s">
        <v>4448</v>
      </c>
      <c r="G1353" t="s">
        <v>4364</v>
      </c>
    </row>
    <row r="1354" spans="5:7" x14ac:dyDescent="0.25">
      <c r="E1354" t="s">
        <v>4449</v>
      </c>
      <c r="F1354" t="s">
        <v>4450</v>
      </c>
      <c r="G1354" t="s">
        <v>4367</v>
      </c>
    </row>
    <row r="1355" spans="5:7" x14ac:dyDescent="0.25">
      <c r="E1355" t="s">
        <v>4451</v>
      </c>
      <c r="F1355" t="s">
        <v>4452</v>
      </c>
      <c r="G1355" t="s">
        <v>4453</v>
      </c>
    </row>
    <row r="1356" spans="5:7" x14ac:dyDescent="0.25">
      <c r="E1356" t="s">
        <v>4454</v>
      </c>
      <c r="F1356" t="s">
        <v>4455</v>
      </c>
      <c r="G1356" t="s">
        <v>4373</v>
      </c>
    </row>
    <row r="1357" spans="5:7" x14ac:dyDescent="0.25">
      <c r="E1357" t="s">
        <v>4456</v>
      </c>
      <c r="F1357" t="s">
        <v>4457</v>
      </c>
      <c r="G1357" t="s">
        <v>4458</v>
      </c>
    </row>
    <row r="1358" spans="5:7" x14ac:dyDescent="0.25">
      <c r="E1358" t="s">
        <v>4459</v>
      </c>
      <c r="F1358" t="s">
        <v>4460</v>
      </c>
      <c r="G1358" t="s">
        <v>4461</v>
      </c>
    </row>
    <row r="1359" spans="5:7" x14ac:dyDescent="0.25">
      <c r="E1359" t="s">
        <v>4462</v>
      </c>
      <c r="F1359" t="s">
        <v>4463</v>
      </c>
      <c r="G1359" t="s">
        <v>4382</v>
      </c>
    </row>
    <row r="1360" spans="5:7" x14ac:dyDescent="0.25">
      <c r="E1360" t="s">
        <v>4464</v>
      </c>
      <c r="F1360" t="s">
        <v>4465</v>
      </c>
      <c r="G1360" t="s">
        <v>4466</v>
      </c>
    </row>
    <row r="1361" spans="5:7" x14ac:dyDescent="0.25">
      <c r="E1361" t="s">
        <v>4467</v>
      </c>
      <c r="F1361" t="s">
        <v>4468</v>
      </c>
      <c r="G1361" t="s">
        <v>4469</v>
      </c>
    </row>
    <row r="1362" spans="5:7" x14ac:dyDescent="0.25">
      <c r="E1362" t="s">
        <v>4470</v>
      </c>
      <c r="F1362" t="s">
        <v>4471</v>
      </c>
      <c r="G1362" t="s">
        <v>4472</v>
      </c>
    </row>
    <row r="1363" spans="5:7" x14ac:dyDescent="0.25">
      <c r="E1363" t="s">
        <v>4473</v>
      </c>
      <c r="F1363" t="s">
        <v>4474</v>
      </c>
      <c r="G1363" t="s">
        <v>4475</v>
      </c>
    </row>
    <row r="1364" spans="5:7" x14ac:dyDescent="0.25">
      <c r="E1364" t="s">
        <v>4476</v>
      </c>
      <c r="F1364" t="s">
        <v>4477</v>
      </c>
      <c r="G1364" t="s">
        <v>4478</v>
      </c>
    </row>
    <row r="1365" spans="5:7" x14ac:dyDescent="0.25">
      <c r="E1365" t="s">
        <v>4479</v>
      </c>
      <c r="F1365" t="s">
        <v>4480</v>
      </c>
      <c r="G1365" t="s">
        <v>4481</v>
      </c>
    </row>
    <row r="1366" spans="5:7" x14ac:dyDescent="0.25">
      <c r="E1366" t="s">
        <v>4482</v>
      </c>
      <c r="F1366" t="s">
        <v>4483</v>
      </c>
      <c r="G1366" t="s">
        <v>4484</v>
      </c>
    </row>
    <row r="1367" spans="5:7" x14ac:dyDescent="0.25">
      <c r="E1367" t="s">
        <v>4485</v>
      </c>
      <c r="F1367" t="s">
        <v>4486</v>
      </c>
      <c r="G1367" t="s">
        <v>4487</v>
      </c>
    </row>
    <row r="1368" spans="5:7" x14ac:dyDescent="0.25">
      <c r="E1368" t="s">
        <v>4488</v>
      </c>
      <c r="F1368" t="s">
        <v>4489</v>
      </c>
      <c r="G1368" t="s">
        <v>4490</v>
      </c>
    </row>
    <row r="1369" spans="5:7" x14ac:dyDescent="0.25">
      <c r="E1369" t="s">
        <v>4491</v>
      </c>
      <c r="F1369" t="s">
        <v>4492</v>
      </c>
      <c r="G1369" t="s">
        <v>4493</v>
      </c>
    </row>
    <row r="1370" spans="5:7" x14ac:dyDescent="0.25">
      <c r="E1370" t="s">
        <v>4494</v>
      </c>
      <c r="F1370" t="s">
        <v>4495</v>
      </c>
      <c r="G1370" t="s">
        <v>4496</v>
      </c>
    </row>
    <row r="1371" spans="5:7" x14ac:dyDescent="0.25">
      <c r="E1371" t="s">
        <v>4497</v>
      </c>
      <c r="F1371" t="s">
        <v>4498</v>
      </c>
      <c r="G1371" t="s">
        <v>4499</v>
      </c>
    </row>
    <row r="1372" spans="5:7" x14ac:dyDescent="0.25">
      <c r="E1372" t="s">
        <v>4500</v>
      </c>
      <c r="F1372" t="s">
        <v>4501</v>
      </c>
      <c r="G1372" t="s">
        <v>4502</v>
      </c>
    </row>
    <row r="1373" spans="5:7" x14ac:dyDescent="0.25">
      <c r="E1373" t="s">
        <v>4503</v>
      </c>
      <c r="F1373" t="s">
        <v>4504</v>
      </c>
      <c r="G1373" t="s">
        <v>4505</v>
      </c>
    </row>
    <row r="1374" spans="5:7" x14ac:dyDescent="0.25">
      <c r="E1374" t="s">
        <v>4506</v>
      </c>
      <c r="F1374" t="s">
        <v>4507</v>
      </c>
      <c r="G1374" t="s">
        <v>4505</v>
      </c>
    </row>
    <row r="1375" spans="5:7" x14ac:dyDescent="0.25">
      <c r="E1375" t="s">
        <v>4508</v>
      </c>
      <c r="F1375" t="s">
        <v>4509</v>
      </c>
      <c r="G1375" t="s">
        <v>4510</v>
      </c>
    </row>
    <row r="1376" spans="5:7" x14ac:dyDescent="0.25">
      <c r="E1376" t="s">
        <v>4511</v>
      </c>
      <c r="F1376" t="s">
        <v>4512</v>
      </c>
      <c r="G1376" t="s">
        <v>4513</v>
      </c>
    </row>
    <row r="1377" spans="5:7" x14ac:dyDescent="0.25">
      <c r="E1377" t="s">
        <v>4514</v>
      </c>
      <c r="F1377" t="s">
        <v>4515</v>
      </c>
      <c r="G1377" t="s">
        <v>4516</v>
      </c>
    </row>
    <row r="1378" spans="5:7" x14ac:dyDescent="0.25">
      <c r="E1378" t="s">
        <v>4517</v>
      </c>
      <c r="F1378" t="s">
        <v>4518</v>
      </c>
      <c r="G1378" t="s">
        <v>4519</v>
      </c>
    </row>
    <row r="1379" spans="5:7" x14ac:dyDescent="0.25">
      <c r="E1379" t="s">
        <v>4520</v>
      </c>
      <c r="F1379" t="s">
        <v>4521</v>
      </c>
      <c r="G1379" t="s">
        <v>4522</v>
      </c>
    </row>
    <row r="1380" spans="5:7" x14ac:dyDescent="0.25">
      <c r="E1380" t="s">
        <v>4523</v>
      </c>
      <c r="F1380" t="s">
        <v>4524</v>
      </c>
      <c r="G1380" t="s">
        <v>4525</v>
      </c>
    </row>
    <row r="1381" spans="5:7" x14ac:dyDescent="0.25">
      <c r="E1381" t="s">
        <v>4526</v>
      </c>
      <c r="F1381" t="s">
        <v>4527</v>
      </c>
      <c r="G1381" t="s">
        <v>4528</v>
      </c>
    </row>
    <row r="1382" spans="5:7" x14ac:dyDescent="0.25">
      <c r="E1382" t="s">
        <v>4529</v>
      </c>
      <c r="F1382" t="s">
        <v>4530</v>
      </c>
      <c r="G1382" t="s">
        <v>4531</v>
      </c>
    </row>
    <row r="1383" spans="5:7" x14ac:dyDescent="0.25">
      <c r="E1383" t="s">
        <v>4532</v>
      </c>
      <c r="F1383" t="s">
        <v>4533</v>
      </c>
      <c r="G1383" t="s">
        <v>4534</v>
      </c>
    </row>
    <row r="1384" spans="5:7" x14ac:dyDescent="0.25">
      <c r="E1384" t="s">
        <v>4535</v>
      </c>
      <c r="F1384" t="s">
        <v>4536</v>
      </c>
      <c r="G1384" t="s">
        <v>4537</v>
      </c>
    </row>
    <row r="1385" spans="5:7" x14ac:dyDescent="0.25">
      <c r="E1385" t="s">
        <v>4538</v>
      </c>
      <c r="F1385" t="s">
        <v>4539</v>
      </c>
      <c r="G1385" t="s">
        <v>4540</v>
      </c>
    </row>
    <row r="1386" spans="5:7" x14ac:dyDescent="0.25">
      <c r="E1386" t="s">
        <v>4541</v>
      </c>
      <c r="F1386" t="s">
        <v>4542</v>
      </c>
      <c r="G1386" t="s">
        <v>4540</v>
      </c>
    </row>
    <row r="1387" spans="5:7" x14ac:dyDescent="0.25">
      <c r="E1387" t="s">
        <v>4543</v>
      </c>
      <c r="F1387" t="s">
        <v>4544</v>
      </c>
      <c r="G1387" t="s">
        <v>4545</v>
      </c>
    </row>
    <row r="1388" spans="5:7" x14ac:dyDescent="0.25">
      <c r="E1388" t="s">
        <v>4546</v>
      </c>
      <c r="F1388" t="s">
        <v>4547</v>
      </c>
      <c r="G1388" t="s">
        <v>4548</v>
      </c>
    </row>
    <row r="1389" spans="5:7" x14ac:dyDescent="0.25">
      <c r="E1389" t="s">
        <v>4549</v>
      </c>
      <c r="F1389" t="s">
        <v>4550</v>
      </c>
      <c r="G1389" t="s">
        <v>4551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WB-METADATA</vt:lpstr>
      <vt:lpstr>States</vt:lpstr>
      <vt:lpstr>PopCod0e0s</vt:lpstr>
      <vt:lpstr>CountryCodes</vt:lpstr>
      <vt:lpstr>Sheet1</vt:lpstr>
      <vt:lpstr>WorldBankCOUntryCodes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Major Major0</dc:creator>
  <cp:lastModifiedBy>Major Major0</cp:lastModifiedBy>
  <dcterms:created xsi:type="dcterms:W3CDTF">2021-04-02T22:46:01Z</dcterms:created>
  <dcterms:modified xsi:type="dcterms:W3CDTF">2022-02-24T06:32:07Z</dcterms:modified>
</cp:coreProperties>
</file>