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/Documents/Предметы/Лабы прога/"/>
    </mc:Choice>
  </mc:AlternateContent>
  <xr:revisionPtr revIDLastSave="0" documentId="13_ncr:1_{F5A4951A-A56B-2E4B-8C78-FAB9FC007CA9}" xr6:coauthVersionLast="36" xr6:coauthVersionMax="36" xr10:uidLastSave="{00000000-0000-0000-0000-000000000000}"/>
  <bookViews>
    <workbookView xWindow="0" yWindow="460" windowWidth="28800" windowHeight="16260" activeTab="2" xr2:uid="{E55DF1B3-BF09-B943-A48A-D63204A8DB6A}"/>
  </bookViews>
  <sheets>
    <sheet name="Лист1" sheetId="1" r:id="rId1"/>
    <sheet name="Лист2" sheetId="2" r:id="rId2"/>
    <sheet name="Лист3" sheetId="3" r:id="rId3"/>
  </sheets>
  <definedNames>
    <definedName name="Курс_доллара">Лист1!$G$3</definedName>
    <definedName name="Курсдоллара">Лист1!$F$3</definedName>
    <definedName name="Стоимость_метра">Лист1!$C$3</definedName>
    <definedName name="Стоимостьметра">Лист1!$B$3</definedName>
  </definedNames>
  <calcPr calcId="179021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0" i="1" l="1"/>
  <c r="E10" i="1"/>
  <c r="E9" i="1"/>
  <c r="F9" i="1" s="1"/>
  <c r="E8" i="1"/>
  <c r="F8" i="1" s="1"/>
  <c r="E7" i="1"/>
  <c r="F7" i="1" s="1"/>
  <c r="E6" i="1"/>
  <c r="F6" i="1" s="1"/>
  <c r="F11" i="1" l="1"/>
  <c r="E11" i="1"/>
</calcChain>
</file>

<file path=xl/sharedStrings.xml><?xml version="1.0" encoding="utf-8"?>
<sst xmlns="http://schemas.openxmlformats.org/spreadsheetml/2006/main" count="51" uniqueCount="33">
  <si>
    <t>Расчет стоимости аренды</t>
  </si>
  <si>
    <t>Стоимость аренды</t>
  </si>
  <si>
    <t>у.е за м.кв</t>
  </si>
  <si>
    <t>Курс USD</t>
  </si>
  <si>
    <t>№ п/п</t>
  </si>
  <si>
    <t>Помещение</t>
  </si>
  <si>
    <t>Длина</t>
  </si>
  <si>
    <t>Ширина</t>
  </si>
  <si>
    <t>Площадь</t>
  </si>
  <si>
    <t>Стоимость</t>
  </si>
  <si>
    <t>Спор клуб</t>
  </si>
  <si>
    <t>Автомойка</t>
  </si>
  <si>
    <t>Лаундж бар</t>
  </si>
  <si>
    <t>Комната для офиса</t>
  </si>
  <si>
    <t>Библиотека</t>
  </si>
  <si>
    <t>Итого</t>
  </si>
  <si>
    <t>Сумма по полю Стоимость</t>
  </si>
  <si>
    <t>Названия столбцов</t>
  </si>
  <si>
    <t>Товар</t>
  </si>
  <si>
    <t>Дудь</t>
  </si>
  <si>
    <t>Медведь</t>
  </si>
  <si>
    <t>Салоедов</t>
  </si>
  <si>
    <t>Общий итог</t>
  </si>
  <si>
    <t>Картошка</t>
  </si>
  <si>
    <t>Медвежий жир</t>
  </si>
  <si>
    <t>Палатки</t>
  </si>
  <si>
    <t>Пельмени</t>
  </si>
  <si>
    <t>Сало</t>
  </si>
  <si>
    <t>Названия строк</t>
  </si>
  <si>
    <t>13.март</t>
  </si>
  <si>
    <t>25.июль</t>
  </si>
  <si>
    <t>21.сент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</si>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</sst>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&quot;₴&quot;_-;\-* #,##0\ &quot;₴&quot;_-;_-* &quot;-&quot;??\ &quot;₴&quot;_-;_-@_-"/>
    <numFmt numFmtId="165" formatCode="dd/mm/yy;@"/>
  </numFmts>
  <fonts count="5">
    <font>
      <sz val="12"/>
      <color theme="1"/>
      <name val="Calibri"/>
      <family val="2"/>
      <charset val="204"/>
      <scheme val="minor"/>
    </font>
    <font>
      <sz val="20"/>
      <color theme="1"/>
      <name val="Times Roman"/>
      <charset val="204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3" fillId="2" borderId="6" xfId="0" applyFont="1" applyFill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9" xfId="0" applyNumberFormat="1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3" fillId="0" borderId="15" xfId="0" applyFont="1" applyBorder="1"/>
    <xf numFmtId="0" fontId="2" fillId="0" borderId="15" xfId="0" applyFont="1" applyBorder="1"/>
    <xf numFmtId="164" fontId="3" fillId="0" borderId="16" xfId="0" applyNumberFormat="1" applyFont="1" applyBorder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  <xf numFmtId="165" fontId="0" fillId="0" borderId="0" xfId="0" pivotButton="1" applyNumberForma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Обычный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Times Roman"/>
        <charset val="204"/>
        <scheme val="none"/>
      </font>
      <numFmt numFmtId="164" formatCode="_-* #,##0\ &quot;₴&quot;_-;\-* #,##0\ &quot;₴&quot;_-;_-* &quot;-&quot;??\ &quot;₴&quot;_-;_-@_-"/>
    </dxf>
    <dxf>
      <font>
        <strike val="0"/>
        <outline val="0"/>
        <shadow val="0"/>
        <u val="none"/>
        <vertAlign val="baseline"/>
        <sz val="12"/>
        <color theme="1"/>
        <name val="Times Roman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Roman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Roman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Roman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Roman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Roman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Roman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 легендой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17A-9545-9595-3145E7D360B5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E17A-9545-9595-3145E7D360B5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17A-9545-9595-3145E7D360B5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E17A-9545-9595-3145E7D360B5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17A-9545-9595-3145E7D360B5}"/>
              </c:ext>
            </c:extLst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E17A-9545-9595-3145E7D360B5}"/>
                </c:ext>
              </c:extLst>
            </c:dLbl>
            <c:dLbl>
              <c:idx val="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/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E17A-9545-9595-3145E7D360B5}"/>
                </c:ext>
              </c:extLst>
            </c:dLbl>
            <c:dLbl>
              <c:idx val="2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E17A-9545-9595-3145E7D360B5}"/>
                </c:ext>
              </c:extLst>
            </c:dLbl>
            <c:dLbl>
              <c:idx val="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/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E17A-9545-9595-3145E7D360B5}"/>
                </c:ext>
              </c:extLst>
            </c:dLbl>
            <c:dLbl>
              <c:idx val="4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/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E17A-9545-9595-3145E7D360B5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Лист1!$B$6:$B$10</c:f>
              <c:strCache>
                <c:ptCount val="5"/>
                <c:pt idx="0">
                  <c:v>Спор клуб</c:v>
                </c:pt>
                <c:pt idx="1">
                  <c:v>Автомойка</c:v>
                </c:pt>
                <c:pt idx="2">
                  <c:v>Лаундж бар</c:v>
                </c:pt>
                <c:pt idx="3">
                  <c:v>Комната для офиса</c:v>
                </c:pt>
                <c:pt idx="4">
                  <c:v>Библиотека</c:v>
                </c:pt>
              </c:strCache>
            </c:strRef>
          </c:cat>
          <c:val>
            <c:numRef>
              <c:f>Лист1!$E$6:$E$10</c:f>
              <c:numCache>
                <c:formatCode>General</c:formatCode>
                <c:ptCount val="5"/>
                <c:pt idx="0">
                  <c:v>55</c:v>
                </c:pt>
                <c:pt idx="1">
                  <c:v>20</c:v>
                </c:pt>
                <c:pt idx="2">
                  <c:v>50</c:v>
                </c:pt>
                <c:pt idx="3">
                  <c:v>30</c:v>
                </c:pt>
                <c:pt idx="4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7A-9545-9595-3145E7D360B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Без легенды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5F7-6742-9A4C-5A316139B1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5F7-6742-9A4C-5A316139B1A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5F7-6742-9A4C-5A316139B1A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65F7-6742-9A4C-5A316139B1A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65F7-6742-9A4C-5A316139B1A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Лист1!$E$6:$E$10</c:f>
              <c:numCache>
                <c:formatCode>General</c:formatCode>
                <c:ptCount val="5"/>
                <c:pt idx="0">
                  <c:v>55</c:v>
                </c:pt>
                <c:pt idx="1">
                  <c:v>20</c:v>
                </c:pt>
                <c:pt idx="2">
                  <c:v>50</c:v>
                </c:pt>
                <c:pt idx="3">
                  <c:v>30</c:v>
                </c:pt>
                <c:pt idx="4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1C-064D-8B2E-776CD1E919F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[Лаб7.xlsx]Лист2!Сводная таблица4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Лист2!$B$1:$B$2</c:f>
              <c:strCache>
                <c:ptCount val="1"/>
                <c:pt idx="0">
                  <c:v>Дудь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Лист2!$A$3:$A$8</c:f>
              <c:strCache>
                <c:ptCount val="5"/>
                <c:pt idx="0">
                  <c:v>Картошка</c:v>
                </c:pt>
                <c:pt idx="1">
                  <c:v>Медвежий жир</c:v>
                </c:pt>
                <c:pt idx="2">
                  <c:v>Палатки</c:v>
                </c:pt>
                <c:pt idx="3">
                  <c:v>Пельмени</c:v>
                </c:pt>
                <c:pt idx="4">
                  <c:v>Сало</c:v>
                </c:pt>
              </c:strCache>
            </c:strRef>
          </c:cat>
          <c:val>
            <c:numRef>
              <c:f>Лист2!$B$3:$B$8</c:f>
              <c:numCache>
                <c:formatCode>General</c:formatCode>
                <c:ptCount val="5"/>
                <c:pt idx="0">
                  <c:v>117</c:v>
                </c:pt>
                <c:pt idx="1">
                  <c:v>902</c:v>
                </c:pt>
                <c:pt idx="2">
                  <c:v>1060</c:v>
                </c:pt>
                <c:pt idx="3">
                  <c:v>442</c:v>
                </c:pt>
                <c:pt idx="4">
                  <c:v>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15-5246-8564-9AA391A0E0F3}"/>
            </c:ext>
          </c:extLst>
        </c:ser>
        <c:ser>
          <c:idx val="1"/>
          <c:order val="1"/>
          <c:tx>
            <c:strRef>
              <c:f>Лист2!$C$1:$C$2</c:f>
              <c:strCache>
                <c:ptCount val="1"/>
                <c:pt idx="0">
                  <c:v>Медведь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Лист2!$A$3:$A$8</c:f>
              <c:strCache>
                <c:ptCount val="5"/>
                <c:pt idx="0">
                  <c:v>Картошка</c:v>
                </c:pt>
                <c:pt idx="1">
                  <c:v>Медвежий жир</c:v>
                </c:pt>
                <c:pt idx="2">
                  <c:v>Палатки</c:v>
                </c:pt>
                <c:pt idx="3">
                  <c:v>Пельмени</c:v>
                </c:pt>
                <c:pt idx="4">
                  <c:v>Сало</c:v>
                </c:pt>
              </c:strCache>
            </c:strRef>
          </c:cat>
          <c:val>
            <c:numRef>
              <c:f>Лист2!$C$3:$C$8</c:f>
              <c:numCache>
                <c:formatCode>General</c:formatCode>
                <c:ptCount val="5"/>
                <c:pt idx="1">
                  <c:v>437</c:v>
                </c:pt>
                <c:pt idx="2">
                  <c:v>800</c:v>
                </c:pt>
                <c:pt idx="3">
                  <c:v>1486</c:v>
                </c:pt>
                <c:pt idx="4">
                  <c:v>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15-5246-8564-9AA391A0E0F3}"/>
            </c:ext>
          </c:extLst>
        </c:ser>
        <c:ser>
          <c:idx val="2"/>
          <c:order val="2"/>
          <c:tx>
            <c:strRef>
              <c:f>Лист2!$D$1:$D$2</c:f>
              <c:strCache>
                <c:ptCount val="1"/>
                <c:pt idx="0">
                  <c:v>Салоедов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Лист2!$A$3:$A$8</c:f>
              <c:strCache>
                <c:ptCount val="5"/>
                <c:pt idx="0">
                  <c:v>Картошка</c:v>
                </c:pt>
                <c:pt idx="1">
                  <c:v>Медвежий жир</c:v>
                </c:pt>
                <c:pt idx="2">
                  <c:v>Палатки</c:v>
                </c:pt>
                <c:pt idx="3">
                  <c:v>Пельмени</c:v>
                </c:pt>
                <c:pt idx="4">
                  <c:v>Сало</c:v>
                </c:pt>
              </c:strCache>
            </c:strRef>
          </c:cat>
          <c:val>
            <c:numRef>
              <c:f>Лист2!$D$3:$D$8</c:f>
              <c:numCache>
                <c:formatCode>General</c:formatCode>
                <c:ptCount val="5"/>
                <c:pt idx="0">
                  <c:v>300</c:v>
                </c:pt>
                <c:pt idx="1">
                  <c:v>225</c:v>
                </c:pt>
                <c:pt idx="2">
                  <c:v>3355</c:v>
                </c:pt>
                <c:pt idx="4">
                  <c:v>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15-5246-8564-9AA391A0E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665119"/>
        <c:axId val="535846223"/>
      </c:lineChart>
      <c:catAx>
        <c:axId val="58966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5846223"/>
        <c:crosses val="autoZero"/>
        <c:auto val="1"/>
        <c:lblAlgn val="ctr"/>
        <c:lblOffset val="100"/>
        <c:noMultiLvlLbl val="0"/>
      </c:catAx>
      <c:valAx>
        <c:axId val="53584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9665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[Лаб7.xlsx]Лист2!Сводная таблица4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Лист2!$B$1:$B$2</c:f>
              <c:strCache>
                <c:ptCount val="1"/>
                <c:pt idx="0">
                  <c:v>Дудь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Лист2!$A$3:$A$8</c:f>
              <c:strCache>
                <c:ptCount val="5"/>
                <c:pt idx="0">
                  <c:v>Картошка</c:v>
                </c:pt>
                <c:pt idx="1">
                  <c:v>Медвежий жир</c:v>
                </c:pt>
                <c:pt idx="2">
                  <c:v>Палатки</c:v>
                </c:pt>
                <c:pt idx="3">
                  <c:v>Пельмени</c:v>
                </c:pt>
                <c:pt idx="4">
                  <c:v>Сало</c:v>
                </c:pt>
              </c:strCache>
            </c:strRef>
          </c:cat>
          <c:val>
            <c:numRef>
              <c:f>Лист2!$B$3:$B$8</c:f>
              <c:numCache>
                <c:formatCode>General</c:formatCode>
                <c:ptCount val="5"/>
                <c:pt idx="0">
                  <c:v>117</c:v>
                </c:pt>
                <c:pt idx="1">
                  <c:v>902</c:v>
                </c:pt>
                <c:pt idx="2">
                  <c:v>1060</c:v>
                </c:pt>
                <c:pt idx="3">
                  <c:v>442</c:v>
                </c:pt>
                <c:pt idx="4">
                  <c:v>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FB-A242-9A43-527875D20EFE}"/>
            </c:ext>
          </c:extLst>
        </c:ser>
        <c:ser>
          <c:idx val="1"/>
          <c:order val="1"/>
          <c:tx>
            <c:strRef>
              <c:f>Лист2!$C$1:$C$2</c:f>
              <c:strCache>
                <c:ptCount val="1"/>
                <c:pt idx="0">
                  <c:v>Медведь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Лист2!$A$3:$A$8</c:f>
              <c:strCache>
                <c:ptCount val="5"/>
                <c:pt idx="0">
                  <c:v>Картошка</c:v>
                </c:pt>
                <c:pt idx="1">
                  <c:v>Медвежий жир</c:v>
                </c:pt>
                <c:pt idx="2">
                  <c:v>Палатки</c:v>
                </c:pt>
                <c:pt idx="3">
                  <c:v>Пельмени</c:v>
                </c:pt>
                <c:pt idx="4">
                  <c:v>Сало</c:v>
                </c:pt>
              </c:strCache>
            </c:strRef>
          </c:cat>
          <c:val>
            <c:numRef>
              <c:f>Лист2!$C$3:$C$8</c:f>
              <c:numCache>
                <c:formatCode>General</c:formatCode>
                <c:ptCount val="5"/>
                <c:pt idx="1">
                  <c:v>437</c:v>
                </c:pt>
                <c:pt idx="2">
                  <c:v>800</c:v>
                </c:pt>
                <c:pt idx="3">
                  <c:v>1486</c:v>
                </c:pt>
                <c:pt idx="4">
                  <c:v>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FB-A242-9A43-527875D20EFE}"/>
            </c:ext>
          </c:extLst>
        </c:ser>
        <c:ser>
          <c:idx val="2"/>
          <c:order val="2"/>
          <c:tx>
            <c:strRef>
              <c:f>Лист2!$D$1:$D$2</c:f>
              <c:strCache>
                <c:ptCount val="1"/>
                <c:pt idx="0">
                  <c:v>Салоедов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Лист2!$A$3:$A$8</c:f>
              <c:strCache>
                <c:ptCount val="5"/>
                <c:pt idx="0">
                  <c:v>Картошка</c:v>
                </c:pt>
                <c:pt idx="1">
                  <c:v>Медвежий жир</c:v>
                </c:pt>
                <c:pt idx="2">
                  <c:v>Палатки</c:v>
                </c:pt>
                <c:pt idx="3">
                  <c:v>Пельмени</c:v>
                </c:pt>
                <c:pt idx="4">
                  <c:v>Сало</c:v>
                </c:pt>
              </c:strCache>
            </c:strRef>
          </c:cat>
          <c:val>
            <c:numRef>
              <c:f>Лист2!$D$3:$D$8</c:f>
              <c:numCache>
                <c:formatCode>General</c:formatCode>
                <c:ptCount val="5"/>
                <c:pt idx="0">
                  <c:v>300</c:v>
                </c:pt>
                <c:pt idx="1">
                  <c:v>225</c:v>
                </c:pt>
                <c:pt idx="2">
                  <c:v>3355</c:v>
                </c:pt>
                <c:pt idx="4">
                  <c:v>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FB-A242-9A43-527875D20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780607"/>
        <c:axId val="587141551"/>
        <c:axId val="583816271"/>
      </c:line3DChart>
      <c:catAx>
        <c:axId val="5867806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7141551"/>
        <c:crosses val="autoZero"/>
        <c:auto val="1"/>
        <c:lblAlgn val="ctr"/>
        <c:lblOffset val="100"/>
        <c:noMultiLvlLbl val="0"/>
      </c:catAx>
      <c:valAx>
        <c:axId val="58714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6780607"/>
        <c:crosses val="autoZero"/>
        <c:crossBetween val="between"/>
      </c:valAx>
      <c:serAx>
        <c:axId val="58381627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7141551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[Лаб7.xlsx]Лист2!Сводная таблица5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Лист2!$I$1:$I$2</c:f>
              <c:strCache>
                <c:ptCount val="1"/>
                <c:pt idx="0">
                  <c:v>13.март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Лист2!$H$3:$H$8</c:f>
              <c:strCache>
                <c:ptCount val="5"/>
                <c:pt idx="0">
                  <c:v>Картошка</c:v>
                </c:pt>
                <c:pt idx="1">
                  <c:v>Медвежий жир</c:v>
                </c:pt>
                <c:pt idx="2">
                  <c:v>Палатки</c:v>
                </c:pt>
                <c:pt idx="3">
                  <c:v>Пельмени</c:v>
                </c:pt>
                <c:pt idx="4">
                  <c:v>Сало</c:v>
                </c:pt>
              </c:strCache>
            </c:strRef>
          </c:cat>
          <c:val>
            <c:numRef>
              <c:f>Лист2!$I$3:$I$8</c:f>
              <c:numCache>
                <c:formatCode>General</c:formatCode>
                <c:ptCount val="5"/>
                <c:pt idx="0">
                  <c:v>156</c:v>
                </c:pt>
                <c:pt idx="1">
                  <c:v>225</c:v>
                </c:pt>
                <c:pt idx="2">
                  <c:v>2145</c:v>
                </c:pt>
                <c:pt idx="3">
                  <c:v>271</c:v>
                </c:pt>
                <c:pt idx="4">
                  <c:v>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97-5344-A281-CE436EA3A93C}"/>
            </c:ext>
          </c:extLst>
        </c:ser>
        <c:ser>
          <c:idx val="1"/>
          <c:order val="1"/>
          <c:tx>
            <c:strRef>
              <c:f>Лист2!$J$1:$J$2</c:f>
              <c:strCache>
                <c:ptCount val="1"/>
                <c:pt idx="0">
                  <c:v>25.июль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Лист2!$H$3:$H$8</c:f>
              <c:strCache>
                <c:ptCount val="5"/>
                <c:pt idx="0">
                  <c:v>Картошка</c:v>
                </c:pt>
                <c:pt idx="1">
                  <c:v>Медвежий жир</c:v>
                </c:pt>
                <c:pt idx="2">
                  <c:v>Палатки</c:v>
                </c:pt>
                <c:pt idx="3">
                  <c:v>Пельмени</c:v>
                </c:pt>
                <c:pt idx="4">
                  <c:v>Сало</c:v>
                </c:pt>
              </c:strCache>
            </c:strRef>
          </c:cat>
          <c:val>
            <c:numRef>
              <c:f>Лист2!$J$3:$J$8</c:f>
              <c:numCache>
                <c:formatCode>General</c:formatCode>
                <c:ptCount val="5"/>
                <c:pt idx="0">
                  <c:v>117</c:v>
                </c:pt>
                <c:pt idx="1">
                  <c:v>1053</c:v>
                </c:pt>
                <c:pt idx="3">
                  <c:v>286</c:v>
                </c:pt>
                <c:pt idx="4">
                  <c:v>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97-5344-A281-CE436EA3A93C}"/>
            </c:ext>
          </c:extLst>
        </c:ser>
        <c:ser>
          <c:idx val="2"/>
          <c:order val="2"/>
          <c:tx>
            <c:strRef>
              <c:f>Лист2!$K$1:$K$2</c:f>
              <c:strCache>
                <c:ptCount val="1"/>
                <c:pt idx="0">
                  <c:v>21.сент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Лист2!$H$3:$H$8</c:f>
              <c:strCache>
                <c:ptCount val="5"/>
                <c:pt idx="0">
                  <c:v>Картошка</c:v>
                </c:pt>
                <c:pt idx="1">
                  <c:v>Медвежий жир</c:v>
                </c:pt>
                <c:pt idx="2">
                  <c:v>Палатки</c:v>
                </c:pt>
                <c:pt idx="3">
                  <c:v>Пельмени</c:v>
                </c:pt>
                <c:pt idx="4">
                  <c:v>Сало</c:v>
                </c:pt>
              </c:strCache>
            </c:strRef>
          </c:cat>
          <c:val>
            <c:numRef>
              <c:f>Лист2!$K$3:$K$8</c:f>
              <c:numCache>
                <c:formatCode>General</c:formatCode>
                <c:ptCount val="5"/>
                <c:pt idx="0">
                  <c:v>144</c:v>
                </c:pt>
                <c:pt idx="1">
                  <c:v>286</c:v>
                </c:pt>
                <c:pt idx="2">
                  <c:v>3070</c:v>
                </c:pt>
                <c:pt idx="3">
                  <c:v>1371</c:v>
                </c:pt>
                <c:pt idx="4">
                  <c:v>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97-5344-A281-CE436EA3A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364287"/>
        <c:axId val="533974031"/>
      </c:lineChart>
      <c:catAx>
        <c:axId val="53436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3974031"/>
        <c:crosses val="autoZero"/>
        <c:auto val="1"/>
        <c:lblAlgn val="ctr"/>
        <c:lblOffset val="100"/>
        <c:noMultiLvlLbl val="0"/>
      </c:catAx>
      <c:valAx>
        <c:axId val="53397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436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[Лаб7.xlsx]Лист2!Сводная таблица5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Лист2!$I$1:$I$2</c:f>
              <c:strCache>
                <c:ptCount val="1"/>
                <c:pt idx="0">
                  <c:v>13.март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Лист2!$H$3:$H$8</c:f>
              <c:strCache>
                <c:ptCount val="5"/>
                <c:pt idx="0">
                  <c:v>Картошка</c:v>
                </c:pt>
                <c:pt idx="1">
                  <c:v>Медвежий жир</c:v>
                </c:pt>
                <c:pt idx="2">
                  <c:v>Палатки</c:v>
                </c:pt>
                <c:pt idx="3">
                  <c:v>Пельмени</c:v>
                </c:pt>
                <c:pt idx="4">
                  <c:v>Сало</c:v>
                </c:pt>
              </c:strCache>
            </c:strRef>
          </c:cat>
          <c:val>
            <c:numRef>
              <c:f>Лист2!$I$3:$I$8</c:f>
              <c:numCache>
                <c:formatCode>General</c:formatCode>
                <c:ptCount val="5"/>
                <c:pt idx="0">
                  <c:v>156</c:v>
                </c:pt>
                <c:pt idx="1">
                  <c:v>225</c:v>
                </c:pt>
                <c:pt idx="2">
                  <c:v>2145</c:v>
                </c:pt>
                <c:pt idx="3">
                  <c:v>271</c:v>
                </c:pt>
                <c:pt idx="4">
                  <c:v>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04-9D42-A96F-C1DDC54D6448}"/>
            </c:ext>
          </c:extLst>
        </c:ser>
        <c:ser>
          <c:idx val="1"/>
          <c:order val="1"/>
          <c:tx>
            <c:strRef>
              <c:f>Лист2!$J$1:$J$2</c:f>
              <c:strCache>
                <c:ptCount val="1"/>
                <c:pt idx="0">
                  <c:v>25.июль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Лист2!$H$3:$H$8</c:f>
              <c:strCache>
                <c:ptCount val="5"/>
                <c:pt idx="0">
                  <c:v>Картошка</c:v>
                </c:pt>
                <c:pt idx="1">
                  <c:v>Медвежий жир</c:v>
                </c:pt>
                <c:pt idx="2">
                  <c:v>Палатки</c:v>
                </c:pt>
                <c:pt idx="3">
                  <c:v>Пельмени</c:v>
                </c:pt>
                <c:pt idx="4">
                  <c:v>Сало</c:v>
                </c:pt>
              </c:strCache>
            </c:strRef>
          </c:cat>
          <c:val>
            <c:numRef>
              <c:f>Лист2!$J$3:$J$8</c:f>
              <c:numCache>
                <c:formatCode>General</c:formatCode>
                <c:ptCount val="5"/>
                <c:pt idx="0">
                  <c:v>117</c:v>
                </c:pt>
                <c:pt idx="1">
                  <c:v>1053</c:v>
                </c:pt>
                <c:pt idx="3">
                  <c:v>286</c:v>
                </c:pt>
                <c:pt idx="4">
                  <c:v>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04-9D42-A96F-C1DDC54D6448}"/>
            </c:ext>
          </c:extLst>
        </c:ser>
        <c:ser>
          <c:idx val="2"/>
          <c:order val="2"/>
          <c:tx>
            <c:strRef>
              <c:f>Лист2!$K$1:$K$2</c:f>
              <c:strCache>
                <c:ptCount val="1"/>
                <c:pt idx="0">
                  <c:v>21.сент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Лист2!$H$3:$H$8</c:f>
              <c:strCache>
                <c:ptCount val="5"/>
                <c:pt idx="0">
                  <c:v>Картошка</c:v>
                </c:pt>
                <c:pt idx="1">
                  <c:v>Медвежий жир</c:v>
                </c:pt>
                <c:pt idx="2">
                  <c:v>Палатки</c:v>
                </c:pt>
                <c:pt idx="3">
                  <c:v>Пельмени</c:v>
                </c:pt>
                <c:pt idx="4">
                  <c:v>Сало</c:v>
                </c:pt>
              </c:strCache>
            </c:strRef>
          </c:cat>
          <c:val>
            <c:numRef>
              <c:f>Лист2!$K$3:$K$8</c:f>
              <c:numCache>
                <c:formatCode>General</c:formatCode>
                <c:ptCount val="5"/>
                <c:pt idx="0">
                  <c:v>144</c:v>
                </c:pt>
                <c:pt idx="1">
                  <c:v>286</c:v>
                </c:pt>
                <c:pt idx="2">
                  <c:v>3070</c:v>
                </c:pt>
                <c:pt idx="3">
                  <c:v>1371</c:v>
                </c:pt>
                <c:pt idx="4">
                  <c:v>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04-9D42-A96F-C1DDC54D6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018319"/>
        <c:axId val="586952399"/>
        <c:axId val="587647647"/>
      </c:line3DChart>
      <c:catAx>
        <c:axId val="5880183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6952399"/>
        <c:crosses val="autoZero"/>
        <c:auto val="1"/>
        <c:lblAlgn val="ctr"/>
        <c:lblOffset val="100"/>
        <c:noMultiLvlLbl val="0"/>
      </c:catAx>
      <c:valAx>
        <c:axId val="58695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8018319"/>
        <c:crosses val="autoZero"/>
        <c:crossBetween val="between"/>
      </c:valAx>
      <c:serAx>
        <c:axId val="58764764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6952399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Лист3!$E$9</c:f>
              <c:strCache>
                <c:ptCount val="1"/>
                <c:pt idx="0">
                  <c:v>Салоедов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Лист3!$D$10:$D$14</c:f>
              <c:strCache>
                <c:ptCount val="5"/>
                <c:pt idx="0">
                  <c:v>Палатки</c:v>
                </c:pt>
                <c:pt idx="1">
                  <c:v>Медвежий жир</c:v>
                </c:pt>
                <c:pt idx="2">
                  <c:v>Картошка</c:v>
                </c:pt>
                <c:pt idx="3">
                  <c:v>Пельмени</c:v>
                </c:pt>
                <c:pt idx="4">
                  <c:v>Сало</c:v>
                </c:pt>
              </c:strCache>
            </c:strRef>
          </c:cat>
          <c:val>
            <c:numRef>
              <c:f>Лист3!$E$10:$E$14</c:f>
              <c:numCache>
                <c:formatCode>General</c:formatCode>
                <c:ptCount val="5"/>
                <c:pt idx="0">
                  <c:v>1546</c:v>
                </c:pt>
                <c:pt idx="1">
                  <c:v>1674</c:v>
                </c:pt>
                <c:pt idx="2">
                  <c:v>1817</c:v>
                </c:pt>
                <c:pt idx="3">
                  <c:v>1953</c:v>
                </c:pt>
                <c:pt idx="4">
                  <c:v>1950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56-CC41-93C2-A996063DC39C}"/>
            </c:ext>
          </c:extLst>
        </c:ser>
        <c:ser>
          <c:idx val="1"/>
          <c:order val="1"/>
          <c:tx>
            <c:strRef>
              <c:f>Лист3!$F$9</c:f>
              <c:strCache>
                <c:ptCount val="1"/>
                <c:pt idx="0">
                  <c:v>Медведь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Лист3!$D$10:$D$14</c:f>
              <c:strCache>
                <c:ptCount val="5"/>
                <c:pt idx="0">
                  <c:v>Палатки</c:v>
                </c:pt>
                <c:pt idx="1">
                  <c:v>Медвежий жир</c:v>
                </c:pt>
                <c:pt idx="2">
                  <c:v>Картошка</c:v>
                </c:pt>
                <c:pt idx="3">
                  <c:v>Пельмени</c:v>
                </c:pt>
                <c:pt idx="4">
                  <c:v>Сало</c:v>
                </c:pt>
              </c:strCache>
            </c:strRef>
          </c:cat>
          <c:val>
            <c:numRef>
              <c:f>Лист3!$F$10:$F$14</c:f>
              <c:numCache>
                <c:formatCode>General</c:formatCode>
                <c:ptCount val="5"/>
                <c:pt idx="0">
                  <c:v>2339</c:v>
                </c:pt>
                <c:pt idx="1">
                  <c:v>1913</c:v>
                </c:pt>
                <c:pt idx="2">
                  <c:v>1913</c:v>
                </c:pt>
                <c:pt idx="3">
                  <c:v>2042</c:v>
                </c:pt>
                <c:pt idx="4">
                  <c:v>1605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56-CC41-93C2-A996063DC39C}"/>
            </c:ext>
          </c:extLst>
        </c:ser>
        <c:ser>
          <c:idx val="2"/>
          <c:order val="2"/>
          <c:tx>
            <c:strRef>
              <c:f>Лист3!$G$9</c:f>
              <c:strCache>
                <c:ptCount val="1"/>
                <c:pt idx="0">
                  <c:v>Дудь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Лист3!$D$10:$D$14</c:f>
              <c:strCache>
                <c:ptCount val="5"/>
                <c:pt idx="0">
                  <c:v>Палатки</c:v>
                </c:pt>
                <c:pt idx="1">
                  <c:v>Медвежий жир</c:v>
                </c:pt>
                <c:pt idx="2">
                  <c:v>Картошка</c:v>
                </c:pt>
                <c:pt idx="3">
                  <c:v>Пельмени</c:v>
                </c:pt>
                <c:pt idx="4">
                  <c:v>Сало</c:v>
                </c:pt>
              </c:strCache>
            </c:strRef>
          </c:cat>
          <c:val>
            <c:numRef>
              <c:f>Лист3!$G$10:$G$14</c:f>
              <c:numCache>
                <c:formatCode>General</c:formatCode>
                <c:ptCount val="5"/>
                <c:pt idx="0">
                  <c:v>2358</c:v>
                </c:pt>
                <c:pt idx="1">
                  <c:v>1710</c:v>
                </c:pt>
                <c:pt idx="2">
                  <c:v>1404</c:v>
                </c:pt>
                <c:pt idx="3">
                  <c:v>1055</c:v>
                </c:pt>
                <c:pt idx="4">
                  <c:v>2386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56-CC41-93C2-A996063DC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3503487"/>
        <c:axId val="243541855"/>
      </c:barChart>
      <c:catAx>
        <c:axId val="24350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3541855"/>
        <c:crosses val="autoZero"/>
        <c:auto val="1"/>
        <c:lblAlgn val="ctr"/>
        <c:lblOffset val="100"/>
        <c:noMultiLvlLbl val="0"/>
      </c:catAx>
      <c:valAx>
        <c:axId val="24354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3503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8467</xdr:colOff>
      <xdr:row>0</xdr:row>
      <xdr:rowOff>0</xdr:rowOff>
    </xdr:from>
    <xdr:to>
      <xdr:col>11</xdr:col>
      <xdr:colOff>431800</xdr:colOff>
      <xdr:row>12</xdr:row>
      <xdr:rowOff>8467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01F7579-3AF9-684E-8973-2C48C772F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</xdr:colOff>
      <xdr:row>12</xdr:row>
      <xdr:rowOff>12701</xdr:rowOff>
    </xdr:from>
    <xdr:to>
      <xdr:col>11</xdr:col>
      <xdr:colOff>423334</xdr:colOff>
      <xdr:row>25</xdr:row>
      <xdr:rowOff>114301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DFBB36D-D49F-154F-B0DA-C51FB4F93D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189640</xdr:rowOff>
    </xdr:from>
    <xdr:to>
      <xdr:col>3</xdr:col>
      <xdr:colOff>427789</xdr:colOff>
      <xdr:row>21</xdr:row>
      <xdr:rowOff>125471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3D691A4-6BF1-164D-9692-F508C0380A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12711</xdr:colOff>
      <xdr:row>21</xdr:row>
      <xdr:rowOff>113352</xdr:rowOff>
    </xdr:from>
    <xdr:to>
      <xdr:col>3</xdr:col>
      <xdr:colOff>426948</xdr:colOff>
      <xdr:row>35</xdr:row>
      <xdr:rowOff>44871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8F40DF4-FC7A-7844-AD19-4530EF865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2915</xdr:colOff>
      <xdr:row>7</xdr:row>
      <xdr:rowOff>202731</xdr:rowOff>
    </xdr:from>
    <xdr:to>
      <xdr:col>11</xdr:col>
      <xdr:colOff>231072</xdr:colOff>
      <xdr:row>21</xdr:row>
      <xdr:rowOff>80256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7FACBD65-611E-4F44-8EC2-BF47DA9CD7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3202</xdr:colOff>
      <xdr:row>21</xdr:row>
      <xdr:rowOff>90501</xdr:rowOff>
    </xdr:from>
    <xdr:to>
      <xdr:col>11</xdr:col>
      <xdr:colOff>231589</xdr:colOff>
      <xdr:row>34</xdr:row>
      <xdr:rowOff>197650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87689DC4-B99F-2E4C-97A4-46E1A8CCB7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10</xdr:row>
      <xdr:rowOff>3313</xdr:rowOff>
    </xdr:from>
    <xdr:to>
      <xdr:col>13</xdr:col>
      <xdr:colOff>430696</xdr:colOff>
      <xdr:row>23</xdr:row>
      <xdr:rowOff>162339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1B2E7B1-D362-9241-BC48-B9C598AF4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&#1051;&#1072;&#1073;4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356.529592824074" createdVersion="6" refreshedVersion="6" minRefreshableVersion="3" recordCount="24" xr:uid="{1239F15D-71E5-8946-9AC6-0C7E77A852B7}">
  <cacheSource type="worksheet">
    <worksheetSource ref="A1:F25" sheet="Сводная таблица" r:id="rId2"/>
  </cacheSource>
  <cacheFields count="7">
    <cacheField name="Дата" numFmtId="165">
      <sharedItems containsSemiMixedTypes="0" containsNonDate="0" containsDate="1" containsString="0" minDate="2018-03-13T00:00:00" maxDate="2018-09-22T00:00:00" count="3">
        <d v="2018-07-25T00:00:00"/>
        <d v="2018-09-21T00:00:00"/>
        <d v="2018-03-13T00:00:00"/>
      </sharedItems>
      <fieldGroup par="6" base="0">
        <rangePr groupBy="days" startDate="2018-03-13T00:00:00" endDate="2018-09-22T00:00:00"/>
        <groupItems count="368">
          <s v="&lt;13.03.2018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р"/>
          <s v="02.февр"/>
          <s v="03.февр"/>
          <s v="04.февр"/>
          <s v="05.февр"/>
          <s v="06.февр"/>
          <s v="07.февр"/>
          <s v="08.февр"/>
          <s v="09.февр"/>
          <s v="10.февр"/>
          <s v="11.февр"/>
          <s v="12.февр"/>
          <s v="13.февр"/>
          <s v="14.февр"/>
          <s v="15.февр"/>
          <s v="16.февр"/>
          <s v="17.февр"/>
          <s v="18.февр"/>
          <s v="19.февр"/>
          <s v="20.февр"/>
          <s v="21.февр"/>
          <s v="22.февр"/>
          <s v="23.февр"/>
          <s v="24.февр"/>
          <s v="25.февр"/>
          <s v="26.февр"/>
          <s v="27.февр"/>
          <s v="28.февр"/>
          <s v="29.февр"/>
          <s v="01.март"/>
          <s v="02.март"/>
          <s v="03.март"/>
          <s v="04.март"/>
          <s v="05.март"/>
          <s v="06.март"/>
          <s v="07.март"/>
          <s v="08.март"/>
          <s v="09.март"/>
          <s v="10.март"/>
          <s v="11.март"/>
          <s v="12.март"/>
          <s v="13.март"/>
          <s v="14.март"/>
          <s v="15.март"/>
          <s v="16.март"/>
          <s v="17.март"/>
          <s v="18.март"/>
          <s v="19.март"/>
          <s v="20.март"/>
          <s v="21.март"/>
          <s v="22.март"/>
          <s v="23.март"/>
          <s v="24.март"/>
          <s v="25.март"/>
          <s v="26.март"/>
          <s v="27.март"/>
          <s v="28.март"/>
          <s v="29.март"/>
          <s v="30.март"/>
          <s v="31.март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ь"/>
          <s v="02.июнь"/>
          <s v="03.июнь"/>
          <s v="04.июнь"/>
          <s v="05.июнь"/>
          <s v="06.июнь"/>
          <s v="07.июнь"/>
          <s v="08.июнь"/>
          <s v="09.июнь"/>
          <s v="10.июнь"/>
          <s v="11.июнь"/>
          <s v="12.июнь"/>
          <s v="13.июнь"/>
          <s v="14.июнь"/>
          <s v="15.июнь"/>
          <s v="16.июнь"/>
          <s v="17.июнь"/>
          <s v="18.июнь"/>
          <s v="19.июнь"/>
          <s v="20.июнь"/>
          <s v="21.июнь"/>
          <s v="22.июнь"/>
          <s v="23.июнь"/>
          <s v="24.июнь"/>
          <s v="25.июнь"/>
          <s v="26.июнь"/>
          <s v="27.июнь"/>
          <s v="28.июнь"/>
          <s v="29.июнь"/>
          <s v="30.июнь"/>
          <s v="01.июль"/>
          <s v="02.июль"/>
          <s v="03.июль"/>
          <s v="04.июль"/>
          <s v="05.июль"/>
          <s v="06.июль"/>
          <s v="07.июль"/>
          <s v="08.июль"/>
          <s v="09.июль"/>
          <s v="10.июль"/>
          <s v="11.июль"/>
          <s v="12.июль"/>
          <s v="13.июль"/>
          <s v="14.июль"/>
          <s v="15.июль"/>
          <s v="16.июль"/>
          <s v="17.июль"/>
          <s v="18.июль"/>
          <s v="19.июль"/>
          <s v="20.июль"/>
          <s v="21.июль"/>
          <s v="22.июль"/>
          <s v="23.июль"/>
          <s v="24.июль"/>
          <s v="25.июль"/>
          <s v="26.июль"/>
          <s v="27.июль"/>
          <s v="28.июль"/>
          <s v="29.июль"/>
          <s v="30.июль"/>
          <s v="31.июль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т"/>
          <s v="02.сент"/>
          <s v="03.сент"/>
          <s v="04.сент"/>
          <s v="05.сент"/>
          <s v="06.сент"/>
          <s v="07.сент"/>
          <s v="08.сент"/>
          <s v="09.сент"/>
          <s v="10.сент"/>
          <s v="11.сент"/>
          <s v="12.сент"/>
          <s v="13.сент"/>
          <s v="14.сент"/>
          <s v="15.сент"/>
          <s v="16.сент"/>
          <s v="17.сент"/>
          <s v="18.сент"/>
          <s v="19.сент"/>
          <s v="20.сент"/>
          <s v="21.сент"/>
          <s v="22.сент"/>
          <s v="23.сент"/>
          <s v="24.сент"/>
          <s v="25.сент"/>
          <s v="26.сент"/>
          <s v="27.сент"/>
          <s v="28.сент"/>
          <s v="29.сент"/>
          <s v="30.сент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б"/>
          <s v="02.нояб"/>
          <s v="03.нояб"/>
          <s v="04.нояб"/>
          <s v="05.нояб"/>
          <s v="06.нояб"/>
          <s v="07.нояб"/>
          <s v="08.нояб"/>
          <s v="09.нояб"/>
          <s v="10.нояб"/>
          <s v="11.нояб"/>
          <s v="12.нояб"/>
          <s v="13.нояб"/>
          <s v="14.нояб"/>
          <s v="15.нояб"/>
          <s v="16.нояб"/>
          <s v="17.нояб"/>
          <s v="18.нояб"/>
          <s v="19.нояб"/>
          <s v="20.нояб"/>
          <s v="21.нояб"/>
          <s v="22.нояб"/>
          <s v="23.нояб"/>
          <s v="24.нояб"/>
          <s v="25.нояб"/>
          <s v="26.нояб"/>
          <s v="27.нояб"/>
          <s v="28.нояб"/>
          <s v="29.нояб"/>
          <s v="30.нояб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22.09.2018"/>
        </groupItems>
      </fieldGroup>
    </cacheField>
    <cacheField name="Продавец" numFmtId="0">
      <sharedItems count="3">
        <s v="Дудь"/>
        <s v="Салоедов"/>
        <s v="Медведь"/>
      </sharedItems>
    </cacheField>
    <cacheField name="Товар" numFmtId="0">
      <sharedItems count="5">
        <s v="Картошка"/>
        <s v="Медвежий жир"/>
        <s v="Палатки"/>
        <s v="Пельмени"/>
        <s v="Сало"/>
      </sharedItems>
    </cacheField>
    <cacheField name="Цена" numFmtId="0">
      <sharedItems containsSemiMixedTypes="0" containsString="0" containsNumber="1" containsInteger="1" minValue="10" maxValue="55"/>
    </cacheField>
    <cacheField name="Количество" numFmtId="0">
      <sharedItems containsSemiMixedTypes="0" containsString="0" containsNumber="1" containsInteger="1" minValue="7" maxValue="23"/>
    </cacheField>
    <cacheField name="Стоимость" numFmtId="0">
      <sharedItems containsSemiMixedTypes="0" containsString="0" containsNumber="1" containsInteger="1" minValue="91" maxValue="1210"/>
    </cacheField>
    <cacheField name="Месяцы" numFmtId="0" databaseField="0">
      <fieldGroup base="0">
        <rangePr groupBy="months" startDate="2018-03-13T00:00:00" endDate="2018-09-22T00:00:00"/>
        <groupItems count="14">
          <s v="&lt;13.03.2018"/>
          <s v="янв"/>
          <s v="февр"/>
          <s v="март"/>
          <s v="апр"/>
          <s v="май"/>
          <s v="июнь"/>
          <s v="июль"/>
          <s v="авг"/>
          <s v="сент"/>
          <s v="окт"/>
          <s v="нояб"/>
          <s v="дек"/>
          <s v="&gt;22.09.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x v="0"/>
    <n v="13"/>
    <n v="9"/>
    <n v="117"/>
  </r>
  <r>
    <x v="1"/>
    <x v="1"/>
    <x v="0"/>
    <n v="12"/>
    <n v="12"/>
    <n v="144"/>
  </r>
  <r>
    <x v="2"/>
    <x v="1"/>
    <x v="0"/>
    <n v="12"/>
    <n v="13"/>
    <n v="156"/>
  </r>
  <r>
    <x v="2"/>
    <x v="1"/>
    <x v="1"/>
    <n v="25"/>
    <n v="9"/>
    <n v="225"/>
  </r>
  <r>
    <x v="0"/>
    <x v="0"/>
    <x v="1"/>
    <n v="22"/>
    <n v="12"/>
    <n v="264"/>
  </r>
  <r>
    <x v="1"/>
    <x v="0"/>
    <x v="1"/>
    <n v="22"/>
    <n v="13"/>
    <n v="286"/>
  </r>
  <r>
    <x v="0"/>
    <x v="0"/>
    <x v="1"/>
    <n v="22"/>
    <n v="16"/>
    <n v="352"/>
  </r>
  <r>
    <x v="0"/>
    <x v="2"/>
    <x v="1"/>
    <n v="23"/>
    <n v="19"/>
    <n v="437"/>
  </r>
  <r>
    <x v="1"/>
    <x v="2"/>
    <x v="2"/>
    <n v="50"/>
    <n v="16"/>
    <n v="800"/>
  </r>
  <r>
    <x v="2"/>
    <x v="1"/>
    <x v="2"/>
    <n v="55"/>
    <n v="17"/>
    <n v="935"/>
  </r>
  <r>
    <x v="1"/>
    <x v="0"/>
    <x v="2"/>
    <n v="53"/>
    <n v="20"/>
    <n v="1060"/>
  </r>
  <r>
    <x v="2"/>
    <x v="1"/>
    <x v="2"/>
    <n v="55"/>
    <n v="22"/>
    <n v="1210"/>
  </r>
  <r>
    <x v="1"/>
    <x v="1"/>
    <x v="2"/>
    <n v="55"/>
    <n v="22"/>
    <n v="1210"/>
  </r>
  <r>
    <x v="0"/>
    <x v="0"/>
    <x v="3"/>
    <n v="13"/>
    <n v="8"/>
    <n v="104"/>
  </r>
  <r>
    <x v="2"/>
    <x v="0"/>
    <x v="3"/>
    <n v="13"/>
    <n v="9"/>
    <n v="117"/>
  </r>
  <r>
    <x v="2"/>
    <x v="2"/>
    <x v="3"/>
    <n v="14"/>
    <n v="11"/>
    <n v="154"/>
  </r>
  <r>
    <x v="0"/>
    <x v="2"/>
    <x v="3"/>
    <n v="14"/>
    <n v="13"/>
    <n v="182"/>
  </r>
  <r>
    <x v="1"/>
    <x v="0"/>
    <x v="3"/>
    <n v="13"/>
    <n v="17"/>
    <n v="221"/>
  </r>
  <r>
    <x v="1"/>
    <x v="2"/>
    <x v="3"/>
    <n v="50"/>
    <n v="23"/>
    <n v="1150"/>
  </r>
  <r>
    <x v="0"/>
    <x v="2"/>
    <x v="4"/>
    <n v="13"/>
    <n v="7"/>
    <n v="91"/>
  </r>
  <r>
    <x v="0"/>
    <x v="1"/>
    <x v="4"/>
    <n v="10"/>
    <n v="15"/>
    <n v="150"/>
  </r>
  <r>
    <x v="0"/>
    <x v="1"/>
    <x v="4"/>
    <n v="10"/>
    <n v="23"/>
    <n v="230"/>
  </r>
  <r>
    <x v="2"/>
    <x v="2"/>
    <x v="4"/>
    <n v="13"/>
    <n v="18"/>
    <n v="234"/>
  </r>
  <r>
    <x v="1"/>
    <x v="0"/>
    <x v="4"/>
    <n v="18"/>
    <n v="15"/>
    <n v="2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6E208-EC6D-C042-9026-667582E9E53C}" name="Сводная таблица5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2">
  <location ref="H1:L8" firstHeaderRow="1" firstDataRow="2" firstDataCol="1"/>
  <pivotFields count="7">
    <pivotField axis="axisCol"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4">
    <i>
      <x v="73"/>
    </i>
    <i>
      <x v="207"/>
    </i>
    <i>
      <x v="265"/>
    </i>
    <i t="grand">
      <x/>
    </i>
  </colItems>
  <dataFields count="1">
    <dataField name="Сумма по полю Стоимость" fld="5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3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7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5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3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7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5"/>
          </reference>
        </references>
      </pivotArea>
    </chartFormat>
  </chart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6B6AC1-7069-704E-825C-7A47C0B21255}" name="Сводная таблица4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4" rowHeaderCaption="Товар">
  <location ref="A1:E8" firstHeaderRow="1" firstDataRow="2" firstDataCol="1"/>
  <pivotFields count="7"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Col" showAll="0">
      <items count="4">
        <item x="0"/>
        <item x="2"/>
        <item x="1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  <pivotField showAll="0"/>
    <pivotField showAll="0"/>
    <pivotField dataField="1" showAll="0"/>
    <pivotField axis="axisRow" showAll="0">
      <items count="15">
        <item sd="0" x="0"/>
        <item sd="0" x="1"/>
        <item sd="0" x="2"/>
        <item x="3"/>
        <item sd="0" x="4"/>
        <item sd="0" x="5"/>
        <item sd="0" x="6"/>
        <item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"/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Сумма по полю Стоимость" fld="5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D5C701-8326-374D-993D-65FA6E338697}" name="Таблица1" displayName="Таблица1" ref="A5:F11" totalsRowShown="0" headerRowDxfId="7" dataDxfId="6">
  <autoFilter ref="A5:F11" xr:uid="{31B87CD9-A5D0-9B41-A9D0-D2BD9927A4B2}"/>
  <tableColumns count="6">
    <tableColumn id="1" xr3:uid="{0C09EA8F-1D14-F045-BDDC-4B9A19CE325A}" name="№ п/п" dataDxfId="5"/>
    <tableColumn id="2" xr3:uid="{F4B9B84C-2820-6344-9286-C99DDA1439FC}" name="Помещение" dataDxfId="4"/>
    <tableColumn id="3" xr3:uid="{2F8B59F0-4DAC-0B47-9B0F-592DF554D4CE}" name="Длина" dataDxfId="3"/>
    <tableColumn id="4" xr3:uid="{F59C76F0-D85D-0E4D-8340-81C0BC5D3815}" name="Ширина" dataDxfId="2"/>
    <tableColumn id="5" xr3:uid="{DD3E6E28-7DF4-2A45-AAD8-B383A92ADC26}" name="Площадь" dataDxfId="1"/>
    <tableColumn id="6" xr3:uid="{09459A5A-A4EC-1748-AF3C-EF7354F9CB87}" name="Стоимость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D4D841-DD60-D944-A1A0-6B4C89D322CF}" name="Таблица2" displayName="Таблица2" ref="D9:G14" totalsRowShown="0">
  <autoFilter ref="D9:G14" xr:uid="{B93D9E37-72FF-524D-9275-E7664F89FBEB}"/>
  <tableColumns count="4">
    <tableColumn id="1" xr3:uid="{DB85A6D2-1C4D-284F-82FD-7CF9608A7150}" name="Столбец1"/>
    <tableColumn id="2" xr3:uid="{75B6ABAC-FC2F-EA4D-9A44-26F7F5181C5F}" name="Салоедов"/>
    <tableColumn id="3" xr3:uid="{C70ECD3F-6280-6441-A4FE-731DF125F5E7}" name="Медведь"/>
    <tableColumn id="4" xr3:uid="{0824760A-6892-1740-86D6-17B00E38E9D3}" name="Дудь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D5613-A0C9-5049-AC87-6D39EFD4EB2F}">
  <dimension ref="A1:F11"/>
  <sheetViews>
    <sheetView zoomScale="150" zoomScaleNormal="280" workbookViewId="0">
      <selection activeCell="E22" sqref="E22"/>
    </sheetView>
  </sheetViews>
  <sheetFormatPr baseColWidth="10" defaultRowHeight="16"/>
  <sheetData>
    <row r="1" spans="1:6" ht="27" thickBot="1">
      <c r="A1" s="24" t="s">
        <v>0</v>
      </c>
      <c r="B1" s="25"/>
      <c r="C1" s="25"/>
      <c r="D1" s="25"/>
      <c r="E1" s="25"/>
      <c r="F1" s="26"/>
    </row>
    <row r="2" spans="1:6" ht="17" thickBot="1">
      <c r="A2" s="1"/>
      <c r="B2" s="2"/>
      <c r="C2" s="2"/>
      <c r="D2" s="2"/>
      <c r="E2" s="2"/>
      <c r="F2" s="3"/>
    </row>
    <row r="3" spans="1:6" ht="17" thickBot="1">
      <c r="A3" s="1" t="s">
        <v>1</v>
      </c>
      <c r="B3" s="4">
        <v>10</v>
      </c>
      <c r="C3" s="2" t="s">
        <v>2</v>
      </c>
      <c r="D3" s="2"/>
      <c r="E3" s="2" t="s">
        <v>3</v>
      </c>
      <c r="F3" s="4">
        <v>15</v>
      </c>
    </row>
    <row r="4" spans="1:6">
      <c r="A4" s="1"/>
      <c r="B4" s="2"/>
      <c r="C4" s="2"/>
      <c r="D4" s="2"/>
      <c r="E4" s="2"/>
      <c r="F4" s="3"/>
    </row>
    <row r="5" spans="1:6" ht="17" thickBot="1">
      <c r="A5" s="5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7" t="s">
        <v>9</v>
      </c>
    </row>
    <row r="6" spans="1:6" ht="17" thickBot="1">
      <c r="A6" s="8">
        <v>1</v>
      </c>
      <c r="B6" s="9" t="s">
        <v>10</v>
      </c>
      <c r="C6" s="9">
        <v>11</v>
      </c>
      <c r="D6" s="9">
        <v>5</v>
      </c>
      <c r="E6" s="9">
        <f>(C6*D6)</f>
        <v>55</v>
      </c>
      <c r="F6" s="10">
        <f>Курсдоллара*Стоимостьметра*Таблица1[[#This Row],[Площадь]]</f>
        <v>8250</v>
      </c>
    </row>
    <row r="7" spans="1:6" ht="17" thickBot="1">
      <c r="A7" s="11">
        <v>2</v>
      </c>
      <c r="B7" s="12" t="s">
        <v>11</v>
      </c>
      <c r="C7" s="12">
        <v>5</v>
      </c>
      <c r="D7" s="12">
        <v>4</v>
      </c>
      <c r="E7" s="12">
        <f t="shared" ref="E7:E10" si="0">(C7*D7)</f>
        <v>20</v>
      </c>
      <c r="F7" s="10">
        <f>Курсдоллара*Стоимостьметра*Таблица1[[#This Row],[Площадь]]</f>
        <v>3000</v>
      </c>
    </row>
    <row r="8" spans="1:6" ht="17" thickBot="1">
      <c r="A8" s="11">
        <v>3</v>
      </c>
      <c r="B8" s="12" t="s">
        <v>12</v>
      </c>
      <c r="C8" s="12">
        <v>10</v>
      </c>
      <c r="D8" s="12">
        <v>5</v>
      </c>
      <c r="E8" s="12">
        <f t="shared" si="0"/>
        <v>50</v>
      </c>
      <c r="F8" s="10">
        <f>Курсдоллара*Стоимостьметра*Таблица1[[#This Row],[Площадь]]</f>
        <v>7500</v>
      </c>
    </row>
    <row r="9" spans="1:6" ht="17" thickBot="1">
      <c r="A9" s="11">
        <v>4</v>
      </c>
      <c r="B9" s="12" t="s">
        <v>13</v>
      </c>
      <c r="C9" s="12">
        <v>6</v>
      </c>
      <c r="D9" s="12">
        <v>5</v>
      </c>
      <c r="E9" s="12">
        <f t="shared" si="0"/>
        <v>30</v>
      </c>
      <c r="F9" s="10">
        <f>Курсдоллара*Стоимостьметра*Таблица1[[#This Row],[Площадь]]</f>
        <v>4500</v>
      </c>
    </row>
    <row r="10" spans="1:6" ht="17" thickBot="1">
      <c r="A10" s="13">
        <v>5</v>
      </c>
      <c r="B10" s="14" t="s">
        <v>14</v>
      </c>
      <c r="C10" s="14">
        <v>12</v>
      </c>
      <c r="D10" s="14">
        <v>4</v>
      </c>
      <c r="E10" s="14">
        <f t="shared" si="0"/>
        <v>48</v>
      </c>
      <c r="F10" s="10">
        <f>Курсдоллара*Стоимостьметра*Таблица1[[#This Row],[Площадь]]</f>
        <v>7200</v>
      </c>
    </row>
    <row r="11" spans="1:6" ht="17" thickBot="1">
      <c r="A11" s="15"/>
      <c r="B11" s="16" t="s">
        <v>15</v>
      </c>
      <c r="C11" s="17"/>
      <c r="D11" s="17"/>
      <c r="E11" s="16">
        <f>(SUM(E6:E10))</f>
        <v>203</v>
      </c>
      <c r="F11" s="18">
        <f>SUM(F6:F10)</f>
        <v>30450</v>
      </c>
    </row>
  </sheetData>
  <mergeCells count="1">
    <mergeCell ref="A1:F1"/>
  </mergeCells>
  <conditionalFormatting sqref="F6:F10">
    <cfRule type="colorScale" priority="1">
      <colorScale>
        <cfvo type="min"/>
        <cfvo type="num" val="10000"/>
        <cfvo type="num" val="20000"/>
        <color theme="7" tint="0.59999389629810485"/>
        <color rgb="FF00B050"/>
        <color theme="5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3D77-EC60-EB4D-908B-FC6E17B24EC0}">
  <dimension ref="A1:L8"/>
  <sheetViews>
    <sheetView topLeftCell="A12" zoomScale="119" workbookViewId="0">
      <selection activeCell="E33" sqref="E33"/>
    </sheetView>
  </sheetViews>
  <sheetFormatPr baseColWidth="10" defaultRowHeight="16"/>
  <cols>
    <col min="1" max="1" width="24.6640625" bestFit="1" customWidth="1"/>
    <col min="2" max="2" width="20.5" bestFit="1" customWidth="1"/>
    <col min="3" max="3" width="9.1640625" bestFit="1" customWidth="1"/>
    <col min="4" max="4" width="9.5" bestFit="1" customWidth="1"/>
    <col min="5" max="5" width="11.5" bestFit="1" customWidth="1"/>
    <col min="8" max="8" width="24.6640625" bestFit="1" customWidth="1"/>
  </cols>
  <sheetData>
    <row r="1" spans="1:12">
      <c r="A1" s="21" t="s">
        <v>16</v>
      </c>
      <c r="B1" t="s">
        <v>17</v>
      </c>
      <c r="H1" s="21" t="s">
        <v>16</v>
      </c>
      <c r="I1" t="s">
        <v>17</v>
      </c>
    </row>
    <row r="2" spans="1:12">
      <c r="A2" s="21" t="s">
        <v>18</v>
      </c>
      <c r="B2" s="21" t="s">
        <v>19</v>
      </c>
      <c r="C2" s="21" t="s">
        <v>20</v>
      </c>
      <c r="D2" s="21" t="s">
        <v>21</v>
      </c>
      <c r="E2" s="21" t="s">
        <v>22</v>
      </c>
      <c r="H2" s="21" t="s">
        <v>28</v>
      </c>
      <c r="I2" s="22" t="s">
        <v>29</v>
      </c>
      <c r="J2" s="22" t="s">
        <v>30</v>
      </c>
      <c r="K2" s="22" t="s">
        <v>31</v>
      </c>
      <c r="L2" s="22" t="s">
        <v>22</v>
      </c>
    </row>
    <row r="3" spans="1:12">
      <c r="A3" s="19" t="s">
        <v>23</v>
      </c>
      <c r="B3" s="20">
        <v>117</v>
      </c>
      <c r="C3" s="20"/>
      <c r="D3" s="20">
        <v>300</v>
      </c>
      <c r="E3" s="20">
        <v>417</v>
      </c>
      <c r="H3" s="19" t="s">
        <v>23</v>
      </c>
      <c r="I3" s="20">
        <v>156</v>
      </c>
      <c r="J3" s="20">
        <v>117</v>
      </c>
      <c r="K3" s="20">
        <v>144</v>
      </c>
      <c r="L3" s="20">
        <v>417</v>
      </c>
    </row>
    <row r="4" spans="1:12">
      <c r="A4" s="19" t="s">
        <v>24</v>
      </c>
      <c r="B4" s="20">
        <v>902</v>
      </c>
      <c r="C4" s="20">
        <v>437</v>
      </c>
      <c r="D4" s="20">
        <v>225</v>
      </c>
      <c r="E4" s="20">
        <v>1564</v>
      </c>
      <c r="H4" s="19" t="s">
        <v>24</v>
      </c>
      <c r="I4" s="20">
        <v>225</v>
      </c>
      <c r="J4" s="20">
        <v>1053</v>
      </c>
      <c r="K4" s="20">
        <v>286</v>
      </c>
      <c r="L4" s="20">
        <v>1564</v>
      </c>
    </row>
    <row r="5" spans="1:12">
      <c r="A5" s="19" t="s">
        <v>25</v>
      </c>
      <c r="B5" s="20">
        <v>1060</v>
      </c>
      <c r="C5" s="20">
        <v>800</v>
      </c>
      <c r="D5" s="20">
        <v>3355</v>
      </c>
      <c r="E5" s="20">
        <v>5215</v>
      </c>
      <c r="H5" s="19" t="s">
        <v>25</v>
      </c>
      <c r="I5" s="20">
        <v>2145</v>
      </c>
      <c r="J5" s="20"/>
      <c r="K5" s="20">
        <v>3070</v>
      </c>
      <c r="L5" s="20">
        <v>5215</v>
      </c>
    </row>
    <row r="6" spans="1:12">
      <c r="A6" s="19" t="s">
        <v>26</v>
      </c>
      <c r="B6" s="20">
        <v>442</v>
      </c>
      <c r="C6" s="20">
        <v>1486</v>
      </c>
      <c r="D6" s="20"/>
      <c r="E6" s="20">
        <v>1928</v>
      </c>
      <c r="H6" s="19" t="s">
        <v>26</v>
      </c>
      <c r="I6" s="20">
        <v>271</v>
      </c>
      <c r="J6" s="20">
        <v>286</v>
      </c>
      <c r="K6" s="20">
        <v>1371</v>
      </c>
      <c r="L6" s="20">
        <v>1928</v>
      </c>
    </row>
    <row r="7" spans="1:12">
      <c r="A7" s="19" t="s">
        <v>27</v>
      </c>
      <c r="B7" s="20">
        <v>270</v>
      </c>
      <c r="C7" s="20">
        <v>325</v>
      </c>
      <c r="D7" s="20">
        <v>380</v>
      </c>
      <c r="E7" s="20">
        <v>975</v>
      </c>
      <c r="H7" s="19" t="s">
        <v>27</v>
      </c>
      <c r="I7" s="20">
        <v>234</v>
      </c>
      <c r="J7" s="20">
        <v>471</v>
      </c>
      <c r="K7" s="20">
        <v>270</v>
      </c>
      <c r="L7" s="20">
        <v>975</v>
      </c>
    </row>
    <row r="8" spans="1:12">
      <c r="A8" s="19" t="s">
        <v>22</v>
      </c>
      <c r="B8" s="20">
        <v>2791</v>
      </c>
      <c r="C8" s="20">
        <v>3048</v>
      </c>
      <c r="D8" s="20">
        <v>4260</v>
      </c>
      <c r="E8" s="20">
        <v>10099</v>
      </c>
      <c r="H8" s="19" t="s">
        <v>22</v>
      </c>
      <c r="I8" s="20">
        <v>3031</v>
      </c>
      <c r="J8" s="20">
        <v>1927</v>
      </c>
      <c r="K8" s="20">
        <v>5141</v>
      </c>
      <c r="L8" s="20">
        <v>10099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F6EE-1699-2742-9DE5-A98F48E325F8}">
  <dimension ref="D1:N14"/>
  <sheetViews>
    <sheetView tabSelected="1" zoomScale="115" workbookViewId="0">
      <selection activeCell="C22" sqref="C22"/>
    </sheetView>
  </sheetViews>
  <sheetFormatPr baseColWidth="10" defaultRowHeight="16"/>
  <sheetData>
    <row r="1" spans="4:14">
      <c r="K1" s="23"/>
      <c r="L1" s="23"/>
      <c r="M1" s="23"/>
      <c r="N1" s="23"/>
    </row>
    <row r="2" spans="4:14">
      <c r="K2" s="23"/>
      <c r="L2" s="23"/>
      <c r="M2" s="23"/>
      <c r="N2" s="23"/>
    </row>
    <row r="3" spans="4:14">
      <c r="K3" s="23"/>
      <c r="L3" s="23"/>
      <c r="M3" s="23"/>
      <c r="N3" s="23"/>
    </row>
    <row r="4" spans="4:14">
      <c r="K4" s="23"/>
      <c r="L4" s="23"/>
      <c r="M4" s="23"/>
      <c r="N4" s="23"/>
    </row>
    <row r="5" spans="4:14">
      <c r="K5" s="23"/>
      <c r="L5" s="23"/>
      <c r="M5" s="23"/>
      <c r="N5" s="23"/>
    </row>
    <row r="6" spans="4:14">
      <c r="K6" s="23"/>
      <c r="L6" s="23"/>
      <c r="M6" s="23"/>
      <c r="N6" s="23"/>
    </row>
    <row r="9" spans="4:14">
      <c r="D9" t="s">
        <v>32</v>
      </c>
      <c r="E9" t="s">
        <v>21</v>
      </c>
      <c r="F9" t="s">
        <v>20</v>
      </c>
      <c r="G9" t="s">
        <v>19</v>
      </c>
    </row>
    <row r="10" spans="4:14">
      <c r="D10" t="s">
        <v>25</v>
      </c>
      <c r="E10">
        <v>1546</v>
      </c>
      <c r="F10">
        <v>2339</v>
      </c>
      <c r="G10">
        <v>2358</v>
      </c>
    </row>
    <row r="11" spans="4:14">
      <c r="D11" t="s">
        <v>24</v>
      </c>
      <c r="E11">
        <v>1674</v>
      </c>
      <c r="F11">
        <v>1913</v>
      </c>
      <c r="G11">
        <v>1710</v>
      </c>
    </row>
    <row r="12" spans="4:14">
      <c r="D12" t="s">
        <v>23</v>
      </c>
      <c r="E12">
        <v>1817</v>
      </c>
      <c r="F12">
        <v>1913</v>
      </c>
      <c r="G12">
        <v>1404</v>
      </c>
    </row>
    <row r="13" spans="4:14">
      <c r="D13" t="s">
        <v>26</v>
      </c>
      <c r="E13">
        <v>1953</v>
      </c>
      <c r="F13">
        <v>2042</v>
      </c>
      <c r="G13">
        <v>1055</v>
      </c>
    </row>
    <row r="14" spans="4:14">
      <c r="D14" t="s">
        <v>27</v>
      </c>
      <c r="E14">
        <v>1950</v>
      </c>
      <c r="F14">
        <v>1605</v>
      </c>
      <c r="G14">
        <v>2386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Лист1</vt:lpstr>
      <vt:lpstr>Лист2</vt:lpstr>
      <vt:lpstr>Лист3</vt:lpstr>
      <vt:lpstr>Курс_доллара</vt:lpstr>
      <vt:lpstr>Курсдоллара</vt:lpstr>
      <vt:lpstr>Стоимость_метра</vt:lpstr>
      <vt:lpstr>Стоимостьметра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2018-09-17T19:51:58Z</dcterms:created>
  <dcterms:modified xsi:type="dcterms:W3CDTF">2018-09-18T19:33:10Z</dcterms:modified>
</cp:coreProperties>
</file>