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ocuments/Предметы/Лабы прога/"/>
    </mc:Choice>
  </mc:AlternateContent>
  <xr:revisionPtr revIDLastSave="0" documentId="13_ncr:1_{D4394ED8-8E13-BD41-90E3-76D91C5EBBA0}" xr6:coauthVersionLast="36" xr6:coauthVersionMax="36" xr10:uidLastSave="{00000000-0000-0000-0000-000000000000}"/>
  <bookViews>
    <workbookView xWindow="0" yWindow="0" windowWidth="28800" windowHeight="18000" xr2:uid="{86A2B5AF-DD87-5A4E-AAAF-08A16A5BCCD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G6" i="1" s="1"/>
  <c r="F7" i="1"/>
  <c r="G7" i="1" s="1"/>
  <c r="F8" i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G4" i="1"/>
  <c r="G5" i="1"/>
  <c r="G8" i="1"/>
  <c r="H3" i="1"/>
  <c r="F3" i="1"/>
  <c r="G3" i="1" s="1"/>
  <c r="G9" i="1" s="1"/>
  <c r="J3" i="1" l="1"/>
  <c r="J9" i="1" l="1"/>
  <c r="K3" i="1"/>
  <c r="K9" i="1" s="1"/>
</calcChain>
</file>

<file path=xl/sharedStrings.xml><?xml version="1.0" encoding="utf-8"?>
<sst xmlns="http://schemas.openxmlformats.org/spreadsheetml/2006/main" count="19" uniqueCount="19">
  <si>
    <t>Расчет стоимостей услуг проката</t>
  </si>
  <si>
    <t>№ п/п</t>
  </si>
  <si>
    <t>Наименование</t>
  </si>
  <si>
    <t>Стоимость 1 часа проката</t>
  </si>
  <si>
    <t>Дата и время выдачи</t>
  </si>
  <si>
    <t>Дата и время возврата</t>
  </si>
  <si>
    <t>Количество часов проката</t>
  </si>
  <si>
    <t>Стоимость проката</t>
  </si>
  <si>
    <t>Оплатить до</t>
  </si>
  <si>
    <t>Фактическая дата оплаты</t>
  </si>
  <si>
    <t>Пеня (1% в сутки)</t>
  </si>
  <si>
    <t>Всего</t>
  </si>
  <si>
    <t>Итого</t>
  </si>
  <si>
    <t>Велосипед</t>
  </si>
  <si>
    <t>Скутер</t>
  </si>
  <si>
    <t>Автомобиль</t>
  </si>
  <si>
    <t>Самокат</t>
  </si>
  <si>
    <t>Автопятки</t>
  </si>
  <si>
    <t>Медведь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</si>
</sst>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UAH]"/>
    <numFmt numFmtId="165" formatCode="dd/mm/yy\ h:mm;@"/>
    <numFmt numFmtId="166" formatCode="#,##0.00\ [$UAH];\-#,##0.00\ [$UAH]"/>
  </numFmts>
  <fonts count="2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E015-8A4B-3C40-BFF0-5FC78E3C75CA}">
  <dimension ref="A1:K19"/>
  <sheetViews>
    <sheetView tabSelected="1" zoomScale="143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9" sqref="I19"/>
    </sheetView>
  </sheetViews>
  <sheetFormatPr baseColWidth="10" defaultRowHeight="16"/>
  <cols>
    <col min="1" max="1" width="5.83203125" customWidth="1"/>
    <col min="2" max="2" width="14" bestFit="1" customWidth="1"/>
    <col min="3" max="3" width="11.83203125" bestFit="1" customWidth="1"/>
    <col min="4" max="4" width="13.83203125" bestFit="1" customWidth="1"/>
    <col min="5" max="5" width="15.83203125" bestFit="1" customWidth="1"/>
    <col min="7" max="7" width="14.5" bestFit="1" customWidth="1"/>
    <col min="8" max="8" width="13.83203125" bestFit="1" customWidth="1"/>
    <col min="9" max="9" width="23.1640625" bestFit="1" customWidth="1"/>
    <col min="10" max="10" width="11.83203125" bestFit="1" customWidth="1"/>
    <col min="11" max="11" width="14.5" bestFit="1" customWidth="1"/>
  </cols>
  <sheetData>
    <row r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51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</row>
    <row r="3" spans="1:11">
      <c r="A3" s="1">
        <v>1</v>
      </c>
      <c r="B3" s="1" t="s">
        <v>13</v>
      </c>
      <c r="C3" s="5">
        <v>60</v>
      </c>
      <c r="D3" s="6">
        <v>43692.645833333336</v>
      </c>
      <c r="E3" s="6">
        <v>43692.854166666664</v>
      </c>
      <c r="F3" s="1">
        <f>(E3-D3)*24</f>
        <v>4.9999999998835847</v>
      </c>
      <c r="G3" s="5">
        <f>C3*F3</f>
        <v>299.99999999301508</v>
      </c>
      <c r="H3" s="6">
        <f xml:space="preserve"> ROUND(E3,0) +10</f>
        <v>43703</v>
      </c>
      <c r="I3" s="6">
        <v>43703.5</v>
      </c>
      <c r="J3" s="8">
        <f>IF(I3&gt;H3,G3*(I3-H3)*1%,0)</f>
        <v>1.4999999999650755</v>
      </c>
      <c r="K3" s="8">
        <f>J3+G3</f>
        <v>301.49999999298018</v>
      </c>
    </row>
    <row r="4" spans="1:11">
      <c r="A4" s="1">
        <v>2</v>
      </c>
      <c r="B4" s="1" t="s">
        <v>14</v>
      </c>
      <c r="C4" s="5">
        <v>100</v>
      </c>
      <c r="D4" s="6">
        <v>43694.708333333336</v>
      </c>
      <c r="E4" s="6">
        <v>43694.9375</v>
      </c>
      <c r="F4" s="1">
        <f t="shared" ref="F4:F8" si="0">(E4-D4)*24</f>
        <v>5.4999999999417923</v>
      </c>
      <c r="G4" s="5">
        <f t="shared" ref="G4:G8" si="1">C4*F4</f>
        <v>549.99999999417923</v>
      </c>
      <c r="H4" s="6">
        <f t="shared" ref="H4:H8" si="2" xml:space="preserve"> ROUND(E4,0) +10</f>
        <v>43705</v>
      </c>
      <c r="I4" s="6">
        <v>43705.166666666664</v>
      </c>
      <c r="J4" s="8">
        <f t="shared" ref="J4:J8" si="3">IF(I4&gt;H4,G4*(I4-H4)*1%,0)</f>
        <v>0.91666666664362606</v>
      </c>
      <c r="K4" s="8">
        <f t="shared" ref="K4:K8" si="4">J4+G4</f>
        <v>550.9166666608229</v>
      </c>
    </row>
    <row r="5" spans="1:11">
      <c r="A5" s="1">
        <v>3</v>
      </c>
      <c r="B5" s="1" t="s">
        <v>15</v>
      </c>
      <c r="C5" s="5">
        <v>150</v>
      </c>
      <c r="D5" s="6">
        <v>43698.25</v>
      </c>
      <c r="E5" s="6">
        <v>43703.75</v>
      </c>
      <c r="F5" s="1">
        <f t="shared" si="0"/>
        <v>132</v>
      </c>
      <c r="G5" s="5">
        <f t="shared" si="1"/>
        <v>19800</v>
      </c>
      <c r="H5" s="6">
        <f t="shared" si="2"/>
        <v>43714</v>
      </c>
      <c r="I5" s="6">
        <v>43716.541666666664</v>
      </c>
      <c r="J5" s="8">
        <f t="shared" si="3"/>
        <v>503.24999999951979</v>
      </c>
      <c r="K5" s="8">
        <f t="shared" si="4"/>
        <v>20303.24999999952</v>
      </c>
    </row>
    <row r="6" spans="1:11">
      <c r="A6" s="1">
        <v>4</v>
      </c>
      <c r="B6" s="1" t="s">
        <v>16</v>
      </c>
      <c r="C6" s="5">
        <v>30</v>
      </c>
      <c r="D6" s="6">
        <v>43701.75</v>
      </c>
      <c r="E6" s="6">
        <v>43701.854166666664</v>
      </c>
      <c r="F6" s="1">
        <f t="shared" si="0"/>
        <v>2.4999999999417923</v>
      </c>
      <c r="G6" s="5">
        <f t="shared" si="1"/>
        <v>74.99999999825377</v>
      </c>
      <c r="H6" s="6">
        <f t="shared" si="2"/>
        <v>43712</v>
      </c>
      <c r="I6" s="6">
        <v>43711.625</v>
      </c>
      <c r="J6" s="8">
        <f t="shared" si="3"/>
        <v>0</v>
      </c>
      <c r="K6" s="8">
        <f t="shared" si="4"/>
        <v>74.99999999825377</v>
      </c>
    </row>
    <row r="7" spans="1:11">
      <c r="A7" s="1">
        <v>5</v>
      </c>
      <c r="B7" s="1" t="s">
        <v>17</v>
      </c>
      <c r="C7" s="5">
        <v>69</v>
      </c>
      <c r="D7" s="6">
        <v>43702.958333333336</v>
      </c>
      <c r="E7" s="6">
        <v>43703.166666666664</v>
      </c>
      <c r="F7" s="1">
        <f t="shared" si="0"/>
        <v>4.9999999998835847</v>
      </c>
      <c r="G7" s="5">
        <f t="shared" si="1"/>
        <v>344.99999999196734</v>
      </c>
      <c r="H7" s="6">
        <f t="shared" si="2"/>
        <v>43713</v>
      </c>
      <c r="I7" s="6">
        <v>43712.958333333336</v>
      </c>
      <c r="J7" s="8">
        <f t="shared" si="3"/>
        <v>0</v>
      </c>
      <c r="K7" s="8">
        <f t="shared" si="4"/>
        <v>344.99999999196734</v>
      </c>
    </row>
    <row r="8" spans="1:11">
      <c r="A8" s="7">
        <v>6</v>
      </c>
      <c r="B8" s="7" t="s">
        <v>18</v>
      </c>
      <c r="C8" s="5">
        <v>300</v>
      </c>
      <c r="D8" s="6">
        <v>43703.833333333336</v>
      </c>
      <c r="E8" s="6">
        <v>43704</v>
      </c>
      <c r="F8" s="1">
        <f t="shared" si="0"/>
        <v>3.9999999999417923</v>
      </c>
      <c r="G8" s="5">
        <f t="shared" si="1"/>
        <v>1199.9999999825377</v>
      </c>
      <c r="H8" s="6">
        <f t="shared" si="2"/>
        <v>43714</v>
      </c>
      <c r="I8" s="6">
        <v>43713.916666666664</v>
      </c>
      <c r="J8" s="8">
        <f t="shared" si="3"/>
        <v>0</v>
      </c>
      <c r="K8" s="8">
        <f t="shared" si="4"/>
        <v>1199.9999999825377</v>
      </c>
    </row>
    <row r="9" spans="1:11">
      <c r="A9" s="11" t="s">
        <v>12</v>
      </c>
      <c r="B9" s="11"/>
      <c r="G9" s="10">
        <f>SUM(G3:G8)</f>
        <v>22269.999999959953</v>
      </c>
      <c r="J9" s="9">
        <f>SUM(J3:J8)</f>
        <v>505.66666666612849</v>
      </c>
      <c r="K9" s="8">
        <f>SUM(K3:K8)</f>
        <v>22775.666666626083</v>
      </c>
    </row>
    <row r="19" spans="9:9">
      <c r="I19">
        <v>45678</v>
      </c>
    </row>
  </sheetData>
  <mergeCells count="2">
    <mergeCell ref="A9:B9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2018-09-10T16:03:06Z</dcterms:created>
  <dcterms:modified xsi:type="dcterms:W3CDTF">2018-09-20T10:03:09Z</dcterms:modified>
</cp:coreProperties>
</file>