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Online STA1000\2023\STA1000F\Week1\Intro to Excel\"/>
    </mc:Choice>
  </mc:AlternateContent>
  <xr:revisionPtr revIDLastSave="6" documentId="8_{B9A76EB8-B1D2-4E24-83A3-3C7140D4D7B7}" xr6:coauthVersionLast="47" xr6:coauthVersionMax="47" xr10:uidLastSave="{EEB1A9DF-C764-4E90-9CBE-E5E57C085589}"/>
  <bookViews>
    <workbookView xWindow="-108" yWindow="-108" windowWidth="23256" windowHeight="12576" xr2:uid="{00000000-000D-0000-FFFF-FFFF00000000}"/>
  </bookViews>
  <sheets>
    <sheet name="Basic Functions" sheetId="9" r:id="rId1"/>
    <sheet name="Text Functions" sheetId="14" r:id="rId2"/>
    <sheet name="ABS CELL Ref" sheetId="15" r:id="rId3"/>
  </sheets>
  <externalReferences>
    <externalReference r:id="rId4"/>
    <externalReference r:id="rId5"/>
  </externalReferences>
  <definedNames>
    <definedName name="BaseSalary">'[1]Dataplus Vendors'!#REF!</definedName>
    <definedName name="IncomeLeft">[2]Scenarios!#REF!</definedName>
    <definedName name="marks">Table1[Marks/10]</definedName>
    <definedName name="Tax">'[1]Dataplus Vendors'!#REF!</definedName>
    <definedName name="TotalOutgoing">[2]Scenarios!$B$12</definedName>
    <definedName name="TotalSalary">'[1]Dataplus Vendors'!#REF!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9" l="1"/>
  <c r="C3" i="15"/>
  <c r="D3" i="15"/>
  <c r="C4" i="15"/>
  <c r="D4" i="15"/>
  <c r="C5" i="15"/>
  <c r="D5" i="15"/>
  <c r="B5" i="15"/>
  <c r="B4" i="15"/>
  <c r="B3" i="15"/>
  <c r="B21" i="14"/>
  <c r="B16" i="14"/>
  <c r="B11" i="14"/>
  <c r="B12" i="14" s="1"/>
  <c r="B14" i="14" s="1"/>
  <c r="B10" i="14"/>
  <c r="B9" i="14"/>
  <c r="B8" i="14"/>
  <c r="B7" i="14"/>
  <c r="B6" i="14"/>
  <c r="B4" i="14"/>
  <c r="B3" i="14"/>
  <c r="B17" i="14"/>
  <c r="B2" i="14"/>
  <c r="B18" i="14" s="1"/>
  <c r="B19" i="14" s="1"/>
  <c r="B20" i="14" s="1"/>
  <c r="E33" i="9"/>
  <c r="E32" i="9"/>
  <c r="E31" i="9"/>
  <c r="E30" i="9"/>
  <c r="E28" i="9"/>
  <c r="E27" i="9"/>
  <c r="E26" i="9"/>
  <c r="E25" i="9"/>
  <c r="E24" i="9"/>
  <c r="E23" i="9"/>
  <c r="E21" i="9"/>
  <c r="E20" i="9"/>
  <c r="E18" i="9"/>
  <c r="E17" i="9"/>
  <c r="E16" i="9"/>
  <c r="E15" i="9"/>
  <c r="E14" i="9"/>
  <c r="E13" i="9"/>
  <c r="E11" i="9"/>
  <c r="E10" i="9"/>
  <c r="E9" i="9"/>
  <c r="E8" i="9"/>
  <c r="E7" i="9"/>
  <c r="E6" i="9"/>
  <c r="E5" i="9"/>
</calcChain>
</file>

<file path=xl/sharedStrings.xml><?xml version="1.0" encoding="utf-8"?>
<sst xmlns="http://schemas.openxmlformats.org/spreadsheetml/2006/main" count="117" uniqueCount="111">
  <si>
    <t>Students Marks for STA1000S</t>
  </si>
  <si>
    <t>Attempt all questions/challenges below then go to the next sheet.</t>
  </si>
  <si>
    <r>
      <t xml:space="preserve">Give the range B4:B36 the name "marks" </t>
    </r>
    <r>
      <rPr>
        <sz val="11"/>
        <color theme="1"/>
        <rFont val="Calibri"/>
        <family val="2"/>
        <scheme val="minor"/>
      </rPr>
      <t>(without the quotes)</t>
    </r>
  </si>
  <si>
    <t>Student Numbers</t>
  </si>
  <si>
    <t>Marks/10</t>
  </si>
  <si>
    <r>
      <t xml:space="preserve">(if you get really stuck, you can </t>
    </r>
    <r>
      <rPr>
        <i/>
        <sz val="11"/>
        <color theme="1"/>
        <rFont val="Calibri"/>
        <family val="2"/>
        <scheme val="minor"/>
      </rPr>
      <t xml:space="preserve">peep </t>
    </r>
    <r>
      <rPr>
        <sz val="11"/>
        <color theme="1"/>
        <rFont val="Calibri"/>
        <family val="2"/>
        <scheme val="minor"/>
      </rPr>
      <t xml:space="preserve">at the solutions (by expanding column E), but you should be able to work it out with the Excel 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function help)</t>
    </r>
  </si>
  <si>
    <t>ABDZAH007</t>
  </si>
  <si>
    <t>Use a built-in function to calculate the following</t>
  </si>
  <si>
    <t>Answer</t>
  </si>
  <si>
    <t>Hints</t>
  </si>
  <si>
    <t>Your answers</t>
  </si>
  <si>
    <t>AQHHABD001</t>
  </si>
  <si>
    <t>What is the sum total of all marks (on the left)?</t>
  </si>
  <si>
    <t>ADMAJKE003</t>
  </si>
  <si>
    <t>What is the average mark?</t>
  </si>
  <si>
    <t>ALPDYL002</t>
  </si>
  <si>
    <t>What is the highest mark?</t>
  </si>
  <si>
    <t>AJMFHU001</t>
  </si>
  <si>
    <t>What is the smallest mark?</t>
  </si>
  <si>
    <t>ALBKIO001</t>
  </si>
  <si>
    <t>What is the 2nd smallest mark?</t>
  </si>
  <si>
    <t xml:space="preserve"> =SMALL</t>
  </si>
  <si>
    <t>ALXGTR001</t>
  </si>
  <si>
    <t>What is the 15th highest mark?</t>
  </si>
  <si>
    <t>ALRTTR001</t>
  </si>
  <si>
    <t>What is the middle mark?</t>
  </si>
  <si>
    <t>ALLALI005</t>
  </si>
  <si>
    <t xml:space="preserve"> or</t>
  </si>
  <si>
    <t>?</t>
  </si>
  <si>
    <t>AAHALL001</t>
  </si>
  <si>
    <t>How many students scored full marks?</t>
  </si>
  <si>
    <t xml:space="preserve"> =COUNTIF</t>
  </si>
  <si>
    <t>ALLJHN001</t>
  </si>
  <si>
    <t>How many students failed? (Hint: mark less than 5)</t>
  </si>
  <si>
    <t>AMIKIS001</t>
  </si>
  <si>
    <t>How many non-empty cells are there in A1:D50?</t>
  </si>
  <si>
    <t>ANVBEL001</t>
  </si>
  <si>
    <t>Round ADMAJKE003's mark to the nearest mark?</t>
  </si>
  <si>
    <t>ANADHI003</t>
  </si>
  <si>
    <t>Round ADMAJKE003's mark UP to the next mark?</t>
  </si>
  <si>
    <t>ANHNNT001</t>
  </si>
  <si>
    <t>Round the mark average to the nearest .01</t>
  </si>
  <si>
    <t>ARLMLA001</t>
  </si>
  <si>
    <t>type your answer in these cells</t>
  </si>
  <si>
    <t>ARALAT001</t>
  </si>
  <si>
    <t>Generate a random mark?</t>
  </si>
  <si>
    <t>AFRLAU004</t>
  </si>
  <si>
    <t>Generate a random full mark (no decimals)</t>
  </si>
  <si>
    <t>ACDMAT001</t>
  </si>
  <si>
    <t xml:space="preserve">  (apply the formulas below just to B4)</t>
  </si>
  <si>
    <t>ALOREH001</t>
  </si>
  <si>
    <t>What formula says WELL-DONE! for students scoring 10</t>
  </si>
  <si>
    <t xml:space="preserve"> =IF(…)</t>
  </si>
  <si>
    <t>ALOPAT003</t>
  </si>
  <si>
    <t>What formula shows a FAIL for students scoring less than 5 and a PASS for the others</t>
  </si>
  <si>
    <t>BBAQNI001</t>
  </si>
  <si>
    <t>What formula shows a SUPP for students scoring between 4 and 5?</t>
  </si>
  <si>
    <t xml:space="preserve">   AND</t>
  </si>
  <si>
    <t>BXSLAU001</t>
  </si>
  <si>
    <t>What formula shows a CUM LAUDE for students above 8</t>
  </si>
  <si>
    <t>BLLZAT002</t>
  </si>
  <si>
    <t>What formula combines all of the above symbols (FAIL &lt;4, SUPP 4-5, PASS 5-8, CUM LAUDE &gt;8)?</t>
  </si>
  <si>
    <t>BLYEVX001</t>
  </si>
  <si>
    <t>What formula shows OK if a mark is NOT 8.3 and STRANGE if it is?</t>
  </si>
  <si>
    <t>BLCEUP001</t>
  </si>
  <si>
    <t>MORE ADVANCED</t>
  </si>
  <si>
    <t>WHYKAT002</t>
  </si>
  <si>
    <t>Show whether a mark (e.g. B29) is ODD or EVEN?</t>
  </si>
  <si>
    <t xml:space="preserve"> =MOD</t>
  </si>
  <si>
    <t>BRNHAR020</t>
  </si>
  <si>
    <t>Give a mark of at least 2, regardless of the student's actual mark?</t>
  </si>
  <si>
    <t>BLPNIC003</t>
  </si>
  <si>
    <t>Give a mark of at least 2 but no more than 8? e.g. B5</t>
  </si>
  <si>
    <t>BBLLAU003</t>
  </si>
  <si>
    <t>Round a number to the nearest 0.05 (e.g. when calculating money change)</t>
  </si>
  <si>
    <t>BHACAR011</t>
  </si>
  <si>
    <t>BLYLPU001</t>
  </si>
  <si>
    <t>BNHJAM001</t>
  </si>
  <si>
    <r>
      <t xml:space="preserve">Create formulas to answer the following 
</t>
    </r>
    <r>
      <rPr>
        <b/>
        <sz val="11"/>
        <color theme="0"/>
        <rFont val="Calibri"/>
        <family val="2"/>
        <scheme val="minor"/>
      </rPr>
      <t>(using Excel's TEXT functions)</t>
    </r>
    <r>
      <rPr>
        <b/>
        <sz val="14"/>
        <color theme="0"/>
        <rFont val="Calibri"/>
        <family val="2"/>
        <scheme val="minor"/>
      </rPr>
      <t>:</t>
    </r>
  </si>
  <si>
    <t>How many characters are there in this sentence, including the spaces and any punctuation symbols?</t>
  </si>
  <si>
    <t>Hint: check the TEXT functions … what is its length?</t>
  </si>
  <si>
    <t>Create a word consisting of 17 a's</t>
  </si>
  <si>
    <t>Repeat "a' 17 times
What is the difference with the 'Repeat' cell format?</t>
  </si>
  <si>
    <t>Find the first instance of "the" in the sentence in A2</t>
  </si>
  <si>
    <t>or</t>
  </si>
  <si>
    <t>Find the second instance of "the" in the sentence in A2</t>
  </si>
  <si>
    <t>Put the sentence in A3 in capital letters</t>
  </si>
  <si>
    <t>Capitals are called "upper case"</t>
  </si>
  <si>
    <t>Capitalize the first character in each word of the sentence in A3</t>
  </si>
  <si>
    <t>not an obvious function name but there you have it…</t>
  </si>
  <si>
    <t>What is written from the 20th to the 30th character in sentence A2?</t>
  </si>
  <si>
    <r>
      <t xml:space="preserve">Take a chunk of letters from the </t>
    </r>
    <r>
      <rPr>
        <i/>
        <sz val="11"/>
        <color theme="1"/>
        <rFont val="Calibri"/>
        <family val="2"/>
        <scheme val="minor"/>
      </rPr>
      <t xml:space="preserve">middle </t>
    </r>
    <r>
      <rPr>
        <sz val="11"/>
        <color theme="1"/>
        <rFont val="Calibri"/>
        <family val="2"/>
        <scheme val="minor"/>
      </rPr>
      <t>of the text…</t>
    </r>
  </si>
  <si>
    <t>Take the middle 20 characters of the sentence in A2</t>
  </si>
  <si>
    <t>Take the left 8 characters from sentence A2</t>
  </si>
  <si>
    <t>Combine the text in cells B11 and B9 and add a question mark.</t>
  </si>
  <si>
    <t>Replace "many" with "few" in the sentence in A12</t>
  </si>
  <si>
    <t>Remove all spaces in the sentence in A3</t>
  </si>
  <si>
    <t>Think!</t>
  </si>
  <si>
    <t>Replace the middle 3 a's in B3 with b's.</t>
  </si>
  <si>
    <t>First multiply the numbers in B2, B5 and B6 and square the result</t>
  </si>
  <si>
    <t>Turn this number into text</t>
  </si>
  <si>
    <r>
      <t xml:space="preserve">into </t>
    </r>
    <r>
      <rPr>
        <i/>
        <sz val="11"/>
        <color theme="1"/>
        <rFont val="Calibri"/>
        <family val="2"/>
        <scheme val="minor"/>
      </rPr>
      <t>text</t>
    </r>
  </si>
  <si>
    <t>How many digits are there in this text"number"?</t>
  </si>
  <si>
    <t>123456789 is text, turn it into a number</t>
  </si>
  <si>
    <r>
      <t xml:space="preserve">… turn it into a </t>
    </r>
    <r>
      <rPr>
        <i/>
        <sz val="11"/>
        <color theme="1"/>
        <rFont val="Calibri"/>
        <family val="2"/>
        <scheme val="minor"/>
      </rPr>
      <t>value</t>
    </r>
  </si>
  <si>
    <t>Now check your answers against the solutions</t>
  </si>
  <si>
    <t xml:space="preserve">Absolute cell refrencing </t>
  </si>
  <si>
    <t>Drag the formula across the table from 1 to 3</t>
  </si>
  <si>
    <t>WHY $A3+B$2??</t>
  </si>
  <si>
    <t>We need to lock the values in Row 2 and column A in order to prevent the formula from shifting</t>
  </si>
  <si>
    <t>Hence we put a $ sign infront of A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</si>
</sst>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2" xfId="0" applyBorder="1"/>
    <xf numFmtId="164" fontId="0" fillId="0" borderId="1" xfId="0" applyNumberForma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64" fontId="0" fillId="0" borderId="6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4" borderId="0" xfId="3" applyFont="1"/>
    <xf numFmtId="0" fontId="9" fillId="3" borderId="0" xfId="2" applyFont="1" applyAlignment="1"/>
    <xf numFmtId="0" fontId="9" fillId="3" borderId="0" xfId="2" applyFont="1" applyAlignment="1">
      <alignment horizontal="center"/>
    </xf>
    <xf numFmtId="0" fontId="2" fillId="4" borderId="7" xfId="3" applyBorder="1"/>
    <xf numFmtId="0" fontId="0" fillId="4" borderId="7" xfId="3" applyFont="1" applyBorder="1"/>
    <xf numFmtId="0" fontId="0" fillId="4" borderId="7" xfId="3" applyFont="1" applyBorder="1" applyAlignment="1">
      <alignment wrapText="1"/>
    </xf>
    <xf numFmtId="0" fontId="0" fillId="4" borderId="7" xfId="3" applyFont="1" applyBorder="1" applyAlignment="1">
      <alignment horizontal="right"/>
    </xf>
    <xf numFmtId="0" fontId="2" fillId="4" borderId="7" xfId="3" applyBorder="1" applyAlignment="1">
      <alignment wrapText="1"/>
    </xf>
    <xf numFmtId="0" fontId="6" fillId="0" borderId="7" xfId="0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2" fontId="0" fillId="0" borderId="1" xfId="0" applyNumberFormat="1" applyBorder="1"/>
    <xf numFmtId="0" fontId="4" fillId="5" borderId="0" xfId="4" applyFont="1" applyAlignment="1">
      <alignment horizontal="center" vertical="center" wrapText="1"/>
    </xf>
    <xf numFmtId="0" fontId="7" fillId="5" borderId="0" xfId="4" applyFont="1" applyAlignment="1">
      <alignment horizontal="center" vertical="center" wrapText="1"/>
    </xf>
    <xf numFmtId="0" fontId="7" fillId="5" borderId="0" xfId="4" applyFont="1" applyAlignment="1">
      <alignment vertical="center" wrapText="1"/>
    </xf>
    <xf numFmtId="0" fontId="2" fillId="6" borderId="0" xfId="5" applyAlignment="1">
      <alignment vertical="center" wrapText="1"/>
    </xf>
    <xf numFmtId="0" fontId="2" fillId="6" borderId="0" xfId="5" applyAlignment="1">
      <alignment horizontal="right" vertical="center" wrapText="1"/>
    </xf>
    <xf numFmtId="0" fontId="2" fillId="6" borderId="0" xfId="5" applyAlignment="1">
      <alignment horizontal="left" vertical="center" wrapText="1"/>
    </xf>
    <xf numFmtId="0" fontId="0" fillId="6" borderId="0" xfId="5" applyFont="1" applyAlignment="1">
      <alignment vertical="center" wrapText="1"/>
    </xf>
    <xf numFmtId="164" fontId="6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0" fillId="8" borderId="0" xfId="0" applyFill="1"/>
    <xf numFmtId="0" fontId="12" fillId="8" borderId="0" xfId="0" applyFont="1" applyFill="1"/>
    <xf numFmtId="0" fontId="0" fillId="9" borderId="0" xfId="0" applyFill="1"/>
    <xf numFmtId="0" fontId="13" fillId="9" borderId="0" xfId="0" applyFont="1" applyFill="1"/>
    <xf numFmtId="0" fontId="14" fillId="0" borderId="0" xfId="0" applyFont="1"/>
    <xf numFmtId="2" fontId="0" fillId="0" borderId="0" xfId="0" applyNumberFormat="1"/>
    <xf numFmtId="0" fontId="4" fillId="2" borderId="0" xfId="1" applyFont="1" applyAlignment="1">
      <alignment horizontal="center"/>
    </xf>
    <xf numFmtId="0" fontId="10" fillId="3" borderId="8" xfId="2" applyFont="1" applyBorder="1" applyAlignment="1">
      <alignment horizontal="center"/>
    </xf>
    <xf numFmtId="0" fontId="10" fillId="3" borderId="9" xfId="2" applyFont="1" applyBorder="1" applyAlignment="1">
      <alignment horizontal="center"/>
    </xf>
  </cellXfs>
  <cellStyles count="6">
    <cellStyle name="20% - Accent2" xfId="3" builtinId="34"/>
    <cellStyle name="20% - Accent4" xfId="5" builtinId="42"/>
    <cellStyle name="Accent1" xfId="1" builtinId="29"/>
    <cellStyle name="Accent2" xfId="2" builtinId="33"/>
    <cellStyle name="Accent4" xfId="4" builtinId="41"/>
    <cellStyle name="Normal" xfId="0" builtinId="0"/>
  </cellStyles>
  <dxfs count="6">
    <dxf>
      <numFmt numFmtId="164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kus\Downloads\Final\Class%20Exercise\INF1002S%20Excel%20Class%20Exercise%202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INF4000F\Lectures\Lecture%202\Excel+Lecture+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Activities"/>
      <sheetName val="Task Details"/>
      <sheetName val="Performance Rating"/>
      <sheetName val="Bonus"/>
      <sheetName val="Dataplus Vendors"/>
      <sheetName val="Item Price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Validation"/>
      <sheetName val="Lookup Functions"/>
      <sheetName val="Scenario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36" totalsRowShown="0" headerRowDxfId="5" headerRowBorderDxfId="3" tableBorderDxfId="4" totalsRowBorderDxfId="2">
  <tableColumns count="2">
    <tableColumn id="1" xr3:uid="{00000000-0010-0000-0000-000001000000}" name="Student Numbers" dataDxfId="1"/>
    <tableColumn id="2" xr3:uid="{00000000-0010-0000-0000-000002000000}" name="Marks/1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G55"/>
  <sheetViews>
    <sheetView tabSelected="1" topLeftCell="A30" zoomScale="90" zoomScaleNormal="90" workbookViewId="0">
      <selection activeCell="B39" sqref="B39"/>
    </sheetView>
  </sheetViews>
  <sheetFormatPr defaultRowHeight="14.45"/>
  <cols>
    <col min="1" max="1" width="26.42578125" customWidth="1"/>
    <col min="2" max="2" width="11.42578125" customWidth="1"/>
    <col min="4" max="4" width="85" customWidth="1"/>
    <col min="5" max="5" width="28.85546875" hidden="1" customWidth="1"/>
    <col min="6" max="6" width="15.42578125" customWidth="1"/>
    <col min="7" max="7" width="13.7109375" bestFit="1" customWidth="1"/>
  </cols>
  <sheetData>
    <row r="1" spans="1:7" ht="21.6" thickBot="1">
      <c r="A1" s="38" t="s">
        <v>0</v>
      </c>
      <c r="B1" s="38"/>
      <c r="D1" s="39" t="s">
        <v>1</v>
      </c>
      <c r="E1" s="40"/>
    </row>
    <row r="2" spans="1:7">
      <c r="D2" s="10" t="s">
        <v>2</v>
      </c>
    </row>
    <row r="3" spans="1:7" ht="15.6">
      <c r="A3" s="4" t="s">
        <v>3</v>
      </c>
      <c r="B3" s="5" t="s">
        <v>4</v>
      </c>
      <c r="D3" t="s">
        <v>5</v>
      </c>
    </row>
    <row r="4" spans="1:7" ht="15.6">
      <c r="A4" s="2" t="s">
        <v>6</v>
      </c>
      <c r="B4" s="20">
        <v>4.82</v>
      </c>
      <c r="D4" s="11" t="s">
        <v>7</v>
      </c>
      <c r="E4" s="12" t="s">
        <v>8</v>
      </c>
      <c r="F4" s="12" t="s">
        <v>9</v>
      </c>
      <c r="G4" s="12" t="s">
        <v>10</v>
      </c>
    </row>
    <row r="5" spans="1:7">
      <c r="A5" s="2" t="s">
        <v>11</v>
      </c>
      <c r="B5" s="3">
        <v>10</v>
      </c>
      <c r="D5" s="14" t="s">
        <v>12</v>
      </c>
      <c r="E5" s="18">
        <f>SUM(marks)</f>
        <v>223.04999999999998</v>
      </c>
    </row>
    <row r="6" spans="1:7">
      <c r="A6" s="2" t="s">
        <v>13</v>
      </c>
      <c r="B6" s="3">
        <v>9.4499999999999993</v>
      </c>
      <c r="D6" s="13" t="s">
        <v>14</v>
      </c>
      <c r="E6" s="18">
        <f>AVERAGE(marks)</f>
        <v>6.7590909090909088</v>
      </c>
    </row>
    <row r="7" spans="1:7">
      <c r="A7" s="2" t="s">
        <v>15</v>
      </c>
      <c r="B7" s="3">
        <v>5.5</v>
      </c>
      <c r="D7" s="13" t="s">
        <v>16</v>
      </c>
      <c r="E7" s="18">
        <f>MAX(marks)</f>
        <v>10</v>
      </c>
    </row>
    <row r="8" spans="1:7">
      <c r="A8" s="2" t="s">
        <v>17</v>
      </c>
      <c r="B8" s="3">
        <v>8.3000000000000007</v>
      </c>
      <c r="C8" s="1"/>
      <c r="D8" s="13" t="s">
        <v>18</v>
      </c>
      <c r="E8" s="18">
        <f>MIN(marks)</f>
        <v>0</v>
      </c>
    </row>
    <row r="9" spans="1:7">
      <c r="A9" s="2" t="s">
        <v>19</v>
      </c>
      <c r="B9" s="3">
        <v>10</v>
      </c>
      <c r="D9" s="13" t="s">
        <v>20</v>
      </c>
      <c r="E9" s="18">
        <f>SMALL(marks,2)</f>
        <v>3</v>
      </c>
      <c r="F9" t="s">
        <v>21</v>
      </c>
    </row>
    <row r="10" spans="1:7">
      <c r="A10" s="2" t="s">
        <v>22</v>
      </c>
      <c r="B10" s="3">
        <v>10</v>
      </c>
      <c r="D10" s="14" t="s">
        <v>23</v>
      </c>
      <c r="E10" s="18">
        <f>LARGE(marks,15)</f>
        <v>7.45</v>
      </c>
    </row>
    <row r="11" spans="1:7">
      <c r="A11" s="2" t="s">
        <v>24</v>
      </c>
      <c r="B11" s="3">
        <v>10</v>
      </c>
      <c r="D11" s="15" t="s">
        <v>25</v>
      </c>
      <c r="E11" s="18">
        <f>MEDIAN(marks)</f>
        <v>6.65</v>
      </c>
    </row>
    <row r="12" spans="1:7">
      <c r="A12" s="2" t="s">
        <v>26</v>
      </c>
      <c r="B12" s="3">
        <v>7.45</v>
      </c>
      <c r="D12" s="16" t="s">
        <v>27</v>
      </c>
      <c r="E12" s="18" t="s">
        <v>28</v>
      </c>
    </row>
    <row r="13" spans="1:7">
      <c r="A13" s="2" t="s">
        <v>29</v>
      </c>
      <c r="B13" s="3">
        <v>8</v>
      </c>
      <c r="D13" s="17" t="s">
        <v>30</v>
      </c>
      <c r="E13" s="18">
        <f>COUNTIF(marks,10)</f>
        <v>7</v>
      </c>
      <c r="F13" t="s">
        <v>31</v>
      </c>
    </row>
    <row r="14" spans="1:7">
      <c r="A14" s="2" t="s">
        <v>32</v>
      </c>
      <c r="B14" s="3">
        <v>5</v>
      </c>
      <c r="D14" s="14" t="s">
        <v>33</v>
      </c>
      <c r="E14" s="18">
        <f>COUNTIF(marks,"&lt;5")</f>
        <v>7</v>
      </c>
    </row>
    <row r="15" spans="1:7">
      <c r="A15" s="2" t="s">
        <v>34</v>
      </c>
      <c r="B15" s="3">
        <v>10</v>
      </c>
      <c r="D15" s="13" t="s">
        <v>35</v>
      </c>
      <c r="E15" s="18">
        <f>COUNTIF(A1:D50,"")</f>
        <v>98</v>
      </c>
    </row>
    <row r="16" spans="1:7">
      <c r="A16" s="2" t="s">
        <v>36</v>
      </c>
      <c r="B16" s="3">
        <v>5</v>
      </c>
      <c r="D16" s="14" t="s">
        <v>37</v>
      </c>
      <c r="E16" s="28">
        <f>ROUND(B6,0)</f>
        <v>9</v>
      </c>
    </row>
    <row r="17" spans="1:6">
      <c r="A17" s="2" t="s">
        <v>38</v>
      </c>
      <c r="B17" s="3">
        <v>5</v>
      </c>
      <c r="D17" s="13" t="s">
        <v>39</v>
      </c>
      <c r="E17" s="28">
        <f>ROUNDUP(B6,0)</f>
        <v>10</v>
      </c>
    </row>
    <row r="18" spans="1:6">
      <c r="A18" s="2" t="s">
        <v>40</v>
      </c>
      <c r="B18" s="3">
        <v>10</v>
      </c>
      <c r="D18" s="14" t="s">
        <v>41</v>
      </c>
      <c r="E18" s="18">
        <f>ROUND(AVERAGE(marks),2)</f>
        <v>6.76</v>
      </c>
    </row>
    <row r="19" spans="1:6">
      <c r="A19" s="2" t="s">
        <v>42</v>
      </c>
      <c r="B19" s="3">
        <v>0</v>
      </c>
      <c r="D19" s="16" t="s">
        <v>27</v>
      </c>
      <c r="E19" s="18" t="s">
        <v>43</v>
      </c>
    </row>
    <row r="20" spans="1:6">
      <c r="A20" s="2" t="s">
        <v>44</v>
      </c>
      <c r="B20" s="3">
        <v>5</v>
      </c>
      <c r="D20" s="14" t="s">
        <v>45</v>
      </c>
      <c r="E20" s="18">
        <f ca="1">RANDBETWEEN(0,10)</f>
        <v>3</v>
      </c>
    </row>
    <row r="21" spans="1:6">
      <c r="A21" s="2" t="s">
        <v>46</v>
      </c>
      <c r="B21" s="3">
        <v>3</v>
      </c>
      <c r="D21" s="14" t="s">
        <v>47</v>
      </c>
      <c r="E21" s="18">
        <f ca="1">RANDBETWEEN(0,10)</f>
        <v>5</v>
      </c>
    </row>
    <row r="22" spans="1:6">
      <c r="A22" s="2" t="s">
        <v>48</v>
      </c>
      <c r="B22" s="3">
        <v>10</v>
      </c>
      <c r="D22" s="14" t="s">
        <v>49</v>
      </c>
      <c r="E22" s="18" t="s">
        <v>43</v>
      </c>
    </row>
    <row r="23" spans="1:6">
      <c r="A23" s="2" t="s">
        <v>50</v>
      </c>
      <c r="B23" s="3">
        <v>3</v>
      </c>
      <c r="D23" s="14" t="s">
        <v>51</v>
      </c>
      <c r="E23" s="18" t="str">
        <f>IF(B4=10,"WELL-DONE","")</f>
        <v/>
      </c>
      <c r="F23" t="s">
        <v>52</v>
      </c>
    </row>
    <row r="24" spans="1:6">
      <c r="A24" s="2" t="s">
        <v>53</v>
      </c>
      <c r="B24" s="3">
        <v>8</v>
      </c>
      <c r="D24" s="14" t="s">
        <v>54</v>
      </c>
      <c r="E24" s="18" t="str">
        <f>IF(B4&lt;5,"FAIL","PASS")</f>
        <v>FAIL</v>
      </c>
    </row>
    <row r="25" spans="1:6">
      <c r="A25" s="2" t="s">
        <v>55</v>
      </c>
      <c r="B25" s="3">
        <v>4.78</v>
      </c>
      <c r="D25" s="14" t="s">
        <v>56</v>
      </c>
      <c r="E25" s="18" t="str">
        <f>IF(AND(B4&gt;=4,B4&lt;5),"SUPP","")</f>
        <v>SUPP</v>
      </c>
      <c r="F25" t="s">
        <v>57</v>
      </c>
    </row>
    <row r="26" spans="1:6">
      <c r="A26" s="2" t="s">
        <v>58</v>
      </c>
      <c r="B26" s="3">
        <v>8.9</v>
      </c>
      <c r="D26" s="14" t="s">
        <v>59</v>
      </c>
      <c r="E26" s="18" t="str">
        <f>IF(B4&gt;8,"CUM LAUDE","")</f>
        <v/>
      </c>
    </row>
    <row r="27" spans="1:6">
      <c r="A27" s="2" t="s">
        <v>60</v>
      </c>
      <c r="B27" s="3">
        <v>5.2</v>
      </c>
      <c r="D27" s="14" t="s">
        <v>61</v>
      </c>
      <c r="E27" s="18" t="str">
        <f>IF(B4&lt;4,"FAIL",IF(AND(B4&gt;=4,B4&lt;5),"SUPP",IF(AND(B4&gt;=5,B4&lt;=8),"PASS",IF(B4&gt;8,"CUM LAUDE",""))))</f>
        <v>SUPP</v>
      </c>
    </row>
    <row r="28" spans="1:6">
      <c r="A28" s="2" t="s">
        <v>62</v>
      </c>
      <c r="B28" s="3">
        <v>6</v>
      </c>
      <c r="D28" s="14" t="s">
        <v>63</v>
      </c>
      <c r="E28" s="18" t="str">
        <f>IF(B4=8.3,"STRANGE","OK")</f>
        <v>OK</v>
      </c>
    </row>
    <row r="29" spans="1:6">
      <c r="A29" s="2" t="s">
        <v>64</v>
      </c>
      <c r="B29" s="3">
        <v>3</v>
      </c>
      <c r="D29" s="19" t="s">
        <v>65</v>
      </c>
      <c r="E29" s="18"/>
    </row>
    <row r="30" spans="1:6">
      <c r="A30" s="2" t="s">
        <v>66</v>
      </c>
      <c r="B30" s="3">
        <v>4.5</v>
      </c>
      <c r="D30" s="14" t="s">
        <v>67</v>
      </c>
      <c r="E30" s="18" t="str">
        <f>IF(MOD(B29,2)=0,"Even","ODD")</f>
        <v>ODD</v>
      </c>
      <c r="F30" t="s">
        <v>68</v>
      </c>
    </row>
    <row r="31" spans="1:6">
      <c r="A31" s="2" t="s">
        <v>69</v>
      </c>
      <c r="B31" s="3">
        <v>5.5</v>
      </c>
      <c r="D31" s="14" t="s">
        <v>70</v>
      </c>
      <c r="E31" s="29">
        <f>MAX(B4,2)</f>
        <v>4.82</v>
      </c>
    </row>
    <row r="32" spans="1:6">
      <c r="A32" s="2" t="s">
        <v>71</v>
      </c>
      <c r="B32" s="3">
        <v>9</v>
      </c>
      <c r="D32" s="14" t="s">
        <v>72</v>
      </c>
      <c r="E32" s="28">
        <f>MIN(8,MAX(B5,2))</f>
        <v>8</v>
      </c>
    </row>
    <row r="33" spans="1:5">
      <c r="A33" s="2" t="s">
        <v>73</v>
      </c>
      <c r="B33" s="3">
        <v>6.65</v>
      </c>
      <c r="D33" s="14" t="s">
        <v>74</v>
      </c>
      <c r="E33" s="18">
        <f>ROUND(B4/0.05,0)*0.05</f>
        <v>4.8000000000000007</v>
      </c>
    </row>
    <row r="34" spans="1:5">
      <c r="A34" s="2" t="s">
        <v>75</v>
      </c>
      <c r="B34" s="3">
        <v>7</v>
      </c>
    </row>
    <row r="35" spans="1:5">
      <c r="A35" s="2" t="s">
        <v>76</v>
      </c>
      <c r="B35" s="3">
        <v>9</v>
      </c>
    </row>
    <row r="36" spans="1:5">
      <c r="A36" s="6" t="s">
        <v>77</v>
      </c>
      <c r="B36" s="7">
        <v>6</v>
      </c>
    </row>
    <row r="55" spans="2:2" ht="15">
      <c r="B55" s="37">
        <f>SUM(B4:B54)</f>
        <v>223.04999999999998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D22"/>
  <sheetViews>
    <sheetView workbookViewId="0">
      <selection activeCell="D22" sqref="D22"/>
    </sheetView>
  </sheetViews>
  <sheetFormatPr defaultColWidth="60.28515625" defaultRowHeight="14.45"/>
  <cols>
    <col min="2" max="2" width="30.5703125" hidden="1" customWidth="1"/>
    <col min="3" max="3" width="60.28515625" style="8"/>
  </cols>
  <sheetData>
    <row r="1" spans="1:4" ht="36">
      <c r="A1" s="23" t="s">
        <v>78</v>
      </c>
      <c r="B1" s="22" t="s">
        <v>8</v>
      </c>
      <c r="C1" s="22" t="s">
        <v>9</v>
      </c>
      <c r="D1" s="22" t="s">
        <v>10</v>
      </c>
    </row>
    <row r="2" spans="1:4" ht="28.9">
      <c r="A2" s="27" t="s">
        <v>79</v>
      </c>
      <c r="B2">
        <f>LEN(A2)</f>
        <v>97</v>
      </c>
      <c r="C2" s="8" t="s">
        <v>80</v>
      </c>
    </row>
    <row r="3" spans="1:4" ht="28.9">
      <c r="A3" s="24" t="s">
        <v>81</v>
      </c>
      <c r="B3" t="str">
        <f>REPT("a",17)</f>
        <v>aaaaaaaaaaaaaaaaa</v>
      </c>
      <c r="C3" s="9" t="s">
        <v>82</v>
      </c>
    </row>
    <row r="4" spans="1:4">
      <c r="A4" s="24" t="s">
        <v>83</v>
      </c>
      <c r="B4">
        <f>FIND("the",A2)</f>
        <v>25</v>
      </c>
    </row>
    <row r="5" spans="1:4">
      <c r="A5" s="25" t="s">
        <v>84</v>
      </c>
      <c r="B5">
        <v>25</v>
      </c>
    </row>
    <row r="6" spans="1:4">
      <c r="A6" s="24" t="s">
        <v>85</v>
      </c>
      <c r="B6">
        <f>FIND("the",A2,FIND("the",A2)+1)</f>
        <v>59</v>
      </c>
    </row>
    <row r="7" spans="1:4">
      <c r="A7" s="24" t="s">
        <v>86</v>
      </c>
      <c r="B7" t="str">
        <f>UPPER(A3)</f>
        <v>CREATE A WORD CONSISTING OF 17 A'S</v>
      </c>
      <c r="C7" s="8" t="s">
        <v>87</v>
      </c>
    </row>
    <row r="8" spans="1:4">
      <c r="A8" s="24" t="s">
        <v>88</v>
      </c>
      <c r="B8" t="str">
        <f>PROPER(A3)</f>
        <v>Create A Word Consisting Of 17 A'S</v>
      </c>
      <c r="C8" s="8" t="s">
        <v>89</v>
      </c>
    </row>
    <row r="9" spans="1:4">
      <c r="A9" s="24" t="s">
        <v>90</v>
      </c>
      <c r="B9" t="str">
        <f>MID(A2,20,10)</f>
        <v xml:space="preserve"> are there</v>
      </c>
      <c r="C9" s="8" t="s">
        <v>91</v>
      </c>
    </row>
    <row r="10" spans="1:4">
      <c r="A10" s="24" t="s">
        <v>92</v>
      </c>
      <c r="B10" t="str">
        <f>MID(A2,LEN(A2)/2-10,20)</f>
        <v xml:space="preserve"> sentence, including</v>
      </c>
    </row>
    <row r="11" spans="1:4">
      <c r="A11" s="24" t="s">
        <v>93</v>
      </c>
      <c r="B11" t="str">
        <f>LEFT(A2,8)</f>
        <v>How many</v>
      </c>
    </row>
    <row r="12" spans="1:4">
      <c r="A12" s="24" t="s">
        <v>94</v>
      </c>
      <c r="B12" t="str">
        <f>B11&amp;B9&amp;"?"</f>
        <v>How many are there?</v>
      </c>
    </row>
    <row r="13" spans="1:4">
      <c r="A13" s="25" t="s">
        <v>84</v>
      </c>
    </row>
    <row r="14" spans="1:4">
      <c r="A14" s="26" t="s">
        <v>95</v>
      </c>
      <c r="B14" t="str">
        <f>SUBSTITUTE(B12,"many","few")</f>
        <v>How few are there?</v>
      </c>
    </row>
    <row r="15" spans="1:4">
      <c r="A15" s="26"/>
    </row>
    <row r="16" spans="1:4">
      <c r="A16" s="26" t="s">
        <v>96</v>
      </c>
      <c r="B16" t="str">
        <f>SUBSTITUTE(A3," ","")</f>
        <v>Createawordconsistingof17a's</v>
      </c>
      <c r="C16" s="8" t="s">
        <v>97</v>
      </c>
    </row>
    <row r="17" spans="1:3">
      <c r="A17" s="26" t="s">
        <v>98</v>
      </c>
      <c r="B17" t="str">
        <f>REPLACE(B3,LEN(B3)/2,3,"bbb")</f>
        <v>aaaaaaabbbaaaaaaa</v>
      </c>
    </row>
    <row r="18" spans="1:3">
      <c r="A18" s="24" t="s">
        <v>99</v>
      </c>
      <c r="B18">
        <f>(B2*B5*B6)^2</f>
        <v>20470455625</v>
      </c>
    </row>
    <row r="19" spans="1:3">
      <c r="A19" s="24" t="s">
        <v>100</v>
      </c>
      <c r="B19" t="str">
        <f>TEXT(B18,"#")</f>
        <v>20470455625</v>
      </c>
      <c r="C19" s="8" t="s">
        <v>101</v>
      </c>
    </row>
    <row r="20" spans="1:3">
      <c r="A20" s="24" t="s">
        <v>102</v>
      </c>
      <c r="B20">
        <f>LEN(B19)</f>
        <v>11</v>
      </c>
    </row>
    <row r="21" spans="1:3">
      <c r="A21" s="27" t="s">
        <v>103</v>
      </c>
      <c r="B21">
        <f>VALUE(LEFT(A21,9))</f>
        <v>123456789</v>
      </c>
      <c r="C21" s="8" t="s">
        <v>104</v>
      </c>
    </row>
    <row r="22" spans="1:3" ht="36">
      <c r="B22" s="2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F8" sqref="F8"/>
    </sheetView>
  </sheetViews>
  <sheetFormatPr defaultRowHeight="14.45"/>
  <cols>
    <col min="1" max="1" width="9.140625" style="30"/>
    <col min="6" max="6" width="57.140625" customWidth="1"/>
  </cols>
  <sheetData>
    <row r="1" spans="1:6" ht="15.6">
      <c r="A1" s="35" t="s">
        <v>106</v>
      </c>
      <c r="F1" t="s">
        <v>107</v>
      </c>
    </row>
    <row r="2" spans="1:6" s="32" customFormat="1">
      <c r="A2" s="34"/>
      <c r="B2" s="33">
        <v>1</v>
      </c>
      <c r="C2" s="33">
        <v>2</v>
      </c>
      <c r="D2" s="33">
        <v>3</v>
      </c>
    </row>
    <row r="3" spans="1:6">
      <c r="A3" s="31">
        <v>1</v>
      </c>
      <c r="B3">
        <f>$A3+B$2</f>
        <v>2</v>
      </c>
      <c r="C3">
        <f t="shared" ref="C3:D5" si="0">$A3+C$2</f>
        <v>3</v>
      </c>
      <c r="D3">
        <f t="shared" si="0"/>
        <v>4</v>
      </c>
    </row>
    <row r="4" spans="1:6">
      <c r="A4" s="31">
        <v>2</v>
      </c>
      <c r="B4">
        <f>$A4+B$2</f>
        <v>3</v>
      </c>
      <c r="C4">
        <f t="shared" si="0"/>
        <v>4</v>
      </c>
      <c r="D4">
        <f t="shared" si="0"/>
        <v>5</v>
      </c>
    </row>
    <row r="5" spans="1:6">
      <c r="A5" s="31">
        <v>3</v>
      </c>
      <c r="B5">
        <f>$A5+B$2</f>
        <v>4</v>
      </c>
      <c r="C5">
        <f t="shared" si="0"/>
        <v>5</v>
      </c>
      <c r="D5">
        <f t="shared" si="0"/>
        <v>6</v>
      </c>
    </row>
    <row r="6" spans="1:6" ht="18">
      <c r="F6" s="36" t="s">
        <v>108</v>
      </c>
    </row>
    <row r="7" spans="1:6" ht="18">
      <c r="F7" s="36" t="s">
        <v>109</v>
      </c>
    </row>
    <row r="8" spans="1:6" ht="18">
      <c r="F8" s="3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Makanaka Mangwanda</cp:lastModifiedBy>
  <cp:revision/>
  <dcterms:created xsi:type="dcterms:W3CDTF">2013-02-17T13:51:35Z</dcterms:created>
  <dcterms:modified xsi:type="dcterms:W3CDTF">2024-08-26T11:05:51Z</dcterms:modified>
  <cp:category/>
  <cp:contentStatus/>
</cp:coreProperties>
</file>