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2d46fd14817dd8d7/учёба/4-й_семестр/Социология/пр_1/"/>
    </mc:Choice>
  </mc:AlternateContent>
  <xr:revisionPtr revIDLastSave="55" documentId="8_{7FFB5B9D-83C3-48BD-A5AE-EB8541ABC5D7}" xr6:coauthVersionLast="45" xr6:coauthVersionMax="45" xr10:uidLastSave="{FF5ED164-841D-4AC6-A05B-CCCC4FE2E745}"/>
  <bookViews>
    <workbookView xWindow="-108" yWindow="-108" windowWidth="23256" windowHeight="12576" xr2:uid="{00000000-000D-0000-FFFF-FFFF00000000}"/>
  </bookViews>
  <sheets>
    <sheet name="Лист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D14" i="2"/>
  <c r="D15" i="2"/>
  <c r="E2" i="2"/>
  <c r="F11" i="2"/>
  <c r="E11" i="2"/>
  <c r="G11" i="2" s="1"/>
  <c r="F3" i="2" l="1"/>
  <c r="E3" i="2"/>
  <c r="E4" i="2"/>
  <c r="E5" i="2"/>
  <c r="E6" i="2"/>
  <c r="E7" i="2"/>
  <c r="E8" i="2"/>
  <c r="E9" i="2"/>
  <c r="F8" i="2"/>
  <c r="F7" i="2"/>
  <c r="F6" i="2"/>
  <c r="F5" i="2"/>
  <c r="F4" i="2"/>
  <c r="F9" i="2"/>
  <c r="F2" i="2"/>
  <c r="G9" i="2" l="1"/>
  <c r="G5" i="2"/>
  <c r="G7" i="2"/>
  <c r="G8" i="2"/>
  <c r="G2" i="2"/>
  <c r="G6" i="2"/>
  <c r="G3" i="2"/>
</calcChain>
</file>

<file path=xl/sharedStrings.xml><?xml version="1.0" encoding="utf-8"?>
<sst xmlns="http://schemas.openxmlformats.org/spreadsheetml/2006/main" count="34" uniqueCount="31">
  <si>
    <t xml:space="preserve">страна </t>
  </si>
  <si>
    <t>РАЗМЕР ВАЛОВОГО НАЦИОНАЛЬНОГО ДОХОДА НА ДУШУ НАСЕЛЕНИЯ</t>
  </si>
  <si>
    <t>УРОВЕНЬ ПРОДОЛЖИТЕЛЬНОСТИ ЖИЗНИ</t>
  </si>
  <si>
    <t>ИНДЕКС УРОВНЯ ОБРАЗОВАНИЯ</t>
  </si>
  <si>
    <t>I(ВВП/N)</t>
  </si>
  <si>
    <t>I(Ж)</t>
  </si>
  <si>
    <t>I(РЧП)</t>
  </si>
  <si>
    <t>Германия</t>
  </si>
  <si>
    <t>доход на душу населения</t>
  </si>
  <si>
    <t xml:space="preserve">страна макс </t>
  </si>
  <si>
    <t xml:space="preserve">Лихтенштейн </t>
  </si>
  <si>
    <t>страна мин</t>
  </si>
  <si>
    <t>Бурунди</t>
  </si>
  <si>
    <t>уровень продолжительности жизни</t>
  </si>
  <si>
    <t>страна макс</t>
  </si>
  <si>
    <t>Гонкого</t>
  </si>
  <si>
    <t>ЦАР</t>
  </si>
  <si>
    <t>Индекс уровня образлвания</t>
  </si>
  <si>
    <t>Нигер</t>
  </si>
  <si>
    <t>В оранжевые поля подставить свои данные</t>
  </si>
  <si>
    <t>Малайзия</t>
  </si>
  <si>
    <t>Таиланд</t>
  </si>
  <si>
    <t>Сингапур</t>
  </si>
  <si>
    <t>Камбоджа</t>
  </si>
  <si>
    <t>Бруней</t>
  </si>
  <si>
    <t>Индонезия</t>
  </si>
  <si>
    <t>Мьянма (Бирма)</t>
  </si>
  <si>
    <t>Лаос</t>
  </si>
  <si>
    <t>Беларусь</t>
  </si>
  <si>
    <t>медиана</t>
  </si>
  <si>
    <t>ср знач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</si>
</sst>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0"/>
      <name val="Arial"/>
      <family val="2"/>
      <charset val="204"/>
    </font>
    <font>
      <sz val="14"/>
      <color rgb="FF000080"/>
      <name val="Times New Roman"/>
      <family val="1"/>
      <charset val="204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3" borderId="0" xfId="0" applyFont="1" applyFill="1" applyAlignment="1">
      <alignment horizontal="left"/>
    </xf>
    <xf numFmtId="0" fontId="3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4" fillId="0" borderId="0" xfId="0" applyFont="1" applyAlignment="1"/>
    <xf numFmtId="0" fontId="0" fillId="5" borderId="0" xfId="0" applyFont="1" applyFill="1" applyAlignment="1"/>
    <xf numFmtId="0" fontId="5" fillId="5" borderId="0" xfId="0" applyFont="1" applyFill="1" applyAlignment="1"/>
    <xf numFmtId="0" fontId="1" fillId="0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Лист2!$A$2:$A$9</c:f>
              <c:strCache>
                <c:ptCount val="8"/>
                <c:pt idx="0">
                  <c:v>Малайзия</c:v>
                </c:pt>
                <c:pt idx="1">
                  <c:v>Таиланд</c:v>
                </c:pt>
                <c:pt idx="2">
                  <c:v>Сингапур</c:v>
                </c:pt>
                <c:pt idx="3">
                  <c:v>Камбоджа</c:v>
                </c:pt>
                <c:pt idx="4">
                  <c:v>Бруней</c:v>
                </c:pt>
                <c:pt idx="5">
                  <c:v>Индонезия</c:v>
                </c:pt>
                <c:pt idx="6">
                  <c:v>Мьянма (Бирма)</c:v>
                </c:pt>
                <c:pt idx="7">
                  <c:v>Лаос</c:v>
                </c:pt>
              </c:strCache>
            </c:strRef>
          </c:cat>
          <c:val>
            <c:numRef>
              <c:f>Лист2!$G$2:$G$9</c:f>
              <c:numCache>
                <c:formatCode>General</c:formatCode>
                <c:ptCount val="8"/>
                <c:pt idx="0">
                  <c:v>0.67800000000000005</c:v>
                </c:pt>
                <c:pt idx="1">
                  <c:v>0.64100000000000001</c:v>
                </c:pt>
                <c:pt idx="2">
                  <c:v>0.89400000000000002</c:v>
                </c:pt>
                <c:pt idx="3">
                  <c:v>0.40500000000000003</c:v>
                </c:pt>
                <c:pt idx="4">
                  <c:v>0.73299999999999998</c:v>
                </c:pt>
                <c:pt idx="5">
                  <c:v>0.54200000000000004</c:v>
                </c:pt>
                <c:pt idx="6">
                  <c:v>0.371</c:v>
                </c:pt>
                <c:pt idx="7">
                  <c:v>0.432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5-449C-8CBB-D052B200E0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78562864"/>
        <c:axId val="778565160"/>
      </c:barChart>
      <c:catAx>
        <c:axId val="7785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565160"/>
        <c:crosses val="autoZero"/>
        <c:auto val="1"/>
        <c:lblAlgn val="ctr"/>
        <c:lblOffset val="100"/>
        <c:noMultiLvlLbl val="0"/>
      </c:catAx>
      <c:valAx>
        <c:axId val="77856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56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baseline="0">
                <a:effectLst/>
              </a:rPr>
              <a:t>Стратификационная пирамида</a:t>
            </a:r>
            <a:endParaRPr lang="ru-RU"/>
          </a:p>
        </c:rich>
      </c:tx>
      <c:layout>
        <c:manualLayout>
          <c:xMode val="edge"/>
          <c:yMode val="edge"/>
          <c:x val="0.22195388442201222"/>
          <c:y val="1.0324475782194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519274278695947E-2"/>
          <c:y val="0.10901074721022366"/>
          <c:w val="0.90639918981232093"/>
          <c:h val="0.65235945434739029"/>
        </c:manualLayout>
      </c:layout>
      <c:lineChart>
        <c:grouping val="standard"/>
        <c:varyColors val="0"/>
        <c:ser>
          <c:idx val="1"/>
          <c:order val="0"/>
          <c:tx>
            <c:v>Iрчп страны</c:v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Лист2!$A$2:$A$9</c:f>
              <c:strCache>
                <c:ptCount val="8"/>
                <c:pt idx="0">
                  <c:v>Малайзия</c:v>
                </c:pt>
                <c:pt idx="1">
                  <c:v>Таиланд</c:v>
                </c:pt>
                <c:pt idx="2">
                  <c:v>Сингапур</c:v>
                </c:pt>
                <c:pt idx="3">
                  <c:v>Камбоджа</c:v>
                </c:pt>
                <c:pt idx="4">
                  <c:v>Бруней</c:v>
                </c:pt>
                <c:pt idx="5">
                  <c:v>Индонезия</c:v>
                </c:pt>
                <c:pt idx="6">
                  <c:v>Мьянма (Бирма)</c:v>
                </c:pt>
                <c:pt idx="7">
                  <c:v>Лаос</c:v>
                </c:pt>
              </c:strCache>
            </c:strRef>
          </c:cat>
          <c:val>
            <c:numRef>
              <c:f>Лист2!$G$2:$G$9</c:f>
              <c:numCache>
                <c:formatCode>General</c:formatCode>
                <c:ptCount val="8"/>
                <c:pt idx="0">
                  <c:v>0.67800000000000005</c:v>
                </c:pt>
                <c:pt idx="1">
                  <c:v>0.64100000000000001</c:v>
                </c:pt>
                <c:pt idx="2">
                  <c:v>0.89400000000000002</c:v>
                </c:pt>
                <c:pt idx="3">
                  <c:v>0.40500000000000003</c:v>
                </c:pt>
                <c:pt idx="4">
                  <c:v>0.73299999999999998</c:v>
                </c:pt>
                <c:pt idx="5">
                  <c:v>0.54200000000000004</c:v>
                </c:pt>
                <c:pt idx="6">
                  <c:v>0.371</c:v>
                </c:pt>
                <c:pt idx="7">
                  <c:v>0.432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2CC-4B49-82C3-BE5E273BF3BF}"/>
            </c:ext>
          </c:extLst>
        </c:ser>
        <c:ser>
          <c:idx val="2"/>
          <c:order val="1"/>
          <c:tx>
            <c:v>Медиана 0,592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Лист2!$I$9:$I$16</c:f>
              <c:numCache>
                <c:formatCode>General</c:formatCode>
                <c:ptCount val="8"/>
                <c:pt idx="0">
                  <c:v>0.59199999999999997</c:v>
                </c:pt>
                <c:pt idx="1">
                  <c:v>0.59199999999999997</c:v>
                </c:pt>
                <c:pt idx="2">
                  <c:v>0.59199999999999997</c:v>
                </c:pt>
                <c:pt idx="3">
                  <c:v>0.59199999999999997</c:v>
                </c:pt>
                <c:pt idx="4">
                  <c:v>0.59199999999999997</c:v>
                </c:pt>
                <c:pt idx="5">
                  <c:v>0.59199999999999997</c:v>
                </c:pt>
                <c:pt idx="6">
                  <c:v>0.59199999999999997</c:v>
                </c:pt>
                <c:pt idx="7">
                  <c:v>0.59199999999999997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2CC-4B49-82C3-BE5E273BF3BF}"/>
            </c:ext>
          </c:extLst>
        </c:ser>
        <c:ser>
          <c:idx val="0"/>
          <c:order val="2"/>
          <c:tx>
            <c:v>Ср знач. 0,587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Лист2!$J$9:$J$16</c:f>
              <c:numCache>
                <c:formatCode>General</c:formatCode>
                <c:ptCount val="8"/>
                <c:pt idx="0">
                  <c:v>0.58700000000000019</c:v>
                </c:pt>
                <c:pt idx="1">
                  <c:v>0.58700000000000019</c:v>
                </c:pt>
                <c:pt idx="2">
                  <c:v>0.58700000000000019</c:v>
                </c:pt>
                <c:pt idx="3">
                  <c:v>0.58700000000000019</c:v>
                </c:pt>
                <c:pt idx="4">
                  <c:v>0.58700000000000019</c:v>
                </c:pt>
                <c:pt idx="5">
                  <c:v>0.58700000000000019</c:v>
                </c:pt>
                <c:pt idx="6">
                  <c:v>0.58700000000000019</c:v>
                </c:pt>
                <c:pt idx="7">
                  <c:v>0.58700000000000019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2CC-4B49-82C3-BE5E273BF3BF}"/>
            </c:ext>
          </c:extLst>
        </c:ser>
        <c:ser>
          <c:idx val="3"/>
          <c:order val="3"/>
          <c:tx>
            <c:v>Отсталые страны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Лист2!$K$9:$K$16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2CC-4B49-82C3-BE5E273BF3BF}"/>
            </c:ext>
          </c:extLst>
        </c:ser>
        <c:ser>
          <c:idx val="4"/>
          <c:order val="4"/>
          <c:tx>
            <c:v>Развивающиеся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Лист2!$L$9:$L$16</c:f>
              <c:numCache>
                <c:formatCode>General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2CC-4B49-82C3-BE5E273BF3BF}"/>
            </c:ext>
          </c:extLst>
        </c:ser>
        <c:ser>
          <c:idx val="5"/>
          <c:order val="5"/>
          <c:tx>
            <c:v>Развитые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Лист2!$M$9:$M$16</c:f>
              <c:numCache>
                <c:formatCode>General</c:formatCode>
                <c:ptCount val="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2CC-4B49-82C3-BE5E273BF3BF}"/>
            </c:ext>
          </c:extLst>
        </c:ser>
        <c:ser>
          <c:idx val="6"/>
          <c:order val="6"/>
          <c:tx>
            <c:v>Элита/Лидеры</c:v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Лист2!$N$9:$N$16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2CC-4B49-82C3-BE5E273BF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684656"/>
        <c:axId val="855679408"/>
      </c:lineChart>
      <c:catAx>
        <c:axId val="8556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679408"/>
        <c:crosses val="autoZero"/>
        <c:auto val="1"/>
        <c:lblAlgn val="ctr"/>
        <c:lblOffset val="100"/>
        <c:noMultiLvlLbl val="0"/>
      </c:catAx>
      <c:valAx>
        <c:axId val="855679408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684656"/>
        <c:crosses val="autoZero"/>
        <c:crossBetween val="between"/>
        <c:majorUnit val="5.000000000000001E-2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960120</xdr:colOff>
      <xdr:row>28</xdr:row>
      <xdr:rowOff>99060</xdr:rowOff>
    </xdr:from>
    <xdr:to>
      <xdr:col>4</xdr:col>
      <xdr:colOff>731520</xdr:colOff>
      <xdr:row>42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FE14CF7-ED94-4C9F-A5EC-17B3E8AE4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276497</xdr:colOff>
      <xdr:row>17</xdr:row>
      <xdr:rowOff>58781</xdr:rowOff>
    </xdr:from>
    <xdr:to>
      <xdr:col>14</xdr:col>
      <xdr:colOff>107128</xdr:colOff>
      <xdr:row>36</xdr:row>
      <xdr:rowOff>137161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598FF12-78BF-4653-BCF5-03A6512FC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3"/>
  <sheetViews>
    <sheetView tabSelected="1" topLeftCell="F9" zoomScaleNormal="100" workbookViewId="0">
      <selection activeCell="J5" sqref="J5"/>
    </sheetView>
  </sheetViews>
  <sheetFormatPr defaultColWidth="14.44140625" defaultRowHeight="15.75" customHeight="1" x14ac:dyDescent="0.25"/>
  <cols>
    <col min="2" max="2" width="25.33203125" customWidth="1"/>
    <col min="3" max="3" width="38.77734375" customWidth="1"/>
    <col min="4" max="4" width="31.21875" customWidth="1"/>
  </cols>
  <sheetData>
    <row r="1" spans="1:14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4" ht="18" x14ac:dyDescent="0.35">
      <c r="A2" s="7" t="s">
        <v>20</v>
      </c>
      <c r="B2" s="2">
        <v>10460</v>
      </c>
      <c r="C2" s="2">
        <v>76</v>
      </c>
      <c r="D2" s="2">
        <v>0.71299999999999997</v>
      </c>
      <c r="E2" s="3">
        <f>ROUND((LN(B2) - LN($C$15))/(LN($C$14) - LN($C$15) ),3)</f>
        <v>0.6</v>
      </c>
      <c r="F2" s="3">
        <f t="shared" ref="F2:F8" si="0">ROUND((C2-$C$19)/($C$18-$C$19), 3)</f>
        <v>0.72699999999999998</v>
      </c>
      <c r="G2" s="3">
        <f>ROUND((D2*E2*F2)^(1/3),3)</f>
        <v>0.67800000000000005</v>
      </c>
    </row>
    <row r="3" spans="1:14" ht="18" x14ac:dyDescent="0.35">
      <c r="A3" s="7" t="s">
        <v>21</v>
      </c>
      <c r="B3" s="2">
        <v>6610</v>
      </c>
      <c r="C3" s="2">
        <v>76.900000000000006</v>
      </c>
      <c r="D3" s="2">
        <v>0.66500000000000004</v>
      </c>
      <c r="E3" s="3">
        <f>ROUND((LN(B3) - LN($C$15))/(LN($C$14) - LN($C$15) ),3)</f>
        <v>0.52400000000000002</v>
      </c>
      <c r="F3" s="3">
        <f t="shared" si="0"/>
        <v>0.755</v>
      </c>
      <c r="G3" s="3">
        <f t="shared" ref="G3:G9" si="1">ROUND((D3*E3*F3)^(1/3),3)</f>
        <v>0.64100000000000001</v>
      </c>
    </row>
    <row r="4" spans="1:14" ht="18" x14ac:dyDescent="0.35">
      <c r="A4" s="7" t="s">
        <v>22</v>
      </c>
      <c r="B4" s="2">
        <v>58770</v>
      </c>
      <c r="C4" s="2">
        <v>83.5</v>
      </c>
      <c r="D4" s="2">
        <v>0.83699999999999997</v>
      </c>
      <c r="E4" s="3">
        <f>ROUND((LN(B4) - LN($C$15))/(LN($C$14) - LN($C$15) ),3)</f>
        <v>0.88700000000000001</v>
      </c>
      <c r="F4" s="3">
        <f t="shared" si="0"/>
        <v>0.96199999999999997</v>
      </c>
      <c r="G4" s="3">
        <f>ROUND((D4*E4*F4)^(1/3),3)</f>
        <v>0.89400000000000002</v>
      </c>
    </row>
    <row r="5" spans="1:14" ht="18" x14ac:dyDescent="0.35">
      <c r="A5" s="7" t="s">
        <v>23</v>
      </c>
      <c r="B5" s="2">
        <v>1380</v>
      </c>
      <c r="C5" s="2">
        <v>69.599999999999994</v>
      </c>
      <c r="D5" s="2">
        <v>0.47599999999999998</v>
      </c>
      <c r="E5" s="3">
        <f>ROUND((LN(B5) - LN($C$15))/(LN($C$14) - LN($C$15) ),3)</f>
        <v>0.26500000000000001</v>
      </c>
      <c r="F5" s="3">
        <f t="shared" si="0"/>
        <v>0.52700000000000002</v>
      </c>
      <c r="G5" s="3">
        <f t="shared" si="1"/>
        <v>0.40500000000000003</v>
      </c>
    </row>
    <row r="6" spans="1:14" ht="18" x14ac:dyDescent="0.35">
      <c r="A6" s="7" t="s">
        <v>24</v>
      </c>
      <c r="B6" s="2">
        <v>31020</v>
      </c>
      <c r="C6" s="2">
        <v>75.7</v>
      </c>
      <c r="D6" s="2">
        <v>0.70299999999999996</v>
      </c>
      <c r="E6" s="3">
        <f>ROUND((LN(B6) - LN($C$15))/(LN($C$14) - LN($C$15) ),3)</f>
        <v>0.78100000000000003</v>
      </c>
      <c r="F6" s="3">
        <f t="shared" si="0"/>
        <v>0.71799999999999997</v>
      </c>
      <c r="G6" s="3">
        <f t="shared" si="1"/>
        <v>0.73299999999999998</v>
      </c>
      <c r="I6" s="12"/>
    </row>
    <row r="7" spans="1:14" ht="18" x14ac:dyDescent="0.35">
      <c r="A7" s="7" t="s">
        <v>25</v>
      </c>
      <c r="B7" s="2">
        <v>3840</v>
      </c>
      <c r="C7" s="2">
        <v>71.5</v>
      </c>
      <c r="D7" s="2">
        <v>0.625</v>
      </c>
      <c r="E7" s="3">
        <f>ROUND((LN(B7) - LN($C$15))/(LN($C$14) - LN($C$15) ),3)</f>
        <v>0.434</v>
      </c>
      <c r="F7" s="3">
        <f t="shared" si="0"/>
        <v>0.58599999999999997</v>
      </c>
      <c r="G7" s="3">
        <f>ROUND((D7*E7*F7)^(1/3),3)</f>
        <v>0.54200000000000004</v>
      </c>
    </row>
    <row r="8" spans="1:14" ht="18" x14ac:dyDescent="0.35">
      <c r="A8" s="7" t="s">
        <v>26</v>
      </c>
      <c r="B8" s="2">
        <v>1310</v>
      </c>
      <c r="C8" s="2">
        <v>66.900000000000006</v>
      </c>
      <c r="D8" s="2">
        <v>0.45200000000000001</v>
      </c>
      <c r="E8" s="3">
        <f>ROUND((LN(B8) - LN($C$15))/(LN($C$14) - LN($C$15) ),3)</f>
        <v>0.25600000000000001</v>
      </c>
      <c r="F8" s="3">
        <f t="shared" si="0"/>
        <v>0.442</v>
      </c>
      <c r="G8" s="3">
        <f t="shared" si="1"/>
        <v>0.371</v>
      </c>
      <c r="I8" s="11" t="s">
        <v>29</v>
      </c>
      <c r="J8" s="11" t="s">
        <v>30</v>
      </c>
    </row>
    <row r="9" spans="1:14" ht="18" x14ac:dyDescent="0.35">
      <c r="A9" s="7" t="s">
        <v>27</v>
      </c>
      <c r="B9" s="2">
        <v>2460</v>
      </c>
      <c r="C9" s="2">
        <v>67.599999999999994</v>
      </c>
      <c r="D9" s="2">
        <v>0.48099999999999998</v>
      </c>
      <c r="E9" s="3">
        <f>ROUND((LN(B9) - LN($C$15))/(LN($C$14) - LN($C$15) ),3)</f>
        <v>0.36</v>
      </c>
      <c r="F9" s="3">
        <f>ROUND((C9-$C$19)/($C$18-$C$19), 3)</f>
        <v>0.46400000000000002</v>
      </c>
      <c r="G9" s="3">
        <f t="shared" si="1"/>
        <v>0.432</v>
      </c>
      <c r="I9">
        <v>0.59199999999999997</v>
      </c>
      <c r="J9">
        <v>0.58700000000000019</v>
      </c>
      <c r="K9">
        <v>0.5</v>
      </c>
      <c r="L9">
        <v>0.8</v>
      </c>
      <c r="M9">
        <v>0.95</v>
      </c>
      <c r="N9">
        <v>1</v>
      </c>
    </row>
    <row r="10" spans="1:14" ht="18" x14ac:dyDescent="0.35">
      <c r="A10" s="7"/>
      <c r="B10" s="10"/>
      <c r="C10" s="10"/>
      <c r="D10" s="10"/>
      <c r="E10" s="3"/>
      <c r="F10" s="3"/>
      <c r="G10" s="3"/>
      <c r="I10">
        <v>0.59199999999999997</v>
      </c>
      <c r="J10">
        <v>0.58700000000000019</v>
      </c>
      <c r="K10">
        <v>0.5</v>
      </c>
      <c r="L10">
        <v>0.8</v>
      </c>
      <c r="M10">
        <v>0.95</v>
      </c>
      <c r="N10">
        <v>1</v>
      </c>
    </row>
    <row r="11" spans="1:14" ht="15.75" customHeight="1" x14ac:dyDescent="0.35">
      <c r="A11" s="7" t="s">
        <v>28</v>
      </c>
      <c r="B11" s="8">
        <v>5670</v>
      </c>
      <c r="C11" s="9">
        <v>74.599999999999994</v>
      </c>
      <c r="D11" s="8">
        <v>0.83699999999999997</v>
      </c>
      <c r="E11" s="3">
        <f>ROUND((LN(B11) - LN($C$15))/(LN($C$14) - LN($C$15) ),3)</f>
        <v>0.499</v>
      </c>
      <c r="F11" s="3">
        <f>ROUND((C11-$C$19)/($C$18-$C$19), 3)</f>
        <v>0.68300000000000005</v>
      </c>
      <c r="G11" s="3">
        <f>ROUND((D11*E11*F11)^(1/3),3)</f>
        <v>0.65800000000000003</v>
      </c>
      <c r="I11">
        <v>0.59199999999999997</v>
      </c>
      <c r="J11">
        <v>0.58700000000000019</v>
      </c>
      <c r="K11">
        <v>0.5</v>
      </c>
      <c r="L11">
        <v>0.8</v>
      </c>
      <c r="M11">
        <v>0.95</v>
      </c>
      <c r="N11">
        <v>1</v>
      </c>
    </row>
    <row r="12" spans="1:14" ht="15.75" customHeight="1" x14ac:dyDescent="0.35">
      <c r="A12" s="7"/>
      <c r="I12">
        <v>0.59199999999999997</v>
      </c>
      <c r="J12">
        <v>0.58700000000000019</v>
      </c>
      <c r="K12">
        <v>0.5</v>
      </c>
      <c r="L12">
        <v>0.8</v>
      </c>
      <c r="M12">
        <v>0.95</v>
      </c>
      <c r="N12">
        <v>1</v>
      </c>
    </row>
    <row r="13" spans="1:14" ht="13.2" x14ac:dyDescent="0.25">
      <c r="A13" s="4" t="s">
        <v>8</v>
      </c>
      <c r="I13">
        <v>0.59199999999999997</v>
      </c>
      <c r="J13">
        <v>0.58700000000000019</v>
      </c>
      <c r="K13">
        <v>0.5</v>
      </c>
      <c r="L13">
        <v>0.8</v>
      </c>
      <c r="M13">
        <v>0.95</v>
      </c>
      <c r="N13">
        <v>1</v>
      </c>
    </row>
    <row r="14" spans="1:14" ht="13.2" x14ac:dyDescent="0.25">
      <c r="A14" s="1" t="s">
        <v>9</v>
      </c>
      <c r="B14" s="1" t="s">
        <v>10</v>
      </c>
      <c r="C14" s="1">
        <v>116430</v>
      </c>
      <c r="D14">
        <f>LN(C14)</f>
        <v>11.665045513031062</v>
      </c>
      <c r="E14" s="5" t="s">
        <v>19</v>
      </c>
      <c r="F14" s="6"/>
      <c r="G14" s="6"/>
      <c r="I14">
        <v>0.59199999999999997</v>
      </c>
      <c r="J14">
        <v>0.58700000000000019</v>
      </c>
      <c r="K14">
        <v>0.5</v>
      </c>
      <c r="L14">
        <v>0.8</v>
      </c>
      <c r="M14">
        <v>0.95</v>
      </c>
      <c r="N14">
        <v>1</v>
      </c>
    </row>
    <row r="15" spans="1:14" ht="13.2" x14ac:dyDescent="0.25">
      <c r="A15" s="1" t="s">
        <v>11</v>
      </c>
      <c r="B15" s="1" t="s">
        <v>12</v>
      </c>
      <c r="C15" s="1">
        <v>280</v>
      </c>
      <c r="D15">
        <f>LN(C15)</f>
        <v>5.6347896031692493</v>
      </c>
      <c r="E15" s="6"/>
      <c r="F15" s="6"/>
      <c r="G15" s="6"/>
      <c r="I15">
        <v>0.59199999999999997</v>
      </c>
      <c r="J15">
        <v>0.58700000000000019</v>
      </c>
      <c r="K15">
        <v>0.5</v>
      </c>
      <c r="L15">
        <v>0.8</v>
      </c>
      <c r="M15">
        <v>0.95</v>
      </c>
      <c r="N15">
        <v>1</v>
      </c>
    </row>
    <row r="16" spans="1:14" ht="15.75" customHeight="1" x14ac:dyDescent="0.25">
      <c r="E16" s="6"/>
      <c r="F16" s="6"/>
      <c r="G16" s="6"/>
      <c r="I16">
        <v>0.59199999999999997</v>
      </c>
      <c r="J16">
        <v>0.58700000000000019</v>
      </c>
      <c r="K16">
        <v>0.5</v>
      </c>
      <c r="L16">
        <v>0.8</v>
      </c>
      <c r="M16">
        <v>0.95</v>
      </c>
      <c r="N16">
        <v>1</v>
      </c>
    </row>
    <row r="17" spans="1:7" ht="13.2" x14ac:dyDescent="0.25">
      <c r="A17" s="1" t="s">
        <v>13</v>
      </c>
      <c r="E17" s="6"/>
      <c r="F17" s="6"/>
      <c r="G17" s="6"/>
    </row>
    <row r="18" spans="1:7" ht="13.2" x14ac:dyDescent="0.25">
      <c r="A18" s="1" t="s">
        <v>14</v>
      </c>
      <c r="B18" s="1" t="s">
        <v>15</v>
      </c>
      <c r="C18" s="1">
        <v>84.7</v>
      </c>
      <c r="E18" s="6"/>
      <c r="F18" s="6"/>
      <c r="G18" s="6"/>
    </row>
    <row r="19" spans="1:7" ht="13.2" x14ac:dyDescent="0.25">
      <c r="A19" s="1" t="s">
        <v>11</v>
      </c>
      <c r="B19" s="1" t="s">
        <v>16</v>
      </c>
      <c r="C19" s="1">
        <v>52.8</v>
      </c>
      <c r="E19" s="6"/>
      <c r="F19" s="6"/>
      <c r="G19" s="6"/>
    </row>
    <row r="20" spans="1:7" ht="15.75" customHeight="1" x14ac:dyDescent="0.25">
      <c r="E20" s="6"/>
      <c r="F20" s="6"/>
      <c r="G20" s="6"/>
    </row>
    <row r="21" spans="1:7" ht="13.2" x14ac:dyDescent="0.25">
      <c r="A21" s="4" t="s">
        <v>17</v>
      </c>
      <c r="E21" s="6"/>
      <c r="F21" s="6"/>
      <c r="G21" s="6"/>
    </row>
    <row r="22" spans="1:7" ht="13.2" x14ac:dyDescent="0.25">
      <c r="A22" s="1" t="s">
        <v>14</v>
      </c>
      <c r="B22" s="1" t="s">
        <v>7</v>
      </c>
      <c r="C22" s="1">
        <v>0.94599999999999995</v>
      </c>
      <c r="E22" s="6"/>
      <c r="F22" s="6"/>
      <c r="G22" s="6"/>
    </row>
    <row r="23" spans="1:7" ht="13.2" x14ac:dyDescent="0.25">
      <c r="A23" s="1" t="s">
        <v>11</v>
      </c>
      <c r="B23" s="1" t="s">
        <v>18</v>
      </c>
      <c r="C23" s="1">
        <v>0.247</v>
      </c>
      <c r="E23" s="6"/>
      <c r="F23" s="6"/>
      <c r="G23" s="6"/>
    </row>
  </sheetData>
  <mergeCells count="1">
    <mergeCell ref="E14:G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Alekseichik</dc:creator>
  <cp:lastModifiedBy>Dmitriy Gunko</cp:lastModifiedBy>
  <dcterms:created xsi:type="dcterms:W3CDTF">2020-03-18T11:37:46Z</dcterms:created>
  <dcterms:modified xsi:type="dcterms:W3CDTF">2020-05-03T21:24:37Z</dcterms:modified>
</cp:coreProperties>
</file>