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Eigene Dateien\Makerspace\Roboter\Sandmaltisch\Sandmaltisch RevE\Anleitung\"/>
    </mc:Choice>
  </mc:AlternateContent>
  <xr:revisionPtr revIDLastSave="0" documentId="13_ncr:1_{FD178190-1966-4772-B1D1-E035FC1AF284}" xr6:coauthVersionLast="47" xr6:coauthVersionMax="47" xr10:uidLastSave="{00000000-0000-0000-0000-000000000000}"/>
  <bookViews>
    <workbookView xWindow="-24375" yWindow="2220" windowWidth="22605" windowHeight="15000" xr2:uid="{BAA7EA73-824E-4872-A85E-B6C5B02D92A8}"/>
  </bookViews>
  <sheets>
    <sheet name="Materialliste" sheetId="8" r:id="rId1"/>
    <sheet name="Schrauben und Muttern" sheetId="10" r:id="rId2"/>
    <sheet name="Druckbare Bauteile" sheetId="9" r:id="rId3"/>
    <sheet name="Bauteile" sheetId="7" state="hidden" r:id="rId4"/>
  </sheets>
  <definedNames>
    <definedName name="bBauteil" localSheetId="2">#REF!</definedName>
    <definedName name="bBauteil" localSheetId="0">#REF!</definedName>
    <definedName name="bBauteil" localSheetId="1">#REF!</definedName>
    <definedName name="bBauteil">Bauteile!$B$1:$B$20</definedName>
    <definedName name="bEKOMP">Bauteile!$B$1:$B$20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9" i="10" l="1"/>
  <c r="C62" i="10"/>
  <c r="C64" i="10"/>
  <c r="C61" i="10"/>
  <c r="D26" i="9"/>
  <c r="C26" i="9"/>
  <c r="C44" i="10"/>
  <c r="C51" i="10"/>
  <c r="C50" i="10"/>
  <c r="C63" i="10"/>
  <c r="C52" i="10"/>
  <c r="C54" i="10"/>
  <c r="C55" i="10"/>
  <c r="C56" i="10"/>
  <c r="C53" i="10"/>
  <c r="C57" i="10"/>
  <c r="C58" i="10"/>
  <c r="C59" i="10"/>
  <c r="C60" i="10"/>
  <c r="C48" i="10"/>
  <c r="C65" i="10" l="1"/>
  <c r="D49" i="8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E26" authorId="0" shapeId="0" xr:uid="{596D6651-FD03-4DDE-A4C4-9462FA6EE0F2}">
      <text>
        <r>
          <rPr>
            <sz val="9"/>
            <color indexed="81"/>
            <rFont val="Segoe UI"/>
            <family val="2"/>
          </rPr>
          <t>In der Schweiz auch in Gartenabteilung von Migros Do it + Garden.</t>
        </r>
      </text>
    </comment>
    <comment ref="E40" authorId="0" shapeId="0" xr:uid="{942A2B3D-EFC3-40B7-BA79-AEC8D49C8587}">
      <text>
        <r>
          <rPr>
            <b/>
            <sz val="9"/>
            <color indexed="81"/>
            <rFont val="Segoe UI"/>
            <charset val="1"/>
          </rPr>
          <t>Empfehlung für Schweiz: www.glasreinhard.ch</t>
        </r>
      </text>
    </comment>
  </commentList>
</comments>
</file>

<file path=xl/sharedStrings.xml><?xml version="1.0" encoding="utf-8"?>
<sst xmlns="http://schemas.openxmlformats.org/spreadsheetml/2006/main" count="429" uniqueCount="270">
  <si>
    <t>Verbindung</t>
  </si>
  <si>
    <t>Hinweis</t>
  </si>
  <si>
    <t>Mini Kippschalter MTS-102 SPDT (Schussrichtung links)</t>
  </si>
  <si>
    <t>Mini Kippschalter MTS-102 SPDT (Schussrichtung mitte)</t>
  </si>
  <si>
    <t>Mini Kippschalter MTS-102 SPDT (Schussrichtung rechts)</t>
  </si>
  <si>
    <t>Momentary Switch mit LED (Startknopf)</t>
  </si>
  <si>
    <t>Servo MG90s</t>
  </si>
  <si>
    <t>Potentiometer (Schussweite)</t>
  </si>
  <si>
    <t>Potentiometer (Schussintervall)</t>
  </si>
  <si>
    <t>Batteriefach 6AA</t>
  </si>
  <si>
    <t>Mini Kippschalter MTS-102 SPDT (Einschalter)</t>
  </si>
  <si>
    <t>Momentary Switch mit LED (LED)</t>
  </si>
  <si>
    <t>StepUp Converter MT3608</t>
  </si>
  <si>
    <t>DC Motor S30K (Ballvorschub)</t>
  </si>
  <si>
    <t>Anzahl</t>
  </si>
  <si>
    <t>Total</t>
  </si>
  <si>
    <t>Lieferant</t>
  </si>
  <si>
    <t>Link</t>
  </si>
  <si>
    <t>Ergebnis</t>
  </si>
  <si>
    <t>Total Schrauben und Muttern:</t>
  </si>
  <si>
    <t>3MF-Datei</t>
  </si>
  <si>
    <t>Gewicht (g)</t>
  </si>
  <si>
    <t>Terminal Block KF128</t>
  </si>
  <si>
    <t>NANO I/O Expansion Board</t>
  </si>
  <si>
    <t>Micro Limit Switch ZW12-B (Sensor für Ballvorschub)</t>
  </si>
  <si>
    <t>Schrauben und Muttern</t>
  </si>
  <si>
    <t>Druckbare Bauteile</t>
  </si>
  <si>
    <t>Potentiometer (Spin)</t>
  </si>
  <si>
    <t>Motortreiber L298N - A</t>
  </si>
  <si>
    <t>Motortreiber L298N - B</t>
  </si>
  <si>
    <t>DC Motor 380 (unten)</t>
  </si>
  <si>
    <t>DC Motor 380 (oben)</t>
  </si>
  <si>
    <t>AliMakerstore</t>
  </si>
  <si>
    <t>ZHUHAI Store</t>
  </si>
  <si>
    <t>SINGRLIGOD Store</t>
  </si>
  <si>
    <t>Abdeckung an Eckteile</t>
  </si>
  <si>
    <t>M3x10</t>
  </si>
  <si>
    <t>Senkkopf</t>
  </si>
  <si>
    <t>Hornbach</t>
  </si>
  <si>
    <t>Abmessung</t>
  </si>
  <si>
    <t>Zylinder</t>
  </si>
  <si>
    <t>M3x6</t>
  </si>
  <si>
    <t>Eckteile an Verstrebungen</t>
  </si>
  <si>
    <t>Sechskant aussen</t>
  </si>
  <si>
    <t>https://www.hornbach.ch/de/p/led-lichtprofil-set-lp7-laenge-2-m-alufarben-fuer-led-streifen/6501809/</t>
  </si>
  <si>
    <t>Ikea</t>
  </si>
  <si>
    <t>https://www.ikea.com/ch/de/p/lack-couchtisch-schwarzbraun-40104294/</t>
  </si>
  <si>
    <t>M5x25</t>
  </si>
  <si>
    <t>GLT SMT Store</t>
  </si>
  <si>
    <t>Montage Limit Schalter</t>
  </si>
  <si>
    <t>Arretierung Zahnriemen X-Achse</t>
  </si>
  <si>
    <t xml:space="preserve">ZHRIVOER CHINA Store </t>
  </si>
  <si>
    <t>E-Smartworld Store</t>
  </si>
  <si>
    <t>WGXCPP Muhao Online Store</t>
  </si>
  <si>
    <t>Homast Store</t>
  </si>
  <si>
    <t>https://www.hornbach.ch/de/p/konsta-kantholz-fichte-gehobelt-44x44x2500-mm/1001281/</t>
  </si>
  <si>
    <t>https://www.hornbach.de/p/betriebsfertiger-entertain-led-stripe-3-0-m-dynamic-rgb-farbwechsel-180-leds-mit-memoryfunktion-fernbedienung-12v/10538125/</t>
  </si>
  <si>
    <t>Kippschalter Rocker KCD1-101</t>
  </si>
  <si>
    <t>GT2 Aluminium Klemmen</t>
  </si>
  <si>
    <t>Super 3D Technology</t>
  </si>
  <si>
    <t>Produkt</t>
  </si>
  <si>
    <t>LED Profil LP7, 2 Meter</t>
  </si>
  <si>
    <t>In vier Teile zersägen: 2 x 670mm und 2 x 330mm</t>
  </si>
  <si>
    <t>https://www.jumbo.ch/de/bauen-renovieren/glas-kunstglas/kunstglas/einscheibensicherheitsglas-esg-6-mm/p/5840845?input-length=100&amp;input-width=100&amp;counter-qty=1&amp;select-cutedge=</t>
  </si>
  <si>
    <t>Saugnapf</t>
  </si>
  <si>
    <t>Auf der Speicherkarte werden die GCODE-Dateien gespeichert. Geringe Anforderungen an die Speicherkapazität und Performance.</t>
  </si>
  <si>
    <t>IKEA Lack, Couchtisch, 90x55, schwarzbraun</t>
  </si>
  <si>
    <t>Optional. Damit kann die Glasplatte aus der Versenkung gehoben werden.</t>
  </si>
  <si>
    <t>Dekorsand pasteurisiert, Körnung 0.1-0.6mm</t>
  </si>
  <si>
    <t>Für den Anschluss des Ein-/Ausschalters an den Controller.</t>
  </si>
  <si>
    <t>Für den Anschluss der Limit Switches an den Controller.</t>
  </si>
  <si>
    <t>Limit Switches, ZW12-B</t>
  </si>
  <si>
    <t>LED Verbinder, 4 Pin, 10mm, double</t>
  </si>
  <si>
    <t>Loamlin Official Store</t>
  </si>
  <si>
    <t>M2.5x10</t>
  </si>
  <si>
    <t>3x12</t>
  </si>
  <si>
    <t>M5</t>
  </si>
  <si>
    <t>Holzleim</t>
  </si>
  <si>
    <t>Drei Schrauben pro NEMA-Motor.</t>
  </si>
  <si>
    <t>Montage Lager auf Y-Achse mit Klemme</t>
  </si>
  <si>
    <t>Arretierung Zahnriemen Y-Achsen mit Klemme</t>
  </si>
  <si>
    <t>Montage Lager auf X-Achse mit Klemme</t>
  </si>
  <si>
    <t>M3x20</t>
  </si>
  <si>
    <t>Montage Scheibenmagnet</t>
  </si>
  <si>
    <t>Senkkopf zwingend!</t>
  </si>
  <si>
    <t>Artikel</t>
  </si>
  <si>
    <t>Holzschrauben, 3x12, Senkkopf</t>
  </si>
  <si>
    <t>Metallschrauben, M3x10</t>
  </si>
  <si>
    <t>Metallschrauben, M5x25, Aussensechskant</t>
  </si>
  <si>
    <t>Metallschrauben, M3x10, schwarz, Ultraflachkopf</t>
  </si>
  <si>
    <t>Metallschrauben, M3x6</t>
  </si>
  <si>
    <t>Metallschrauben, M3x20</t>
  </si>
  <si>
    <t>Metallschrauben, M2.5x10</t>
  </si>
  <si>
    <t>Empfehlung Kopf</t>
  </si>
  <si>
    <t>Ultraflachkopf</t>
  </si>
  <si>
    <t>Sechskantmuttern, M5</t>
  </si>
  <si>
    <t>Flachrundkopf</t>
  </si>
  <si>
    <t>Summe</t>
  </si>
  <si>
    <t>Schrauben sollten keinesfalls länger als 14mm sein.</t>
  </si>
  <si>
    <t>Gewindeeinsätze, M3xL5xOD4.5</t>
  </si>
  <si>
    <t>M3x5x4.5</t>
  </si>
  <si>
    <t>Arretierung Zahnriemen Y-Achsen mit Schraube</t>
  </si>
  <si>
    <t>Montage GT2 Idler X-Achse</t>
  </si>
  <si>
    <t>Druckzeit (h)</t>
  </si>
  <si>
    <t>Eckteile.3mf</t>
  </si>
  <si>
    <t>Tischbeinabdeckungen.3mf</t>
  </si>
  <si>
    <t>Kabelkanal.3mf</t>
  </si>
  <si>
    <t>Controller Box-Rahmen.3mf</t>
  </si>
  <si>
    <t>Controller Box-Boden.3mf</t>
  </si>
  <si>
    <t>Y-Schlitten.3mf</t>
  </si>
  <si>
    <t>X-Schlitten.3mf</t>
  </si>
  <si>
    <t>Verstrebungen.3mf</t>
  </si>
  <si>
    <t>Filament, PLA oder PETG, schwarz, ca. 1.2 kg</t>
  </si>
  <si>
    <t>Tischbeine an Verstrebungen</t>
  </si>
  <si>
    <t>Tischplatte mit Eckteilen</t>
  </si>
  <si>
    <t>LED Profil-Halter an Rechteckleisten</t>
  </si>
  <si>
    <t>Y-Linearstangen an Anschlag-Plättchen</t>
  </si>
  <si>
    <t>Y-Linearstangen an Anschlag-Schraube</t>
  </si>
  <si>
    <t>Kanthölzer, Fichte, 44x44x670mm</t>
  </si>
  <si>
    <t>Kanthölzer, Fichte, 44x44x330mm</t>
  </si>
  <si>
    <t>Kann aus einem Stück Kantholz Fichte 44x44x2500mm hergestellt werden. Dienen zur Befestigung der 3D gedruckten LED- und Glasscheibenhalter.</t>
  </si>
  <si>
    <t>Montage GT2 Idler (X- und Y-Achsen)</t>
  </si>
  <si>
    <t>Montage NEMA17 Motoren, Y-Achse</t>
  </si>
  <si>
    <t>https://www.hornbach.de/conf/duenn-mdf-platte-einseitig-schwarz-2440x1220x3-mm-zuschnitt-online-reservierbar/3820802/</t>
  </si>
  <si>
    <t>Schleifpapier grob</t>
  </si>
  <si>
    <t>https://de.aliexpress.com/item/1005003246859709.html</t>
  </si>
  <si>
    <t>https://de.aliexpress.com/item/1005003173049902.html</t>
  </si>
  <si>
    <t>https://de.aliexpress.com/item/10000284039075.html</t>
  </si>
  <si>
    <t>https://de.aliexpress.com/item/1005001724551095.html</t>
  </si>
  <si>
    <t>https://de.aliexpress.com/item/1005001709481942.html</t>
  </si>
  <si>
    <t>Momentary Push Button, R13-507</t>
  </si>
  <si>
    <t>https://de.aliexpress.com/item/1005001677869988.html</t>
  </si>
  <si>
    <t>SkyCable Store</t>
  </si>
  <si>
    <t>https://de.aliexpress.com/item/1005001732356744.html</t>
  </si>
  <si>
    <t>https://de.aliexpress.com/item/1005001682267073.html</t>
  </si>
  <si>
    <t>https://de.aliexpress.com/item/32813654055.html</t>
  </si>
  <si>
    <t>https://de.aliexpress.com/item/1005002787243996.html</t>
  </si>
  <si>
    <t>https://de.aliexpress.com/item/1005001521762588.html</t>
  </si>
  <si>
    <t>https://de.aliexpress.com/item/1005004833801393.html</t>
  </si>
  <si>
    <t>DC Power Jack Kabel, männlich, 5.5x2.5mm, Länge ca. 1 Meter</t>
  </si>
  <si>
    <t>Bolantedz Official Store</t>
  </si>
  <si>
    <t>https://de.aliexpress.com/item/1005004222908762.html</t>
  </si>
  <si>
    <t>LED Streifen, Paulmann Entertain LED, 3m, RGB, 5V, 60 LEDs/Meter, inkl. Fernbedienung</t>
  </si>
  <si>
    <t>https://de.aliexpress.com/item/1005004114708195.html</t>
  </si>
  <si>
    <t>TULX Global Store</t>
  </si>
  <si>
    <t>Stepper Motoren NEMA17, Pancake 17HS4023, inkl. Kabel 1 Meter</t>
  </si>
  <si>
    <t>https://de.aliexpress.com/item/1005006071488810.html</t>
  </si>
  <si>
    <t>https://de.aliexpress.com/item/1005003212029031.html</t>
  </si>
  <si>
    <t>https://de.aliexpress.com/item/1005002914051799.html</t>
  </si>
  <si>
    <t>Holzplatten, MDF, 80x550x3mm, roh</t>
  </si>
  <si>
    <t>Holzplatten, MDF, 80x893x3mm, roh</t>
  </si>
  <si>
    <t>Speicherkarte SD, 16 GB</t>
  </si>
  <si>
    <t>Digital-Factory Store</t>
  </si>
  <si>
    <t>https://de.aliexpress.com/item/1005005834105747.html</t>
  </si>
  <si>
    <t>https://de.aliexpress.com/item/1005003116411038.html</t>
  </si>
  <si>
    <t>Zonsta</t>
  </si>
  <si>
    <t>Haiking</t>
  </si>
  <si>
    <t>Edgar Gary</t>
  </si>
  <si>
    <t>https://de.aliexpress.com/item/1005004510603548.html</t>
  </si>
  <si>
    <t>https://de.aliexpress.com/item/1005003116557759.html</t>
  </si>
  <si>
    <t>https://de.aliexpress.com/item/1005004510637802.html</t>
  </si>
  <si>
    <t>https://de.aliexpress.com/item/1005003114095405.html</t>
  </si>
  <si>
    <t>https://de.aliexpress.com/item/1005003111431468.html</t>
  </si>
  <si>
    <t>Schwarz und Flachkopf empfohlen, da sichtbare Schraube.</t>
  </si>
  <si>
    <t>https://de.aliexpress.com/item/1005004510624216.html</t>
  </si>
  <si>
    <t>Unterlegscheiben, M3x10, schwarz</t>
  </si>
  <si>
    <t>Schwarz empfohlen, da sichtbare Unterlegscheibe.</t>
  </si>
  <si>
    <t>Blazingstar</t>
  </si>
  <si>
    <t>https://de.aliexpress.com/item/1005003226049975.html</t>
  </si>
  <si>
    <t>Unterlegscheiben M5x15x1</t>
  </si>
  <si>
    <t>https://de.aliexpress.com/item/1005004510618943.html</t>
  </si>
  <si>
    <t>Metallschraube, M6x50, Flachkopf</t>
  </si>
  <si>
    <t>Als Achse für den Klapp-Mechanismus der Box.</t>
  </si>
  <si>
    <t>https://de.aliexpress.com/item/1005004510631911.html</t>
  </si>
  <si>
    <t>Metallschrauben, M4x14, Senkkopf</t>
  </si>
  <si>
    <t>M4x14</t>
  </si>
  <si>
    <t>Metallschrauben, M5x25, Ultraflachkopf</t>
  </si>
  <si>
    <t>Gewindestift, M6x50, Innensechskant</t>
  </si>
  <si>
    <t>M6x50</t>
  </si>
  <si>
    <t>Innensechskant</t>
  </si>
  <si>
    <t>https://de.aliexpress.com/item/1005003114146413.html</t>
  </si>
  <si>
    <t>Sechskantmuttern, M6</t>
  </si>
  <si>
    <t>M6</t>
  </si>
  <si>
    <t>Unterlegscheiben, M6x18x1.5</t>
  </si>
  <si>
    <t>M6x18</t>
  </si>
  <si>
    <t>Für die Arretierung beim Auf-/Zuklappen.</t>
  </si>
  <si>
    <t>Allgemeine Hinweise</t>
  </si>
  <si>
    <t>Preis für alle Schrauben/Muttern insgesamt ca. 30 Euro.</t>
  </si>
  <si>
    <t>Filament</t>
  </si>
  <si>
    <t>Status</t>
  </si>
  <si>
    <t>StepDown Converter 5V, Mini560</t>
  </si>
  <si>
    <t>https://www.hornbach.ch/de/p/d-c-fix-klebefolie-holzdekor-blackwood-67-5x200-cm/3829390/</t>
  </si>
  <si>
    <t>https://www.jumbo.ch/de/gartenbau-technik/gartenbaumaterial/gartenbodenbelaege--mauern/sand--kies--splitt/farbsand/p/4206821?trackingtoken=product%7Carea2%7CA%7CStandardkampagne%7Cproduct_crossselling%7CP2P_product</t>
  </si>
  <si>
    <t>Sichtbar</t>
  </si>
  <si>
    <t>Ja</t>
  </si>
  <si>
    <t>Nein</t>
  </si>
  <si>
    <t>Klebefolie d-c-fix, Blackwood, 67.5x200 cm</t>
  </si>
  <si>
    <t>Linearstangen zylindrisch, 8mm, 500mm, inkl. 4xLM8LUU Lager</t>
  </si>
  <si>
    <t>Linearstangen zylindrisch, 8mm, 800mm, inkl. 4xLM8UU Lager</t>
  </si>
  <si>
    <t>https://de.aliexpress.com/item/1005001682564147.html</t>
  </si>
  <si>
    <t>Im Kit sind drei TMC2208-Treiber dabei. Wir brauchen nur zwei davon.</t>
  </si>
  <si>
    <t>Makerbase MKS DLC32, ESP32 WIFI Board V2.1,
inkl. zwei TMC2208 Treiber und Kühlkörper</t>
  </si>
  <si>
    <t>2-Pin Schraubterminal, 2.54 PCB</t>
  </si>
  <si>
    <t>GT2 Kit: 5m Zahnriemen 6mm, 2x Idler, 2x Pulleys</t>
  </si>
  <si>
    <t>https://de.aliexpress.com/item/1005003025464689.html</t>
  </si>
  <si>
    <t>https://de.aliexpress.com/item/33062594983.html</t>
  </si>
  <si>
    <t>GT2 Idler, 20 Zähne, 5mm Bohrung</t>
  </si>
  <si>
    <t>Big Tree Tech</t>
  </si>
  <si>
    <t>GT2 Pulley, 20T W6 B5</t>
  </si>
  <si>
    <t>https://de.aliexpress.com/item/1005002425542670.html</t>
  </si>
  <si>
    <t>SANDOMEY Store</t>
  </si>
  <si>
    <t>https://de.aliexpress.com/item/1005001432733235.html</t>
  </si>
  <si>
    <t>2-Pin Kabel, AWG22, 2 Meter lang</t>
  </si>
  <si>
    <t>Für den Anschluss des Ein-/Ausschalters an den Controller sowie für die Verbindung der Limit Switches mit dem Controller.</t>
  </si>
  <si>
    <t>Spanplatte, 884x544x12mm, roh</t>
  </si>
  <si>
    <t>Steckernetzteil, 12V, 3A, 36W, Power Jack 5.5 x 2.1mm</t>
  </si>
  <si>
    <t>(Diverse)</t>
  </si>
  <si>
    <t>PLA Schwarz</t>
  </si>
  <si>
    <t>JST XH Stecker mit Kabel, 3 pin, 10cm</t>
  </si>
  <si>
    <t>JST XH Stecker mit Kabel, 2 pin, 10cm</t>
  </si>
  <si>
    <t>Makerbase-Board in Controller-Box</t>
  </si>
  <si>
    <t>Werkzeuge.3mf</t>
  </si>
  <si>
    <t>PLA Rot</t>
  </si>
  <si>
    <t>PLA Blau</t>
  </si>
  <si>
    <t>Isolierband</t>
  </si>
  <si>
    <t>Schrumpfschlauch</t>
  </si>
  <si>
    <t>M5x15x1</t>
  </si>
  <si>
    <t>Montage NEMA17 Motor, X-Achse (Y-Schlitten)</t>
  </si>
  <si>
    <t>LED Profil-HalterStandard.3mf</t>
  </si>
  <si>
    <t>3mf-Datei dreimal drucken (12 Stück)</t>
  </si>
  <si>
    <t>LED Profil-HalterEcken.3mf</t>
  </si>
  <si>
    <t>LED Profil-Blenden.3mf</t>
  </si>
  <si>
    <t>https://www.amazon.de/Stromversorgung-Lichtstreifen-Fernseher-Verst%C3%A4rker-Transformator-12V-3A/dp/B0BP66JZLX/ref=sr_1_9</t>
  </si>
  <si>
    <t>Dient als Zwischenplatte.</t>
  </si>
  <si>
    <t>Zwischenplatte an Tischbeine</t>
  </si>
  <si>
    <t>Controller-Box Rahmen an Zwischenplatte</t>
  </si>
  <si>
    <t>Von den LM8UU-Lagern werden nur 2 benötigt.</t>
  </si>
  <si>
    <t>Von den LM8LUU-Lagern werden nur 2 benötigt.</t>
  </si>
  <si>
    <t>Materialliste</t>
  </si>
  <si>
    <t>IKEA Lack Sandmaltisch</t>
  </si>
  <si>
    <t>Kleinteile gemäss Register "Schrauben und Muttern"</t>
  </si>
  <si>
    <t>Controller-Box: Rahmen an Controller-Boden</t>
  </si>
  <si>
    <t>Lokaler Glashändler oder Baumarkt</t>
  </si>
  <si>
    <t>Die genauen Abmessungen ergeben sich im Verlaufe des Projekts, siehe Anleitung (Richtwert: 418x768mm). Nach Möglichkeit "extraweiss" bestellen (ohne Grünstich).</t>
  </si>
  <si>
    <t>Sicherheitsglas ESG, 6mm Stärke, Kanten gesäumt</t>
  </si>
  <si>
    <t>Baumarkt, Jumbo</t>
  </si>
  <si>
    <t>Oder ein beliebiges Netzteil 12-24V, 2-3A. Möglichst langes, schwarzes Kabel empfohlen.</t>
  </si>
  <si>
    <t>Alternativer Lieferant aus Deutschland, liefert rostfreie, polierte Kugeln: https://tinyurl.com/5n8bmydn</t>
  </si>
  <si>
    <t>Kugel 20mm, massiv, ferromagnetisch, rostfrei</t>
  </si>
  <si>
    <t>Diese Gewindestifte mit Innensechskant lassen sich mit einem Inbusschlüssel sehr gut einschrauben.</t>
  </si>
  <si>
    <t>Die Holzplatten dienen zur seitlichen Abdeckung des technischen Zwischenbaus.</t>
  </si>
  <si>
    <t xml:space="preserve"> </t>
  </si>
  <si>
    <t>ZW12-B empfohlen. Bei anderen Schaltern muss sonst die Auslöseposition nachjustiert werden.</t>
  </si>
  <si>
    <t>Kabelclip.3mf</t>
  </si>
  <si>
    <t>Montage LED Kabel mit Kabelclips</t>
  </si>
  <si>
    <t>AliExpress Shop</t>
  </si>
  <si>
    <t>Wird für Ein-/Ausschalter verwendet.</t>
  </si>
  <si>
    <t>Wird für Reset-Schalter verwendet.</t>
  </si>
  <si>
    <t>Für den Anschluss des Reset-Schalters an den Controller und für den Anschluss des StepDown-Converters an den 12/24-Ausgang des Controllers.</t>
  </si>
  <si>
    <t>Die Breite dieser Stecker ist 14.5mm. Breiter dürfen die Stecker keinesfalls sein!</t>
  </si>
  <si>
    <t>Neodym Scheibenmagnet mit Loch zum Anschrauben,  Ø25 x 7mm, N40</t>
  </si>
  <si>
    <t>https://www.magnethandel.de/neodym-ringmagnete-senkung-sued-25-55-7-mm</t>
  </si>
  <si>
    <t>Magnethandel.de</t>
  </si>
  <si>
    <t>ca. 3.5kg</t>
  </si>
  <si>
    <t>https://www.magnethandel.de/neodym-magnete-25-5-mm-n35</t>
  </si>
  <si>
    <t>Neodym Scheibenmagnet,  Ø25 x 5mm, N35</t>
  </si>
  <si>
    <t>Der Magnet sollte eine Senkbohrung von mindestens 4mm aufweisen, damit die M4-Schraube durchpasst. Eine Lieferung in die Schweiz ist leider sehr teuer. Alternativer Lieferant: Supermagnete.ch</t>
  </si>
  <si>
    <t>Moosgummimatte, 50x100cm, 2mm Stärke, schwarz</t>
  </si>
  <si>
    <t>https://netco-shop.de/product_info.php?products_id=301&amp;MODsid=ivu8c33b531trk48m20c3l3pdq</t>
  </si>
  <si>
    <t>Netco Shop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</si>
</sst>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[$EUR]\ #,##0.00"/>
  </numFmts>
  <fonts count="1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9"/>
      <color indexed="81"/>
      <name val="Segoe UI"/>
      <charset val="1"/>
    </font>
    <font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43" fontId="9" fillId="0" borderId="0" applyFont="0" applyFill="0" applyBorder="0" applyAlignment="0" applyProtection="0"/>
  </cellStyleXfs>
  <cellXfs count="32">
    <xf numFmtId="0" fontId="0" fillId="0" borderId="0" xfId="0"/>
    <xf numFmtId="0" fontId="0" fillId="0" borderId="0" xfId="0" applyAlignment="1">
      <alignment horizontal="left" vertical="top" wrapText="1"/>
    </xf>
    <xf numFmtId="0" fontId="0" fillId="0" borderId="0" xfId="0" applyAlignment="1">
      <alignment vertical="top" wrapText="1"/>
    </xf>
    <xf numFmtId="0" fontId="2" fillId="0" borderId="0" xfId="0" applyFont="1" applyAlignment="1">
      <alignment vertical="top" wrapText="1"/>
    </xf>
    <xf numFmtId="0" fontId="0" fillId="0" borderId="1" xfId="0" applyBorder="1"/>
    <xf numFmtId="0" fontId="6" fillId="0" borderId="0" xfId="0" applyFont="1" applyAlignment="1">
      <alignment vertical="center"/>
    </xf>
    <xf numFmtId="0" fontId="0" fillId="0" borderId="0" xfId="0" applyAlignment="1">
      <alignment wrapText="1"/>
    </xf>
    <xf numFmtId="0" fontId="0" fillId="0" borderId="0" xfId="0" applyAlignment="1">
      <alignment vertical="top"/>
    </xf>
    <xf numFmtId="0" fontId="5" fillId="0" borderId="0" xfId="1" applyAlignment="1">
      <alignment vertical="top"/>
    </xf>
    <xf numFmtId="0" fontId="7" fillId="0" borderId="0" xfId="0" applyFont="1"/>
    <xf numFmtId="0" fontId="7" fillId="0" borderId="0" xfId="0" applyFont="1" applyAlignment="1">
      <alignment horizontal="right"/>
    </xf>
    <xf numFmtId="0" fontId="3" fillId="0" borderId="0" xfId="0" applyFont="1"/>
    <xf numFmtId="0" fontId="1" fillId="0" borderId="0" xfId="0" applyFont="1"/>
    <xf numFmtId="0" fontId="5" fillId="0" borderId="0" xfId="1" applyFill="1" applyAlignment="1">
      <alignment vertical="top"/>
    </xf>
    <xf numFmtId="0" fontId="0" fillId="0" borderId="0" xfId="0" applyAlignment="1">
      <alignment horizontal="center" vertical="top"/>
    </xf>
    <xf numFmtId="0" fontId="1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6" fillId="0" borderId="0" xfId="0" applyFont="1" applyAlignment="1">
      <alignment vertical="top"/>
    </xf>
    <xf numFmtId="0" fontId="8" fillId="0" borderId="0" xfId="0" applyFont="1" applyAlignment="1">
      <alignment vertical="top"/>
    </xf>
    <xf numFmtId="0" fontId="0" fillId="0" borderId="0" xfId="0" applyAlignment="1">
      <alignment horizontal="right" vertical="top"/>
    </xf>
    <xf numFmtId="49" fontId="0" fillId="0" borderId="0" xfId="0" applyNumberFormat="1"/>
    <xf numFmtId="49" fontId="0" fillId="0" borderId="0" xfId="0" applyNumberFormat="1" applyAlignment="1">
      <alignment vertical="top"/>
    </xf>
    <xf numFmtId="0" fontId="3" fillId="0" borderId="2" xfId="0" applyFont="1" applyBorder="1"/>
    <xf numFmtId="0" fontId="0" fillId="0" borderId="2" xfId="0" applyBorder="1" applyAlignment="1">
      <alignment wrapText="1"/>
    </xf>
    <xf numFmtId="0" fontId="7" fillId="0" borderId="0" xfId="0" applyFont="1" applyAlignment="1">
      <alignment horizontal="left"/>
    </xf>
    <xf numFmtId="43" fontId="0" fillId="0" borderId="0" xfId="2" applyFont="1" applyAlignment="1">
      <alignment vertical="top"/>
    </xf>
    <xf numFmtId="2" fontId="0" fillId="0" borderId="0" xfId="0" applyNumberFormat="1" applyAlignment="1">
      <alignment vertical="top"/>
    </xf>
    <xf numFmtId="0" fontId="5" fillId="0" borderId="0" xfId="1" applyAlignment="1">
      <alignment horizontal="left" vertical="top" wrapText="1"/>
    </xf>
    <xf numFmtId="0" fontId="0" fillId="0" borderId="0" xfId="0" applyAlignment="1">
      <alignment horizontal="left" vertical="top"/>
    </xf>
    <xf numFmtId="14" fontId="3" fillId="0" borderId="0" xfId="0" applyNumberFormat="1" applyFont="1" applyAlignment="1">
      <alignment vertical="top"/>
    </xf>
    <xf numFmtId="0" fontId="11" fillId="0" borderId="0" xfId="0" applyFont="1"/>
    <xf numFmtId="164" fontId="0" fillId="0" borderId="0" xfId="0" applyNumberFormat="1" applyAlignment="1">
      <alignment vertical="top"/>
    </xf>
  </cellXfs>
  <cellStyles count="3">
    <cellStyle name="Komma" xfId="2" builtinId="3"/>
    <cellStyle name="Link" xfId="1" builtinId="8"/>
    <cellStyle name="Standard" xfId="0" builtinId="0"/>
  </cellStyles>
  <dxfs count="47">
    <dxf>
      <alignment horizontal="general" vertical="top" textRotation="0" wrapText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1" indent="0" justifyLastLine="0" shrinkToFit="0" readingOrder="0"/>
    </dxf>
    <dxf>
      <numFmt numFmtId="2" formatCode="0.00"/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numFmt numFmtId="164" formatCode="[$EUR]\ #,##0.00"/>
      <alignment horizontal="general" vertical="top" textRotation="0" wrapText="0" indent="0" justifyLastLine="0" shrinkToFit="0" readingOrder="0"/>
    </dxf>
    <dxf>
      <numFmt numFmtId="164" formatCode="[$EUR]\ #,##0.00"/>
      <alignment horizontal="general" vertical="top" textRotation="0" indent="0" justifyLastLine="0" shrinkToFit="0" readingOrder="0"/>
    </dxf>
    <dxf>
      <alignment horizontal="general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top" textRotation="0" indent="0" justifyLastLine="0" shrinkToFit="0" readingOrder="0"/>
    </dxf>
    <dxf>
      <alignment horizontal="general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right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</dxfs>
  <tableStyles count="0" defaultTableStyle="TableStyleMedium2" defaultPivotStyle="PivotStyleLight16"/>
  <colors>
    <mruColors>
      <color rgb="FFECF5E7"/>
      <color rgb="FFFFFFCC"/>
      <color rgb="FFFFEBE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2</xdr:row>
      <xdr:rowOff>47625</xdr:rowOff>
    </xdr:from>
    <xdr:to>
      <xdr:col>7</xdr:col>
      <xdr:colOff>85725</xdr:colOff>
      <xdr:row>10</xdr:row>
      <xdr:rowOff>19050</xdr:rowOff>
    </xdr:to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5D76F18A-4036-4D99-850B-2BE4E15FAE34}"/>
            </a:ext>
          </a:extLst>
        </xdr:cNvPr>
        <xdr:cNvSpPr txBox="1"/>
      </xdr:nvSpPr>
      <xdr:spPr>
        <a:xfrm>
          <a:off x="266700" y="723900"/>
          <a:ext cx="7639050" cy="1876425"/>
        </a:xfrm>
        <a:prstGeom prst="rect">
          <a:avLst/>
        </a:prstGeom>
        <a:solidFill>
          <a:srgbClr val="FFFFCC"/>
        </a:solidFill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100" b="1"/>
            <a:t>Generelle Druckanweisungen</a:t>
          </a:r>
          <a:r>
            <a:rPr lang="de-CH" sz="1100" b="1" baseline="0"/>
            <a:t>, anwendbar sofern nicht anders ausgewiesen:</a:t>
          </a:r>
          <a:endParaRPr lang="de-CH" sz="1100" b="1"/>
        </a:p>
        <a:p>
          <a:r>
            <a:rPr lang="de-CH" sz="1100"/>
            <a:t>-</a:t>
          </a:r>
          <a:r>
            <a:rPr lang="de-CH" sz="1100" baseline="0"/>
            <a:t> PLA oder PETG Filament verwenden</a:t>
          </a:r>
        </a:p>
        <a:p>
          <a:r>
            <a:rPr lang="de-CH" sz="1100" baseline="0"/>
            <a:t>- Düsendurchmesser 0.4mm (Standard-Düse)</a:t>
          </a:r>
        </a:p>
        <a:p>
          <a:r>
            <a:rPr lang="de-CH" sz="1100" baseline="0"/>
            <a:t>- Keine Stützen notwendig</a:t>
          </a:r>
        </a:p>
        <a:p>
          <a:r>
            <a:rPr lang="de-CH" sz="1100" baseline="0"/>
            <a:t>- Standardeinstellungen des Slicers führen in der Regel zu einem guten Ergebnis</a:t>
          </a:r>
        </a:p>
        <a:p>
          <a:endParaRPr lang="de-CH" sz="1100" baseline="0"/>
        </a:p>
        <a:p>
          <a:r>
            <a:rPr lang="de-CH" sz="1100" baseline="0"/>
            <a:t>Für alle Bauteile stehen die 3MF-Dateien zur Verfügung. Wenn du diese Dateien im PrusaSlicer öffnest, ist alles bereits für dich eingestellt. Du brauchst nur noch zu slicen und zu drucken.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FA01F10-AF12-4B8E-8E09-F6D88200C459}" name="Tabelle13" displayName="Tabelle13" ref="B5:H49" totalsRowCount="1" headerRowDxfId="46" dataDxfId="45" totalsRowDxfId="44">
  <autoFilter ref="B5:H48" xr:uid="{6D5B232B-CA8A-4210-AC05-EFD82FF823BD}"/>
  <tableColumns count="7">
    <tableColumn id="1" xr3:uid="{073858BF-EE87-4268-8E9B-C289FB1AC9A8}" name="Anzahl" dataDxfId="43" totalsRowDxfId="42"/>
    <tableColumn id="3" xr3:uid="{BC7F3003-7E3C-480A-B4C3-C32620DF4F92}" name="Produkt" dataDxfId="41" totalsRowDxfId="40"/>
    <tableColumn id="4" xr3:uid="{3A0499AA-B522-4D87-AA6D-2C144B43614E}" name="Total" totalsRowFunction="sum" dataDxfId="39" totalsRowDxfId="38">
      <calculatedColumnFormula>#REF!*#REF!</calculatedColumnFormula>
    </tableColumn>
    <tableColumn id="7" xr3:uid="{523CE03D-C59B-4634-866E-4AB03F3C12C2}" name="Lieferant" dataDxfId="37" totalsRowDxfId="36"/>
    <tableColumn id="5" xr3:uid="{49BAE1C5-92A1-4500-97B2-9E6C7FB68813}" name="Link" dataDxfId="35" totalsRowDxfId="34"/>
    <tableColumn id="6" xr3:uid="{C6ED0749-3909-426C-BF13-856E09513DE1}" name="Hinweis" dataDxfId="33" totalsRowDxfId="32"/>
    <tableColumn id="2" xr3:uid="{928936BA-F06B-4C60-96B0-9C18BE2987D7}" name="Status" dataDxfId="31" totalsRowDxfId="3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D50B609-FBD2-486B-B84A-9A6A6279751A}" name="Tabelle135" displayName="Tabelle135" ref="B4:G44" totalsRowCount="1" headerRowDxfId="29" dataDxfId="28" totalsRowDxfId="27">
  <autoFilter ref="B4:G43" xr:uid="{6D5B232B-CA8A-4210-AC05-EFD82FF823BD}"/>
  <tableColumns count="6">
    <tableColumn id="1" xr3:uid="{AE097796-2AAB-42E0-B499-6613EEFBFDB0}" name="Verbindung" totalsRowLabel="Ergebnis" dataDxfId="26" totalsRowDxfId="25"/>
    <tableColumn id="10" xr3:uid="{AD6AFE2E-DF8F-43FF-AF3B-1627BE50299C}" name="Anzahl" totalsRowFunction="sum" dataDxfId="24" totalsRowDxfId="23"/>
    <tableColumn id="7" xr3:uid="{AFD5420F-7B0C-48FE-B132-A649F31D8627}" name="Artikel" dataDxfId="22" totalsRowDxfId="21"/>
    <tableColumn id="3" xr3:uid="{1340A571-934B-4B9A-B23D-6FDA42E3B577}" name="Abmessung" dataDxfId="20" totalsRowDxfId="19"/>
    <tableColumn id="4" xr3:uid="{A3713BA1-C178-4B09-995F-EED66D08246E}" name="Empfehlung Kopf" dataDxfId="18" totalsRowDxfId="17"/>
    <tableColumn id="6" xr3:uid="{E40B9EC5-ABB7-48E4-A5D4-C3008A29F545}" name="Hinweis" dataDxfId="16" totalsRowDxfId="1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57C5AD1-BC46-422C-A63D-F37A7105BD4B}" name="Tabelle2" displayName="Tabelle2" ref="B12:G26" totalsRowCount="1" headerRowDxfId="14" dataDxfId="13" totalsRowDxfId="12">
  <autoFilter ref="B12:G25" xr:uid="{657C5AD1-BC46-422C-A63D-F37A7105BD4B}"/>
  <tableColumns count="6">
    <tableColumn id="2" xr3:uid="{C48F0E04-0285-4FF5-9A0F-94989777A5C2}" name="3MF-Datei" dataDxfId="11" totalsRowDxfId="10"/>
    <tableColumn id="3" xr3:uid="{6C64B829-EB0D-4054-91E1-DFA8B2A862D1}" name="Druckzeit (h)" totalsRowFunction="sum" dataDxfId="9" totalsRowDxfId="8"/>
    <tableColumn id="7" xr3:uid="{FE03BD70-E89C-433B-AE69-C3D43F322331}" name="Gewicht (g)" totalsRowFunction="sum" dataDxfId="7" totalsRowDxfId="6"/>
    <tableColumn id="5" xr3:uid="{479D8F59-8F92-4AA6-B320-E9C5C4EE2384}" name="Sichtbar" dataDxfId="5" totalsRowDxfId="4"/>
    <tableColumn id="1" xr3:uid="{95DB9691-08BD-4E47-9DB4-7F0205D576AB}" name="Filament" dataDxfId="3" totalsRowDxfId="2"/>
    <tableColumn id="4" xr3:uid="{088329C1-1283-41B4-9BFC-A59082683237}" name="Hinweis" dataDxfId="1" totalsRowDxfId="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hornbach.de/conf/duenn-mdf-platte-einseitig-schwarz-2440x1220x3-mm-zuschnitt-online-reservierbar/3820802/" TargetMode="External"/><Relationship Id="rId18" Type="http://schemas.openxmlformats.org/officeDocument/2006/relationships/hyperlink" Target="https://www.hornbach.ch/de/p/d-c-fix-klebefolie-holzdekor-blackwood-67-5x200-cm/3829390/" TargetMode="External"/><Relationship Id="rId26" Type="http://schemas.openxmlformats.org/officeDocument/2006/relationships/hyperlink" Target="https://de.aliexpress.com/item/1005001732356744.html" TargetMode="External"/><Relationship Id="rId3" Type="http://schemas.openxmlformats.org/officeDocument/2006/relationships/hyperlink" Target="https://www.ikea.com/ch/de/p/lack-couchtisch-schwarzbraun-40104294/" TargetMode="External"/><Relationship Id="rId21" Type="http://schemas.openxmlformats.org/officeDocument/2006/relationships/hyperlink" Target="https://de.aliexpress.com/item/1005002425542670.html" TargetMode="External"/><Relationship Id="rId34" Type="http://schemas.openxmlformats.org/officeDocument/2006/relationships/vmlDrawing" Target="../drawings/vmlDrawing1.vml"/><Relationship Id="rId7" Type="http://schemas.openxmlformats.org/officeDocument/2006/relationships/hyperlink" Target="https://de.aliexpress.com/item/10000284039075.html" TargetMode="External"/><Relationship Id="rId12" Type="http://schemas.openxmlformats.org/officeDocument/2006/relationships/hyperlink" Target="https://de.aliexpress.com/item/1005001521762588.html" TargetMode="External"/><Relationship Id="rId17" Type="http://schemas.openxmlformats.org/officeDocument/2006/relationships/hyperlink" Target="https://de.aliexpress.com/item/1005004114708195.html" TargetMode="External"/><Relationship Id="rId25" Type="http://schemas.openxmlformats.org/officeDocument/2006/relationships/hyperlink" Target="https://de.aliexpress.com/item/1005005834105747.html" TargetMode="External"/><Relationship Id="rId33" Type="http://schemas.openxmlformats.org/officeDocument/2006/relationships/printerSettings" Target="../printerSettings/printerSettings1.bin"/><Relationship Id="rId2" Type="http://schemas.openxmlformats.org/officeDocument/2006/relationships/hyperlink" Target="https://www.hornbach.ch/de/p/led-lichtprofil-set-lp7-laenge-2-m-alufarben-fuer-led-streifen/6501809/" TargetMode="External"/><Relationship Id="rId16" Type="http://schemas.openxmlformats.org/officeDocument/2006/relationships/hyperlink" Target="https://de.aliexpress.com/item/1005004833801393.html" TargetMode="External"/><Relationship Id="rId20" Type="http://schemas.openxmlformats.org/officeDocument/2006/relationships/hyperlink" Target="https://de.aliexpress.com/item/33062594983.html" TargetMode="External"/><Relationship Id="rId29" Type="http://schemas.openxmlformats.org/officeDocument/2006/relationships/hyperlink" Target="https://www.hornbach.de/conf/duenn-mdf-platte-einseitig-schwarz-2440x1220x3-mm-zuschnitt-online-reservierbar/3820802/" TargetMode="External"/><Relationship Id="rId1" Type="http://schemas.openxmlformats.org/officeDocument/2006/relationships/hyperlink" Target="https://de.aliexpress.com/item/1005003173049902.html" TargetMode="External"/><Relationship Id="rId6" Type="http://schemas.openxmlformats.org/officeDocument/2006/relationships/hyperlink" Target="https://de.aliexpress.com/item/1005003246859709.html" TargetMode="External"/><Relationship Id="rId11" Type="http://schemas.openxmlformats.org/officeDocument/2006/relationships/hyperlink" Target="https://www.jumbo.ch/de/bauen-renovieren/glas-kunstglas/kunstglas/einscheibensicherheitsglas-esg-6-mm/p/5840845?input-length=100&amp;input-width=100&amp;counter-qty=1&amp;select-cutedge=" TargetMode="External"/><Relationship Id="rId24" Type="http://schemas.openxmlformats.org/officeDocument/2006/relationships/hyperlink" Target="https://de.aliexpress.com/item/1005001432733235.html" TargetMode="External"/><Relationship Id="rId32" Type="http://schemas.openxmlformats.org/officeDocument/2006/relationships/hyperlink" Target="https://www.magnethandel.de/neodym-ringmagnete-senkung-sued-25-55-7-mm" TargetMode="External"/><Relationship Id="rId5" Type="http://schemas.openxmlformats.org/officeDocument/2006/relationships/hyperlink" Target="https://www.hornbach.de/p/betriebsfertiger-entertain-led-stripe-3-0-m-dynamic-rgb-farbwechsel-180-leds-mit-memoryfunktion-fernbedienung-12v/10538125/" TargetMode="External"/><Relationship Id="rId15" Type="http://schemas.openxmlformats.org/officeDocument/2006/relationships/hyperlink" Target="https://de.aliexpress.com/item/1005001677869988.html" TargetMode="External"/><Relationship Id="rId23" Type="http://schemas.openxmlformats.org/officeDocument/2006/relationships/hyperlink" Target="https://de.aliexpress.com/item/1005001432733235.html" TargetMode="External"/><Relationship Id="rId28" Type="http://schemas.openxmlformats.org/officeDocument/2006/relationships/hyperlink" Target="https://de.aliexpress.com/item/1005001682564147.html" TargetMode="External"/><Relationship Id="rId36" Type="http://schemas.openxmlformats.org/officeDocument/2006/relationships/comments" Target="../comments1.xml"/><Relationship Id="rId10" Type="http://schemas.openxmlformats.org/officeDocument/2006/relationships/hyperlink" Target="https://www.hornbach.ch/de/p/konsta-kantholz-fichte-gehobelt-44x44x2500-mm/1001281/" TargetMode="External"/><Relationship Id="rId19" Type="http://schemas.openxmlformats.org/officeDocument/2006/relationships/hyperlink" Target="https://de.aliexpress.com/item/1005004222908762.html" TargetMode="External"/><Relationship Id="rId31" Type="http://schemas.openxmlformats.org/officeDocument/2006/relationships/hyperlink" Target="https://www.jumbo.ch/de/gartenbau-technik/gartenbaumaterial/gartenbodenbelaege--mauern/sand--kies--splitt/farbsand/p/4206821?trackingtoken=product%7Carea2%7CA%7CStandardkampagne%7Cproduct_crossselling%7CP2P_product" TargetMode="External"/><Relationship Id="rId4" Type="http://schemas.openxmlformats.org/officeDocument/2006/relationships/hyperlink" Target="https://de.aliexpress.com/item/1005002787243996.html" TargetMode="External"/><Relationship Id="rId9" Type="http://schemas.openxmlformats.org/officeDocument/2006/relationships/hyperlink" Target="https://de.aliexpress.com/item/32813654055.html" TargetMode="External"/><Relationship Id="rId14" Type="http://schemas.openxmlformats.org/officeDocument/2006/relationships/hyperlink" Target="https://de.aliexpress.com/item/1005001709481942.html" TargetMode="External"/><Relationship Id="rId22" Type="http://schemas.openxmlformats.org/officeDocument/2006/relationships/hyperlink" Target="https://de.aliexpress.com/item/1005003025464689.html" TargetMode="External"/><Relationship Id="rId27" Type="http://schemas.openxmlformats.org/officeDocument/2006/relationships/hyperlink" Target="https://de.aliexpress.com/item/1005001682267073.html" TargetMode="External"/><Relationship Id="rId30" Type="http://schemas.openxmlformats.org/officeDocument/2006/relationships/hyperlink" Target="https://www.amazon.de/Stromversorgung-Lichtstreifen-Fernseher-Verst%C3%A4rker-Transformator-12V-3A/dp/B0BP66JZLX/ref=sr_1_9" TargetMode="External"/><Relationship Id="rId35" Type="http://schemas.openxmlformats.org/officeDocument/2006/relationships/table" Target="../tables/table1.xml"/><Relationship Id="rId8" Type="http://schemas.openxmlformats.org/officeDocument/2006/relationships/hyperlink" Target="https://de.aliexpress.com/item/1005001724551095.html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de.aliexpress.com/item/1005003114095405.html" TargetMode="External"/><Relationship Id="rId13" Type="http://schemas.openxmlformats.org/officeDocument/2006/relationships/hyperlink" Target="https://de.aliexpress.com/item/1005004510631911.html" TargetMode="External"/><Relationship Id="rId3" Type="http://schemas.openxmlformats.org/officeDocument/2006/relationships/hyperlink" Target="https://de.aliexpress.com/item/1005004510624216.html" TargetMode="External"/><Relationship Id="rId7" Type="http://schemas.openxmlformats.org/officeDocument/2006/relationships/hyperlink" Target="https://de.aliexpress.com/item/1005004510603548.html" TargetMode="External"/><Relationship Id="rId12" Type="http://schemas.openxmlformats.org/officeDocument/2006/relationships/hyperlink" Target="https://de.aliexpress.com/item/1005003226049975.html" TargetMode="External"/><Relationship Id="rId2" Type="http://schemas.openxmlformats.org/officeDocument/2006/relationships/hyperlink" Target="https://de.aliexpress.com/item/1005002914051799.html" TargetMode="External"/><Relationship Id="rId1" Type="http://schemas.openxmlformats.org/officeDocument/2006/relationships/hyperlink" Target="https://de.aliexpress.com/item/1005006071488810.html" TargetMode="External"/><Relationship Id="rId6" Type="http://schemas.openxmlformats.org/officeDocument/2006/relationships/hyperlink" Target="https://de.aliexpress.com/item/1005004510637802.html" TargetMode="External"/><Relationship Id="rId11" Type="http://schemas.openxmlformats.org/officeDocument/2006/relationships/hyperlink" Target="https://de.aliexpress.com/item/1005003111431468.html" TargetMode="External"/><Relationship Id="rId5" Type="http://schemas.openxmlformats.org/officeDocument/2006/relationships/hyperlink" Target="https://de.aliexpress.com/item/1005004510618943.html" TargetMode="External"/><Relationship Id="rId15" Type="http://schemas.openxmlformats.org/officeDocument/2006/relationships/table" Target="../tables/table2.xml"/><Relationship Id="rId10" Type="http://schemas.openxmlformats.org/officeDocument/2006/relationships/hyperlink" Target="https://de.aliexpress.com/item/1005003226049975.html" TargetMode="External"/><Relationship Id="rId4" Type="http://schemas.openxmlformats.org/officeDocument/2006/relationships/hyperlink" Target="https://de.aliexpress.com/item/1005003212029031.html" TargetMode="External"/><Relationship Id="rId9" Type="http://schemas.openxmlformats.org/officeDocument/2006/relationships/hyperlink" Target="https://de.aliexpress.com/item/1005003111431468.html" TargetMode="External"/><Relationship Id="rId1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10CE5-E933-439C-935A-561E782279BC}">
  <sheetPr>
    <pageSetUpPr fitToPage="1"/>
  </sheetPr>
  <dimension ref="B1:I49"/>
  <sheetViews>
    <sheetView showGridLines="0" tabSelected="1" zoomScaleNormal="100" workbookViewId="0">
      <selection activeCell="B4" sqref="B4"/>
    </sheetView>
  </sheetViews>
  <sheetFormatPr baseColWidth="10" defaultRowHeight="15" x14ac:dyDescent="0.25"/>
  <cols>
    <col min="1" max="1" width="6.140625" style="7" customWidth="1"/>
    <col min="2" max="2" width="10.28515625" style="7" customWidth="1"/>
    <col min="3" max="3" width="78.28515625" style="7" customWidth="1"/>
    <col min="4" max="4" width="12" style="7" customWidth="1"/>
    <col min="5" max="5" width="17.85546875" style="2" customWidth="1"/>
    <col min="6" max="6" width="11" style="7" customWidth="1"/>
    <col min="7" max="7" width="56" style="7" customWidth="1"/>
    <col min="8" max="8" width="17.5703125" style="7" customWidth="1"/>
    <col min="9" max="9" width="43.140625" style="2" customWidth="1"/>
    <col min="10" max="10" width="29.5703125" style="7" customWidth="1"/>
    <col min="11" max="16384" width="11.42578125" style="7"/>
  </cols>
  <sheetData>
    <row r="1" spans="2:9" x14ac:dyDescent="0.25">
      <c r="B1" s="11" t="s">
        <v>239</v>
      </c>
    </row>
    <row r="2" spans="2:9" ht="21" x14ac:dyDescent="0.25">
      <c r="B2" s="17" t="s">
        <v>238</v>
      </c>
      <c r="H2" s="29">
        <v>45620</v>
      </c>
    </row>
    <row r="5" spans="2:9" x14ac:dyDescent="0.25">
      <c r="B5" s="7" t="s">
        <v>14</v>
      </c>
      <c r="C5" s="7" t="s">
        <v>60</v>
      </c>
      <c r="D5" s="7" t="s">
        <v>15</v>
      </c>
      <c r="E5" s="2" t="s">
        <v>16</v>
      </c>
      <c r="F5" s="7" t="s">
        <v>17</v>
      </c>
      <c r="G5" s="2" t="s">
        <v>1</v>
      </c>
      <c r="H5" s="2" t="s">
        <v>189</v>
      </c>
      <c r="I5" s="7"/>
    </row>
    <row r="6" spans="2:9" ht="30" x14ac:dyDescent="0.25">
      <c r="B6" s="19">
        <v>1</v>
      </c>
      <c r="C6" s="2" t="s">
        <v>201</v>
      </c>
      <c r="D6" s="31">
        <v>18</v>
      </c>
      <c r="E6" s="2" t="s">
        <v>32</v>
      </c>
      <c r="F6" s="8" t="s">
        <v>125</v>
      </c>
      <c r="G6" s="2" t="s">
        <v>200</v>
      </c>
      <c r="H6" s="2"/>
      <c r="I6" s="7"/>
    </row>
    <row r="7" spans="2:9" s="18" customFormat="1" ht="45" x14ac:dyDescent="0.25">
      <c r="B7" s="19">
        <v>1</v>
      </c>
      <c r="C7" s="7" t="s">
        <v>151</v>
      </c>
      <c r="D7" s="31">
        <v>5</v>
      </c>
      <c r="E7" s="2" t="s">
        <v>152</v>
      </c>
      <c r="F7" s="8" t="s">
        <v>153</v>
      </c>
      <c r="G7" s="2" t="s">
        <v>65</v>
      </c>
      <c r="H7" s="2"/>
    </row>
    <row r="8" spans="2:9" s="18" customFormat="1" ht="30" x14ac:dyDescent="0.25">
      <c r="B8" s="19">
        <v>3</v>
      </c>
      <c r="C8" s="7" t="s">
        <v>145</v>
      </c>
      <c r="D8" s="31">
        <v>15</v>
      </c>
      <c r="E8" s="2" t="s">
        <v>34</v>
      </c>
      <c r="F8" s="8" t="s">
        <v>126</v>
      </c>
      <c r="G8" s="2"/>
      <c r="H8" s="2"/>
    </row>
    <row r="9" spans="2:9" ht="30" x14ac:dyDescent="0.25">
      <c r="B9" s="19">
        <v>2</v>
      </c>
      <c r="C9" s="7" t="s">
        <v>71</v>
      </c>
      <c r="D9" s="31">
        <v>1</v>
      </c>
      <c r="E9" s="2" t="s">
        <v>51</v>
      </c>
      <c r="F9" s="13" t="s">
        <v>127</v>
      </c>
      <c r="G9" s="2" t="s">
        <v>252</v>
      </c>
      <c r="H9" s="2"/>
      <c r="I9" s="7"/>
    </row>
    <row r="10" spans="2:9" ht="30" x14ac:dyDescent="0.25">
      <c r="B10" s="19">
        <v>1</v>
      </c>
      <c r="C10" s="7" t="s">
        <v>57</v>
      </c>
      <c r="D10" s="31">
        <v>1</v>
      </c>
      <c r="E10" s="2" t="s">
        <v>53</v>
      </c>
      <c r="F10" s="13" t="s">
        <v>128</v>
      </c>
      <c r="G10" s="2" t="s">
        <v>256</v>
      </c>
      <c r="H10" s="2"/>
      <c r="I10" s="7"/>
    </row>
    <row r="11" spans="2:9" ht="30" x14ac:dyDescent="0.25">
      <c r="B11" s="19">
        <v>1</v>
      </c>
      <c r="C11" s="7" t="s">
        <v>130</v>
      </c>
      <c r="D11" s="31">
        <v>1</v>
      </c>
      <c r="E11" s="6" t="s">
        <v>53</v>
      </c>
      <c r="F11" s="13" t="s">
        <v>129</v>
      </c>
      <c r="G11" s="2" t="s">
        <v>257</v>
      </c>
      <c r="H11" s="2"/>
      <c r="I11" s="7"/>
    </row>
    <row r="12" spans="2:9" s="18" customFormat="1" ht="30" x14ac:dyDescent="0.25">
      <c r="B12" s="19">
        <v>1</v>
      </c>
      <c r="C12" s="7" t="s">
        <v>202</v>
      </c>
      <c r="D12" s="31">
        <v>2</v>
      </c>
      <c r="E12" s="2" t="s">
        <v>52</v>
      </c>
      <c r="F12" s="13" t="s">
        <v>131</v>
      </c>
      <c r="G12" s="2" t="s">
        <v>69</v>
      </c>
      <c r="H12" s="2"/>
    </row>
    <row r="13" spans="2:9" s="18" customFormat="1" ht="45" x14ac:dyDescent="0.25">
      <c r="B13" s="19">
        <v>2</v>
      </c>
      <c r="C13" s="7" t="s">
        <v>219</v>
      </c>
      <c r="D13" s="31">
        <v>1.5</v>
      </c>
      <c r="E13" s="2" t="s">
        <v>210</v>
      </c>
      <c r="F13" s="8" t="s">
        <v>211</v>
      </c>
      <c r="G13" s="2" t="s">
        <v>258</v>
      </c>
      <c r="H13" s="2"/>
    </row>
    <row r="14" spans="2:9" s="18" customFormat="1" x14ac:dyDescent="0.25">
      <c r="B14" s="19">
        <v>2</v>
      </c>
      <c r="C14" s="7" t="s">
        <v>218</v>
      </c>
      <c r="D14" s="31">
        <v>1.5</v>
      </c>
      <c r="E14" s="2" t="s">
        <v>210</v>
      </c>
      <c r="F14" s="8" t="s">
        <v>211</v>
      </c>
      <c r="G14" s="3" t="s">
        <v>70</v>
      </c>
      <c r="H14" s="2"/>
    </row>
    <row r="15" spans="2:9" s="18" customFormat="1" ht="45" x14ac:dyDescent="0.25">
      <c r="B15" s="19">
        <v>1</v>
      </c>
      <c r="C15" s="7" t="s">
        <v>212</v>
      </c>
      <c r="D15" s="31">
        <v>3</v>
      </c>
      <c r="E15" s="2" t="s">
        <v>132</v>
      </c>
      <c r="F15" s="8" t="s">
        <v>133</v>
      </c>
      <c r="G15" s="3" t="s">
        <v>213</v>
      </c>
      <c r="H15" s="3"/>
    </row>
    <row r="16" spans="2:9" ht="30" x14ac:dyDescent="0.25">
      <c r="B16" s="19">
        <v>1</v>
      </c>
      <c r="C16" s="7" t="s">
        <v>215</v>
      </c>
      <c r="D16" s="31">
        <v>20</v>
      </c>
      <c r="E16" s="2" t="s">
        <v>216</v>
      </c>
      <c r="F16" s="8" t="s">
        <v>232</v>
      </c>
      <c r="G16" s="2" t="s">
        <v>246</v>
      </c>
      <c r="H16" s="2"/>
      <c r="I16" s="18"/>
    </row>
    <row r="17" spans="2:9" x14ac:dyDescent="0.25">
      <c r="B17" s="19">
        <v>2</v>
      </c>
      <c r="C17" s="7" t="s">
        <v>198</v>
      </c>
      <c r="D17" s="31">
        <v>22</v>
      </c>
      <c r="E17" s="2" t="s">
        <v>33</v>
      </c>
      <c r="F17" s="8" t="s">
        <v>134</v>
      </c>
      <c r="G17" s="2" t="s">
        <v>236</v>
      </c>
      <c r="H17" s="2"/>
      <c r="I17" s="7"/>
    </row>
    <row r="18" spans="2:9" x14ac:dyDescent="0.25">
      <c r="B18" s="19">
        <v>2</v>
      </c>
      <c r="C18" s="7" t="s">
        <v>197</v>
      </c>
      <c r="D18" s="31">
        <v>21</v>
      </c>
      <c r="E18" s="2" t="s">
        <v>33</v>
      </c>
      <c r="F18" s="13" t="s">
        <v>199</v>
      </c>
      <c r="G18" s="2" t="s">
        <v>237</v>
      </c>
      <c r="H18" s="2"/>
      <c r="I18" s="7"/>
    </row>
    <row r="19" spans="2:9" ht="30" x14ac:dyDescent="0.25">
      <c r="B19" s="19">
        <v>1</v>
      </c>
      <c r="C19" s="7" t="s">
        <v>203</v>
      </c>
      <c r="D19" s="31">
        <v>4</v>
      </c>
      <c r="E19" s="2" t="s">
        <v>34</v>
      </c>
      <c r="F19" s="13" t="s">
        <v>204</v>
      </c>
      <c r="G19" s="2"/>
      <c r="H19" s="2"/>
      <c r="I19" s="7"/>
    </row>
    <row r="20" spans="2:9" ht="30" x14ac:dyDescent="0.25">
      <c r="B20" s="19">
        <v>1</v>
      </c>
      <c r="C20" s="7" t="s">
        <v>208</v>
      </c>
      <c r="D20" s="31">
        <v>1</v>
      </c>
      <c r="E20" s="2" t="s">
        <v>34</v>
      </c>
      <c r="F20" s="13" t="s">
        <v>209</v>
      </c>
      <c r="G20" s="2"/>
      <c r="H20" s="2"/>
      <c r="I20" s="7"/>
    </row>
    <row r="21" spans="2:9" x14ac:dyDescent="0.25">
      <c r="B21" s="19">
        <v>1</v>
      </c>
      <c r="C21" s="7" t="s">
        <v>206</v>
      </c>
      <c r="D21" s="31">
        <v>1</v>
      </c>
      <c r="E21" s="2" t="s">
        <v>207</v>
      </c>
      <c r="F21" s="13" t="s">
        <v>205</v>
      </c>
      <c r="G21" s="2"/>
      <c r="H21" s="2"/>
      <c r="I21" s="7"/>
    </row>
    <row r="22" spans="2:9" ht="30" x14ac:dyDescent="0.25">
      <c r="B22" s="19">
        <v>2</v>
      </c>
      <c r="C22" s="7" t="s">
        <v>58</v>
      </c>
      <c r="D22" s="31">
        <v>2</v>
      </c>
      <c r="E22" s="2" t="s">
        <v>59</v>
      </c>
      <c r="F22" s="8" t="s">
        <v>135</v>
      </c>
      <c r="H22" s="2"/>
      <c r="I22" s="7"/>
    </row>
    <row r="23" spans="2:9" ht="30" x14ac:dyDescent="0.25">
      <c r="B23" s="19">
        <v>1</v>
      </c>
      <c r="C23" s="7" t="s">
        <v>248</v>
      </c>
      <c r="D23" s="31">
        <v>2</v>
      </c>
      <c r="E23" s="2" t="s">
        <v>48</v>
      </c>
      <c r="F23" s="8" t="s">
        <v>136</v>
      </c>
      <c r="G23" s="2" t="s">
        <v>247</v>
      </c>
      <c r="H23" s="2"/>
      <c r="I23" s="7"/>
    </row>
    <row r="24" spans="2:9" ht="60" x14ac:dyDescent="0.25">
      <c r="B24" s="19">
        <v>1</v>
      </c>
      <c r="C24" s="7" t="s">
        <v>260</v>
      </c>
      <c r="D24" s="31">
        <v>4</v>
      </c>
      <c r="E24" s="2" t="s">
        <v>262</v>
      </c>
      <c r="F24" s="13" t="s">
        <v>261</v>
      </c>
      <c r="G24" s="2" t="s">
        <v>266</v>
      </c>
      <c r="H24" s="2"/>
      <c r="I24" s="7"/>
    </row>
    <row r="25" spans="2:9" x14ac:dyDescent="0.25">
      <c r="B25" s="19">
        <v>1</v>
      </c>
      <c r="C25" s="7" t="s">
        <v>265</v>
      </c>
      <c r="D25" s="31">
        <v>3</v>
      </c>
      <c r="E25" s="2" t="s">
        <v>262</v>
      </c>
      <c r="F25" s="13" t="s">
        <v>264</v>
      </c>
      <c r="G25" s="2"/>
      <c r="H25" s="2"/>
      <c r="I25" s="7"/>
    </row>
    <row r="26" spans="2:9" x14ac:dyDescent="0.25">
      <c r="B26" s="19" t="s">
        <v>263</v>
      </c>
      <c r="C26" s="7" t="s">
        <v>68</v>
      </c>
      <c r="D26" s="31">
        <v>10</v>
      </c>
      <c r="E26" s="2" t="s">
        <v>245</v>
      </c>
      <c r="F26" s="8" t="s">
        <v>192</v>
      </c>
      <c r="G26" s="2"/>
      <c r="H26" s="2" t="s">
        <v>251</v>
      </c>
      <c r="I26" s="8"/>
    </row>
    <row r="27" spans="2:9" x14ac:dyDescent="0.25">
      <c r="B27" s="19">
        <v>1</v>
      </c>
      <c r="C27" s="7" t="s">
        <v>267</v>
      </c>
      <c r="D27" s="31">
        <v>5</v>
      </c>
      <c r="E27" s="2" t="s">
        <v>269</v>
      </c>
      <c r="F27" s="13" t="s">
        <v>268</v>
      </c>
      <c r="G27" s="2"/>
      <c r="H27" s="2"/>
      <c r="I27" s="7"/>
    </row>
    <row r="28" spans="2:9" x14ac:dyDescent="0.25">
      <c r="B28" s="19">
        <v>1</v>
      </c>
      <c r="C28" s="7" t="s">
        <v>66</v>
      </c>
      <c r="D28" s="31">
        <v>30</v>
      </c>
      <c r="E28" s="2" t="s">
        <v>45</v>
      </c>
      <c r="F28" s="8" t="s">
        <v>46</v>
      </c>
      <c r="G28" s="2"/>
      <c r="H28" s="2"/>
      <c r="I28" s="7"/>
    </row>
    <row r="29" spans="2:9" x14ac:dyDescent="0.25">
      <c r="B29" s="19">
        <v>1</v>
      </c>
      <c r="C29" s="7" t="s">
        <v>214</v>
      </c>
      <c r="D29" s="31">
        <v>5</v>
      </c>
      <c r="E29" s="2" t="s">
        <v>38</v>
      </c>
      <c r="G29" s="2" t="s">
        <v>233</v>
      </c>
      <c r="H29" s="2"/>
      <c r="I29" s="7"/>
    </row>
    <row r="30" spans="2:9" ht="30" x14ac:dyDescent="0.25">
      <c r="B30" s="19">
        <v>2</v>
      </c>
      <c r="C30" s="7" t="s">
        <v>149</v>
      </c>
      <c r="D30" s="31">
        <v>1</v>
      </c>
      <c r="E30" s="2" t="s">
        <v>38</v>
      </c>
      <c r="F30" s="8" t="s">
        <v>123</v>
      </c>
      <c r="G30" s="2" t="s">
        <v>250</v>
      </c>
      <c r="H30" s="2"/>
      <c r="I30" s="7"/>
    </row>
    <row r="31" spans="2:9" ht="30" x14ac:dyDescent="0.25">
      <c r="B31" s="19">
        <v>2</v>
      </c>
      <c r="C31" s="7" t="s">
        <v>150</v>
      </c>
      <c r="D31" s="31">
        <v>1</v>
      </c>
      <c r="E31" s="2" t="s">
        <v>38</v>
      </c>
      <c r="F31" s="8" t="s">
        <v>123</v>
      </c>
      <c r="G31" s="2" t="s">
        <v>250</v>
      </c>
      <c r="H31" s="2"/>
      <c r="I31" s="7"/>
    </row>
    <row r="32" spans="2:9" x14ac:dyDescent="0.25">
      <c r="B32" s="19">
        <v>1</v>
      </c>
      <c r="C32" s="7" t="s">
        <v>196</v>
      </c>
      <c r="D32" s="31">
        <v>7</v>
      </c>
      <c r="E32" s="2" t="s">
        <v>38</v>
      </c>
      <c r="F32" s="8" t="s">
        <v>191</v>
      </c>
      <c r="G32" s="2"/>
      <c r="H32" s="2"/>
      <c r="I32" s="8"/>
    </row>
    <row r="33" spans="2:9" ht="45" x14ac:dyDescent="0.25">
      <c r="B33" s="19">
        <v>2</v>
      </c>
      <c r="C33" s="7" t="s">
        <v>118</v>
      </c>
      <c r="D33" s="31">
        <v>9</v>
      </c>
      <c r="E33" s="2" t="s">
        <v>38</v>
      </c>
      <c r="F33" s="8" t="s">
        <v>55</v>
      </c>
      <c r="G33" s="2" t="s">
        <v>120</v>
      </c>
      <c r="H33" s="2"/>
      <c r="I33" s="7"/>
    </row>
    <row r="34" spans="2:9" ht="45" x14ac:dyDescent="0.25">
      <c r="B34" s="19">
        <v>2</v>
      </c>
      <c r="C34" s="7" t="s">
        <v>119</v>
      </c>
      <c r="D34" s="31"/>
      <c r="F34" s="8"/>
      <c r="G34" s="2" t="s">
        <v>120</v>
      </c>
      <c r="H34" s="2"/>
      <c r="I34" s="7"/>
    </row>
    <row r="35" spans="2:9" x14ac:dyDescent="0.25">
      <c r="B35" s="19">
        <v>1</v>
      </c>
      <c r="C35" s="7" t="s">
        <v>61</v>
      </c>
      <c r="D35" s="31">
        <v>20</v>
      </c>
      <c r="E35" s="2" t="s">
        <v>38</v>
      </c>
      <c r="F35" s="8" t="s">
        <v>44</v>
      </c>
      <c r="G35" s="2" t="s">
        <v>62</v>
      </c>
      <c r="H35" s="2"/>
      <c r="I35" s="7"/>
    </row>
    <row r="36" spans="2:9" x14ac:dyDescent="0.25">
      <c r="B36" s="19">
        <v>1</v>
      </c>
      <c r="C36" s="7" t="s">
        <v>142</v>
      </c>
      <c r="D36" s="31">
        <v>50</v>
      </c>
      <c r="E36" s="2" t="s">
        <v>38</v>
      </c>
      <c r="F36" s="8" t="s">
        <v>56</v>
      </c>
      <c r="G36" s="2" t="s">
        <v>251</v>
      </c>
      <c r="H36" s="2"/>
      <c r="I36" s="7"/>
    </row>
    <row r="37" spans="2:9" ht="30" x14ac:dyDescent="0.25">
      <c r="B37" s="19">
        <v>1</v>
      </c>
      <c r="C37" s="7" t="s">
        <v>139</v>
      </c>
      <c r="D37" s="31">
        <v>1</v>
      </c>
      <c r="E37" s="2" t="s">
        <v>140</v>
      </c>
      <c r="F37" s="8" t="s">
        <v>141</v>
      </c>
      <c r="H37" s="2"/>
      <c r="I37" s="7"/>
    </row>
    <row r="38" spans="2:9" x14ac:dyDescent="0.25">
      <c r="B38" s="19">
        <v>1</v>
      </c>
      <c r="C38" s="7" t="s">
        <v>190</v>
      </c>
      <c r="D38" s="31">
        <v>1</v>
      </c>
      <c r="E38" s="2" t="s">
        <v>144</v>
      </c>
      <c r="F38" s="8" t="s">
        <v>143</v>
      </c>
      <c r="G38" s="2"/>
      <c r="H38" s="2"/>
      <c r="I38" s="7"/>
    </row>
    <row r="39" spans="2:9" ht="30" x14ac:dyDescent="0.25">
      <c r="B39" s="19">
        <v>4</v>
      </c>
      <c r="C39" s="7" t="s">
        <v>72</v>
      </c>
      <c r="D39" s="31">
        <v>2</v>
      </c>
      <c r="E39" s="2" t="s">
        <v>73</v>
      </c>
      <c r="F39" s="8" t="s">
        <v>137</v>
      </c>
      <c r="G39" s="2" t="s">
        <v>259</v>
      </c>
      <c r="H39" s="2"/>
      <c r="I39" s="7"/>
    </row>
    <row r="40" spans="2:9" ht="45" x14ac:dyDescent="0.25">
      <c r="B40" s="19">
        <v>1</v>
      </c>
      <c r="C40" s="7" t="s">
        <v>244</v>
      </c>
      <c r="D40" s="31">
        <v>100</v>
      </c>
      <c r="E40" s="2" t="s">
        <v>242</v>
      </c>
      <c r="F40" s="8" t="s">
        <v>63</v>
      </c>
      <c r="G40" s="2" t="s">
        <v>243</v>
      </c>
      <c r="H40" s="2"/>
      <c r="I40" s="7"/>
    </row>
    <row r="41" spans="2:9" ht="30" x14ac:dyDescent="0.25">
      <c r="B41" s="19">
        <v>1</v>
      </c>
      <c r="C41" s="7" t="s">
        <v>64</v>
      </c>
      <c r="D41" s="31">
        <v>2</v>
      </c>
      <c r="E41" s="2" t="s">
        <v>54</v>
      </c>
      <c r="F41" s="8" t="s">
        <v>138</v>
      </c>
      <c r="G41" s="2" t="s">
        <v>67</v>
      </c>
      <c r="H41" s="2"/>
      <c r="I41" s="7"/>
    </row>
    <row r="42" spans="2:9" x14ac:dyDescent="0.25">
      <c r="B42" s="19"/>
      <c r="C42" s="7" t="s">
        <v>112</v>
      </c>
      <c r="D42" s="31">
        <v>40</v>
      </c>
      <c r="H42" s="2"/>
      <c r="I42" s="7"/>
    </row>
    <row r="43" spans="2:9" x14ac:dyDescent="0.25">
      <c r="B43" s="19"/>
      <c r="C43" s="7" t="s">
        <v>240</v>
      </c>
      <c r="D43" s="31">
        <v>30</v>
      </c>
      <c r="G43" s="2"/>
      <c r="H43" s="2"/>
      <c r="I43" s="7"/>
    </row>
    <row r="44" spans="2:9" x14ac:dyDescent="0.25">
      <c r="B44" s="19"/>
      <c r="C44" s="7" t="s">
        <v>77</v>
      </c>
      <c r="D44" s="31"/>
      <c r="G44" s="2"/>
      <c r="H44" s="2"/>
      <c r="I44" s="7"/>
    </row>
    <row r="45" spans="2:9" x14ac:dyDescent="0.25">
      <c r="B45" s="19"/>
      <c r="C45" s="7" t="s">
        <v>225</v>
      </c>
      <c r="D45" s="31"/>
      <c r="G45" s="2"/>
      <c r="H45" s="2"/>
      <c r="I45" s="7"/>
    </row>
    <row r="46" spans="2:9" x14ac:dyDescent="0.25">
      <c r="B46" s="19"/>
      <c r="C46" s="7" t="s">
        <v>224</v>
      </c>
      <c r="D46" s="31"/>
      <c r="G46" s="2"/>
      <c r="H46" s="2"/>
      <c r="I46" s="7"/>
    </row>
    <row r="47" spans="2:9" x14ac:dyDescent="0.25">
      <c r="B47" s="19"/>
      <c r="C47" s="7" t="s">
        <v>124</v>
      </c>
      <c r="D47" s="31"/>
      <c r="G47" s="2"/>
      <c r="H47" s="2"/>
      <c r="I47" s="7"/>
    </row>
    <row r="48" spans="2:9" x14ac:dyDescent="0.25">
      <c r="B48" s="19"/>
      <c r="D48" s="31"/>
      <c r="G48" s="2"/>
      <c r="H48" s="2"/>
      <c r="I48" s="7"/>
    </row>
    <row r="49" spans="4:7" x14ac:dyDescent="0.25">
      <c r="D49" s="31">
        <f>SUBTOTAL(109,Tabelle13[Total])</f>
        <v>443</v>
      </c>
      <c r="G49" s="2"/>
    </row>
  </sheetData>
  <hyperlinks>
    <hyperlink ref="F8" r:id="rId1" xr:uid="{386E1E41-DF6D-44EB-98A9-5C7264356FC9}"/>
    <hyperlink ref="F35" r:id="rId2" xr:uid="{3003F009-9C7D-4C4D-8F6E-1491427A1A32}"/>
    <hyperlink ref="F28" r:id="rId3" xr:uid="{2C902CB5-3C1C-4C94-85AF-5A79B2D3C3EA}"/>
    <hyperlink ref="F23" r:id="rId4" xr:uid="{EF5078C5-2C3C-40CE-B04B-4F779823B623}"/>
    <hyperlink ref="F36" r:id="rId5" xr:uid="{6112EDB4-D592-46D7-8D06-F886C4820631}"/>
    <hyperlink ref="F6" r:id="rId6" xr:uid="{D5F74163-32BF-4D93-975D-5F578B5CDB18}"/>
    <hyperlink ref="F9" r:id="rId7" xr:uid="{71AB633C-E775-42DF-B063-89152242D8E4}"/>
    <hyperlink ref="F10" r:id="rId8" xr:uid="{29B49125-792F-4109-ACC4-54D95745833B}"/>
    <hyperlink ref="F22" r:id="rId9" xr:uid="{AC87B042-6342-4518-87EE-683A35F4CDB2}"/>
    <hyperlink ref="F33" r:id="rId10" xr:uid="{714C1441-20F5-44E9-A6E0-A4A024B7AF63}"/>
    <hyperlink ref="F40" r:id="rId11" xr:uid="{EA0D15D1-089B-4D9C-9F7D-514CA9489378}"/>
    <hyperlink ref="F39" r:id="rId12" xr:uid="{6E0F7480-6834-434C-9D7D-88B1D43B1137}"/>
    <hyperlink ref="F30" r:id="rId13" xr:uid="{98545436-E2FD-4D04-923B-CD72617D87E6}"/>
    <hyperlink ref="F11" r:id="rId14" xr:uid="{364B13A3-D92E-4ABA-A8A4-F9F54E1B891A}"/>
    <hyperlink ref="F12" r:id="rId15" xr:uid="{C982180C-6363-4EE0-877D-3B5FB2413E2C}"/>
    <hyperlink ref="F41" r:id="rId16" xr:uid="{2CF3C8CD-4A90-4268-B52D-846AD2C0400C}"/>
    <hyperlink ref="F38" r:id="rId17" xr:uid="{3ECC4702-DA6B-4020-93FC-A96B5E66A18B}"/>
    <hyperlink ref="F32" r:id="rId18" xr:uid="{B3FA81D6-8C6E-4864-A36F-E9E70265F4EC}"/>
    <hyperlink ref="F37" r:id="rId19" xr:uid="{D3ACE70F-A73A-42EF-B54E-28EF03B9174F}"/>
    <hyperlink ref="F21" r:id="rId20" xr:uid="{3FE47D1D-48C1-4889-BA1C-53D9B5564B7D}"/>
    <hyperlink ref="F20" r:id="rId21" xr:uid="{C9A39B20-70A4-4761-92AD-A220C5CD6728}"/>
    <hyperlink ref="F19" r:id="rId22" xr:uid="{C5E0BCAF-2EE6-405C-BC0E-F35168099817}"/>
    <hyperlink ref="F13" r:id="rId23" xr:uid="{48909475-E24B-424F-BDA9-749D5F4F3D02}"/>
    <hyperlink ref="F14" r:id="rId24" xr:uid="{D5A5637E-B855-42AB-B567-315190EAFEE6}"/>
    <hyperlink ref="F7" r:id="rId25" xr:uid="{33F35250-2607-42A3-B821-F61C062939A3}"/>
    <hyperlink ref="F15" r:id="rId26" xr:uid="{1C76E130-2DCF-4B42-9881-5EFF3971A763}"/>
    <hyperlink ref="F17" r:id="rId27" xr:uid="{47AF2220-F893-4CA0-A72D-F235E9D592AF}"/>
    <hyperlink ref="F18" r:id="rId28" xr:uid="{755A5AEB-AA8C-485E-B538-298EE2BB01DC}"/>
    <hyperlink ref="F31" r:id="rId29" xr:uid="{AD047A25-2F2A-4102-B71B-5B5446A93039}"/>
    <hyperlink ref="F16" r:id="rId30" xr:uid="{EA816293-F76C-4E06-BC59-D666AE4C77B6}"/>
    <hyperlink ref="F26" r:id="rId31" xr:uid="{89F8AAF8-8B5A-4FFC-9BC8-ADE340296380}"/>
    <hyperlink ref="F24" r:id="rId32" xr:uid="{1435BE26-BD45-476F-9187-6E25C38C5BFE}"/>
  </hyperlinks>
  <pageMargins left="0.25" right="0.25" top="0.75" bottom="0.75" header="0.3" footer="0.3"/>
  <pageSetup paperSize="9" scale="35" fitToHeight="0" orientation="landscape" r:id="rId33"/>
  <ignoredErrors>
    <ignoredError sqref="D26 D6:D25 D27:D43" calculatedColumn="1"/>
  </ignoredErrors>
  <legacyDrawing r:id="rId34"/>
  <tableParts count="1">
    <tablePart r:id="rId3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B4B095-66E4-4750-9F78-E736B2C831A2}">
  <sheetPr>
    <pageSetUpPr fitToPage="1"/>
  </sheetPr>
  <dimension ref="A1:H70"/>
  <sheetViews>
    <sheetView showGridLines="0" zoomScaleNormal="100" workbookViewId="0">
      <selection activeCell="H24" sqref="H24"/>
    </sheetView>
  </sheetViews>
  <sheetFormatPr baseColWidth="10" defaultRowHeight="15" x14ac:dyDescent="0.25"/>
  <cols>
    <col min="1" max="1" width="1.85546875" customWidth="1"/>
    <col min="2" max="2" width="44" customWidth="1"/>
    <col min="3" max="3" width="13.42578125" style="6" customWidth="1"/>
    <col min="4" max="4" width="40.85546875" customWidth="1"/>
    <col min="5" max="5" width="16" customWidth="1"/>
    <col min="6" max="6" width="20.140625" customWidth="1"/>
    <col min="7" max="7" width="47.28515625" customWidth="1"/>
    <col min="8" max="8" width="50.28515625" style="20" customWidth="1"/>
    <col min="9" max="9" width="26.85546875" customWidth="1"/>
  </cols>
  <sheetData>
    <row r="1" spans="1:8" x14ac:dyDescent="0.25">
      <c r="B1" s="11" t="s">
        <v>239</v>
      </c>
    </row>
    <row r="2" spans="1:8" ht="21" x14ac:dyDescent="0.25">
      <c r="B2" s="5" t="s">
        <v>25</v>
      </c>
      <c r="D2" s="5"/>
    </row>
    <row r="4" spans="1:8" x14ac:dyDescent="0.25">
      <c r="B4" s="7" t="s">
        <v>0</v>
      </c>
      <c r="C4" s="14" t="s">
        <v>14</v>
      </c>
      <c r="D4" s="7" t="s">
        <v>85</v>
      </c>
      <c r="E4" s="7" t="s">
        <v>39</v>
      </c>
      <c r="F4" s="7" t="s">
        <v>93</v>
      </c>
      <c r="G4" s="2" t="s">
        <v>1</v>
      </c>
      <c r="H4"/>
    </row>
    <row r="5" spans="1:8" ht="30" x14ac:dyDescent="0.25">
      <c r="A5" s="7"/>
      <c r="B5" s="7" t="s">
        <v>35</v>
      </c>
      <c r="C5" s="14">
        <v>8</v>
      </c>
      <c r="D5" s="7" t="s">
        <v>89</v>
      </c>
      <c r="E5" s="7" t="s">
        <v>36</v>
      </c>
      <c r="F5" s="7" t="s">
        <v>94</v>
      </c>
      <c r="G5" s="2" t="s">
        <v>163</v>
      </c>
      <c r="H5"/>
    </row>
    <row r="6" spans="1:8" x14ac:dyDescent="0.25">
      <c r="A6" s="7"/>
      <c r="B6" s="7" t="s">
        <v>35</v>
      </c>
      <c r="C6" s="14">
        <v>8</v>
      </c>
      <c r="D6" s="7" t="s">
        <v>165</v>
      </c>
      <c r="E6" s="7" t="s">
        <v>36</v>
      </c>
      <c r="F6" s="7"/>
      <c r="G6" s="2" t="s">
        <v>166</v>
      </c>
      <c r="H6"/>
    </row>
    <row r="7" spans="1:8" x14ac:dyDescent="0.25">
      <c r="A7" s="7"/>
      <c r="B7" s="7" t="s">
        <v>35</v>
      </c>
      <c r="C7" s="14">
        <v>8</v>
      </c>
      <c r="D7" s="7" t="s">
        <v>99</v>
      </c>
      <c r="E7" s="7" t="s">
        <v>100</v>
      </c>
      <c r="F7" s="7"/>
      <c r="G7" s="2"/>
      <c r="H7"/>
    </row>
    <row r="8" spans="1:8" x14ac:dyDescent="0.25">
      <c r="B8" s="7" t="s">
        <v>241</v>
      </c>
      <c r="C8" s="14">
        <v>2</v>
      </c>
      <c r="D8" s="7" t="s">
        <v>89</v>
      </c>
      <c r="E8" s="7" t="s">
        <v>36</v>
      </c>
      <c r="F8" s="7" t="s">
        <v>94</v>
      </c>
      <c r="G8" s="2" t="s">
        <v>172</v>
      </c>
      <c r="H8"/>
    </row>
    <row r="9" spans="1:8" x14ac:dyDescent="0.25">
      <c r="B9" s="7" t="s">
        <v>241</v>
      </c>
      <c r="C9" s="14">
        <v>1</v>
      </c>
      <c r="D9" s="7" t="s">
        <v>99</v>
      </c>
      <c r="E9" s="7" t="s">
        <v>100</v>
      </c>
      <c r="F9" s="7"/>
      <c r="G9" s="2" t="s">
        <v>185</v>
      </c>
      <c r="H9"/>
    </row>
    <row r="10" spans="1:8" x14ac:dyDescent="0.25">
      <c r="B10" s="7" t="s">
        <v>241</v>
      </c>
      <c r="C10" s="14">
        <v>1</v>
      </c>
      <c r="D10" s="7" t="s">
        <v>90</v>
      </c>
      <c r="E10" s="7" t="s">
        <v>41</v>
      </c>
      <c r="F10" s="7"/>
      <c r="G10" s="2" t="s">
        <v>185</v>
      </c>
      <c r="H10"/>
    </row>
    <row r="11" spans="1:8" x14ac:dyDescent="0.25">
      <c r="B11" s="7" t="s">
        <v>220</v>
      </c>
      <c r="C11" s="14">
        <v>4</v>
      </c>
      <c r="D11" s="7" t="s">
        <v>90</v>
      </c>
      <c r="E11" s="7" t="s">
        <v>41</v>
      </c>
      <c r="F11" s="7" t="s">
        <v>40</v>
      </c>
      <c r="G11" s="2"/>
      <c r="H11"/>
    </row>
    <row r="12" spans="1:8" x14ac:dyDescent="0.25">
      <c r="B12" s="7" t="s">
        <v>220</v>
      </c>
      <c r="C12" s="14">
        <v>4</v>
      </c>
      <c r="D12" s="7" t="s">
        <v>99</v>
      </c>
      <c r="E12" s="7" t="s">
        <v>100</v>
      </c>
      <c r="F12" s="7"/>
      <c r="G12" s="2"/>
      <c r="H12"/>
    </row>
    <row r="13" spans="1:8" x14ac:dyDescent="0.25">
      <c r="B13" s="7" t="s">
        <v>235</v>
      </c>
      <c r="C13" s="14">
        <v>4</v>
      </c>
      <c r="D13" s="7" t="s">
        <v>86</v>
      </c>
      <c r="E13" s="7" t="s">
        <v>75</v>
      </c>
      <c r="F13" s="7" t="s">
        <v>37</v>
      </c>
      <c r="G13" s="2" t="s">
        <v>98</v>
      </c>
      <c r="H13"/>
    </row>
    <row r="14" spans="1:8" x14ac:dyDescent="0.25">
      <c r="B14" s="7" t="s">
        <v>234</v>
      </c>
      <c r="C14" s="14">
        <v>4</v>
      </c>
      <c r="D14" s="7" t="s">
        <v>171</v>
      </c>
      <c r="E14" s="7" t="s">
        <v>178</v>
      </c>
      <c r="F14" s="7" t="s">
        <v>96</v>
      </c>
      <c r="G14" s="2"/>
      <c r="H14"/>
    </row>
    <row r="15" spans="1:8" x14ac:dyDescent="0.25">
      <c r="B15" s="7" t="s">
        <v>234</v>
      </c>
      <c r="C15" s="14">
        <v>4</v>
      </c>
      <c r="D15" s="7" t="s">
        <v>183</v>
      </c>
      <c r="E15" s="7" t="s">
        <v>184</v>
      </c>
      <c r="F15" s="7"/>
      <c r="G15" s="2"/>
      <c r="H15"/>
    </row>
    <row r="16" spans="1:8" x14ac:dyDescent="0.25">
      <c r="B16" s="7" t="s">
        <v>42</v>
      </c>
      <c r="C16" s="14">
        <v>8</v>
      </c>
      <c r="D16" s="7" t="s">
        <v>88</v>
      </c>
      <c r="E16" s="7" t="s">
        <v>47</v>
      </c>
      <c r="F16" s="7" t="s">
        <v>43</v>
      </c>
      <c r="G16" s="2"/>
      <c r="H16"/>
    </row>
    <row r="17" spans="2:8" x14ac:dyDescent="0.25">
      <c r="B17" s="7" t="s">
        <v>42</v>
      </c>
      <c r="C17" s="14">
        <v>8</v>
      </c>
      <c r="D17" s="7" t="s">
        <v>169</v>
      </c>
      <c r="E17" s="7" t="s">
        <v>226</v>
      </c>
      <c r="F17" s="7"/>
      <c r="G17" s="2"/>
      <c r="H17"/>
    </row>
    <row r="18" spans="2:8" x14ac:dyDescent="0.25">
      <c r="B18" s="7" t="s">
        <v>42</v>
      </c>
      <c r="C18" s="14">
        <v>8</v>
      </c>
      <c r="D18" s="7" t="s">
        <v>95</v>
      </c>
      <c r="E18" s="7" t="s">
        <v>76</v>
      </c>
      <c r="F18" s="7"/>
      <c r="G18" s="2"/>
      <c r="H18"/>
    </row>
    <row r="19" spans="2:8" x14ac:dyDescent="0.25">
      <c r="B19" s="7" t="s">
        <v>113</v>
      </c>
      <c r="C19" s="14">
        <v>4</v>
      </c>
      <c r="D19" s="7" t="s">
        <v>86</v>
      </c>
      <c r="E19" s="7" t="s">
        <v>75</v>
      </c>
      <c r="F19" s="7" t="s">
        <v>37</v>
      </c>
      <c r="G19" s="2"/>
      <c r="H19"/>
    </row>
    <row r="20" spans="2:8" ht="29.25" customHeight="1" x14ac:dyDescent="0.25">
      <c r="B20" s="7" t="s">
        <v>114</v>
      </c>
      <c r="C20" s="14">
        <v>4</v>
      </c>
      <c r="D20" s="7" t="s">
        <v>177</v>
      </c>
      <c r="E20" s="7" t="s">
        <v>178</v>
      </c>
      <c r="F20" s="7" t="s">
        <v>179</v>
      </c>
      <c r="G20" s="2" t="s">
        <v>249</v>
      </c>
      <c r="H20"/>
    </row>
    <row r="21" spans="2:8" x14ac:dyDescent="0.25">
      <c r="B21" s="7" t="s">
        <v>114</v>
      </c>
      <c r="C21" s="14">
        <v>4</v>
      </c>
      <c r="D21" s="7" t="s">
        <v>181</v>
      </c>
      <c r="E21" s="7" t="s">
        <v>182</v>
      </c>
      <c r="F21" s="7"/>
      <c r="G21" s="2"/>
      <c r="H21"/>
    </row>
    <row r="22" spans="2:8" x14ac:dyDescent="0.25">
      <c r="B22" s="7" t="s">
        <v>114</v>
      </c>
      <c r="C22" s="14">
        <v>4</v>
      </c>
      <c r="D22" s="7" t="s">
        <v>183</v>
      </c>
      <c r="E22" s="7" t="s">
        <v>184</v>
      </c>
      <c r="F22" s="7"/>
      <c r="G22" s="2"/>
      <c r="H22"/>
    </row>
    <row r="23" spans="2:8" x14ac:dyDescent="0.25">
      <c r="B23" s="7" t="s">
        <v>115</v>
      </c>
      <c r="C23" s="14">
        <v>20</v>
      </c>
      <c r="D23" s="7" t="s">
        <v>86</v>
      </c>
      <c r="E23" s="7" t="s">
        <v>75</v>
      </c>
      <c r="F23" s="7" t="s">
        <v>37</v>
      </c>
      <c r="G23" s="2"/>
      <c r="H23"/>
    </row>
    <row r="24" spans="2:8" x14ac:dyDescent="0.25">
      <c r="B24" s="7" t="s">
        <v>116</v>
      </c>
      <c r="C24" s="14">
        <v>2</v>
      </c>
      <c r="D24" s="7" t="s">
        <v>99</v>
      </c>
      <c r="E24" s="7" t="s">
        <v>100</v>
      </c>
      <c r="F24" s="7"/>
      <c r="G24" s="2"/>
      <c r="H24"/>
    </row>
    <row r="25" spans="2:8" x14ac:dyDescent="0.25">
      <c r="B25" s="7" t="s">
        <v>116</v>
      </c>
      <c r="C25" s="14">
        <v>2</v>
      </c>
      <c r="D25" s="7" t="s">
        <v>87</v>
      </c>
      <c r="E25" s="7" t="s">
        <v>36</v>
      </c>
      <c r="F25" s="7" t="s">
        <v>40</v>
      </c>
      <c r="G25" s="2"/>
      <c r="H25"/>
    </row>
    <row r="26" spans="2:8" x14ac:dyDescent="0.25">
      <c r="B26" s="7" t="s">
        <v>117</v>
      </c>
      <c r="C26" s="14">
        <v>2</v>
      </c>
      <c r="D26" s="7" t="s">
        <v>87</v>
      </c>
      <c r="E26" s="7" t="s">
        <v>36</v>
      </c>
      <c r="F26" s="7" t="s">
        <v>40</v>
      </c>
      <c r="G26" s="2"/>
      <c r="H26"/>
    </row>
    <row r="27" spans="2:8" x14ac:dyDescent="0.25">
      <c r="B27" s="7" t="s">
        <v>227</v>
      </c>
      <c r="C27" s="14">
        <v>4</v>
      </c>
      <c r="D27" s="7" t="s">
        <v>90</v>
      </c>
      <c r="E27" s="7" t="s">
        <v>41</v>
      </c>
      <c r="F27" s="7" t="s">
        <v>40</v>
      </c>
      <c r="G27" s="2"/>
      <c r="H27"/>
    </row>
    <row r="28" spans="2:8" x14ac:dyDescent="0.25">
      <c r="B28" s="7" t="s">
        <v>122</v>
      </c>
      <c r="C28" s="14">
        <v>6</v>
      </c>
      <c r="D28" s="7" t="s">
        <v>90</v>
      </c>
      <c r="E28" s="7" t="s">
        <v>41</v>
      </c>
      <c r="F28" s="7" t="s">
        <v>40</v>
      </c>
      <c r="G28" s="2" t="s">
        <v>78</v>
      </c>
      <c r="H28"/>
    </row>
    <row r="29" spans="2:8" x14ac:dyDescent="0.25">
      <c r="B29" s="7" t="s">
        <v>121</v>
      </c>
      <c r="C29" s="14">
        <v>3</v>
      </c>
      <c r="D29" s="7" t="s">
        <v>176</v>
      </c>
      <c r="E29" s="7" t="s">
        <v>47</v>
      </c>
      <c r="F29" s="7"/>
      <c r="G29" s="2"/>
      <c r="H29"/>
    </row>
    <row r="30" spans="2:8" x14ac:dyDescent="0.25">
      <c r="B30" s="7" t="s">
        <v>102</v>
      </c>
      <c r="C30" s="14">
        <v>1</v>
      </c>
      <c r="D30" s="7" t="s">
        <v>169</v>
      </c>
      <c r="E30" s="7" t="s">
        <v>226</v>
      </c>
      <c r="F30" s="7"/>
      <c r="G30" s="2"/>
      <c r="H30"/>
    </row>
    <row r="31" spans="2:8" x14ac:dyDescent="0.25">
      <c r="B31" s="7" t="s">
        <v>79</v>
      </c>
      <c r="C31" s="14">
        <v>8</v>
      </c>
      <c r="D31" s="7" t="s">
        <v>87</v>
      </c>
      <c r="E31" s="7" t="s">
        <v>36</v>
      </c>
      <c r="F31" s="7" t="s">
        <v>40</v>
      </c>
      <c r="G31" s="2"/>
      <c r="H31"/>
    </row>
    <row r="32" spans="2:8" x14ac:dyDescent="0.25">
      <c r="B32" s="7" t="s">
        <v>79</v>
      </c>
      <c r="C32" s="14">
        <v>8</v>
      </c>
      <c r="D32" s="7" t="s">
        <v>99</v>
      </c>
      <c r="E32" s="7" t="s">
        <v>100</v>
      </c>
      <c r="F32" s="7"/>
      <c r="G32" s="2"/>
      <c r="H32"/>
    </row>
    <row r="33" spans="2:8" x14ac:dyDescent="0.25">
      <c r="B33" s="7" t="s">
        <v>80</v>
      </c>
      <c r="C33" s="14">
        <v>2</v>
      </c>
      <c r="D33" s="7" t="s">
        <v>87</v>
      </c>
      <c r="E33" s="7" t="s">
        <v>36</v>
      </c>
      <c r="F33" s="7" t="s">
        <v>40</v>
      </c>
      <c r="G33" s="2"/>
      <c r="H33"/>
    </row>
    <row r="34" spans="2:8" x14ac:dyDescent="0.25">
      <c r="B34" s="7" t="s">
        <v>80</v>
      </c>
      <c r="C34" s="14">
        <v>2</v>
      </c>
      <c r="D34" s="7" t="s">
        <v>99</v>
      </c>
      <c r="E34" s="7" t="s">
        <v>100</v>
      </c>
      <c r="F34" s="7"/>
      <c r="G34" s="2"/>
      <c r="H34"/>
    </row>
    <row r="35" spans="2:8" x14ac:dyDescent="0.25">
      <c r="B35" s="7" t="s">
        <v>101</v>
      </c>
      <c r="C35" s="14">
        <v>2</v>
      </c>
      <c r="D35" s="7" t="s">
        <v>87</v>
      </c>
      <c r="E35" s="7" t="s">
        <v>36</v>
      </c>
      <c r="F35" s="7" t="s">
        <v>40</v>
      </c>
      <c r="G35" s="2"/>
      <c r="H35"/>
    </row>
    <row r="36" spans="2:8" x14ac:dyDescent="0.25">
      <c r="B36" s="7" t="s">
        <v>101</v>
      </c>
      <c r="C36" s="14">
        <v>2</v>
      </c>
      <c r="D36" s="7" t="s">
        <v>99</v>
      </c>
      <c r="E36" s="7" t="s">
        <v>100</v>
      </c>
      <c r="F36" s="7"/>
      <c r="G36" s="2"/>
      <c r="H36"/>
    </row>
    <row r="37" spans="2:8" x14ac:dyDescent="0.25">
      <c r="B37" s="7" t="s">
        <v>81</v>
      </c>
      <c r="C37" s="14">
        <v>2</v>
      </c>
      <c r="D37" s="7" t="s">
        <v>91</v>
      </c>
      <c r="E37" s="7" t="s">
        <v>82</v>
      </c>
      <c r="F37" s="7" t="s">
        <v>40</v>
      </c>
      <c r="G37" s="2"/>
      <c r="H37"/>
    </row>
    <row r="38" spans="2:8" x14ac:dyDescent="0.25">
      <c r="B38" s="7" t="s">
        <v>81</v>
      </c>
      <c r="C38" s="14">
        <v>2</v>
      </c>
      <c r="D38" s="7" t="s">
        <v>99</v>
      </c>
      <c r="E38" s="7" t="s">
        <v>100</v>
      </c>
      <c r="F38" s="7"/>
      <c r="G38" s="2"/>
      <c r="H38"/>
    </row>
    <row r="39" spans="2:8" x14ac:dyDescent="0.25">
      <c r="B39" s="7" t="s">
        <v>50</v>
      </c>
      <c r="C39" s="14">
        <v>2</v>
      </c>
      <c r="D39" s="7" t="s">
        <v>91</v>
      </c>
      <c r="E39" s="7" t="s">
        <v>82</v>
      </c>
      <c r="F39" s="7" t="s">
        <v>40</v>
      </c>
      <c r="G39" s="2"/>
      <c r="H39"/>
    </row>
    <row r="40" spans="2:8" x14ac:dyDescent="0.25">
      <c r="B40" s="7" t="s">
        <v>50</v>
      </c>
      <c r="C40" s="14">
        <v>2</v>
      </c>
      <c r="D40" s="7" t="s">
        <v>99</v>
      </c>
      <c r="E40" s="7" t="s">
        <v>100</v>
      </c>
      <c r="F40" s="7"/>
      <c r="G40" s="2"/>
      <c r="H40"/>
    </row>
    <row r="41" spans="2:8" x14ac:dyDescent="0.25">
      <c r="B41" s="7" t="s">
        <v>83</v>
      </c>
      <c r="C41" s="14">
        <v>1</v>
      </c>
      <c r="D41" s="7" t="s">
        <v>174</v>
      </c>
      <c r="E41" s="7" t="s">
        <v>175</v>
      </c>
      <c r="F41" s="7" t="s">
        <v>37</v>
      </c>
      <c r="G41" s="2" t="s">
        <v>84</v>
      </c>
      <c r="H41"/>
    </row>
    <row r="42" spans="2:8" x14ac:dyDescent="0.25">
      <c r="B42" s="7" t="s">
        <v>49</v>
      </c>
      <c r="C42" s="14">
        <v>4</v>
      </c>
      <c r="D42" s="7" t="s">
        <v>92</v>
      </c>
      <c r="E42" s="7" t="s">
        <v>74</v>
      </c>
      <c r="F42" s="7" t="s">
        <v>40</v>
      </c>
      <c r="G42" s="2"/>
      <c r="H42"/>
    </row>
    <row r="43" spans="2:8" x14ac:dyDescent="0.25">
      <c r="B43" s="7" t="s">
        <v>254</v>
      </c>
      <c r="C43" s="14">
        <v>2</v>
      </c>
      <c r="D43" s="7" t="s">
        <v>86</v>
      </c>
      <c r="E43" s="7" t="s">
        <v>75</v>
      </c>
      <c r="F43" s="7" t="s">
        <v>37</v>
      </c>
      <c r="G43" s="2"/>
      <c r="H43"/>
    </row>
    <row r="44" spans="2:8" x14ac:dyDescent="0.25">
      <c r="B44" s="7" t="s">
        <v>18</v>
      </c>
      <c r="C44" s="14">
        <f>SUBTOTAL(109,Tabelle135[Anzahl])</f>
        <v>167</v>
      </c>
      <c r="D44" s="7"/>
      <c r="E44" s="7"/>
      <c r="F44" s="7"/>
      <c r="G44" s="2"/>
      <c r="H44" s="21"/>
    </row>
    <row r="45" spans="2:8" x14ac:dyDescent="0.25">
      <c r="B45" s="7"/>
      <c r="C45" s="14"/>
      <c r="D45" s="7"/>
      <c r="E45" s="7"/>
      <c r="F45" s="7"/>
      <c r="G45" s="2"/>
      <c r="H45" s="21"/>
    </row>
    <row r="46" spans="2:8" x14ac:dyDescent="0.25">
      <c r="B46" s="7"/>
      <c r="C46" s="14"/>
      <c r="D46" s="7"/>
      <c r="E46" s="7"/>
      <c r="F46" s="7"/>
      <c r="G46" s="2"/>
      <c r="H46" s="21"/>
    </row>
    <row r="47" spans="2:8" x14ac:dyDescent="0.25">
      <c r="B47" s="9" t="s">
        <v>19</v>
      </c>
      <c r="C47" s="10" t="s">
        <v>14</v>
      </c>
      <c r="D47" s="24" t="s">
        <v>17</v>
      </c>
      <c r="E47" s="24" t="s">
        <v>255</v>
      </c>
      <c r="F47" s="30" t="s">
        <v>189</v>
      </c>
    </row>
    <row r="48" spans="2:8" ht="15" customHeight="1" x14ac:dyDescent="0.25">
      <c r="B48" s="11" t="s">
        <v>99</v>
      </c>
      <c r="C48" s="6">
        <f ca="1">SUMIF(Tabelle135[[Abmessung]:[Artikel]],B48,Tabelle135[Anzahl])</f>
        <v>31</v>
      </c>
      <c r="D48" s="27" t="s">
        <v>146</v>
      </c>
      <c r="E48" s="11" t="s">
        <v>157</v>
      </c>
    </row>
    <row r="49" spans="2:5" ht="15" customHeight="1" x14ac:dyDescent="0.25">
      <c r="B49" s="11" t="s">
        <v>177</v>
      </c>
      <c r="C49" s="6">
        <f ca="1">SUMIF(Tabelle135[[Abmessung]:[Artikel]],B49,Tabelle135[Anzahl])</f>
        <v>4</v>
      </c>
      <c r="D49" s="27" t="s">
        <v>180</v>
      </c>
      <c r="E49" s="11" t="s">
        <v>156</v>
      </c>
    </row>
    <row r="50" spans="2:5" ht="15" customHeight="1" x14ac:dyDescent="0.25">
      <c r="B50" s="11" t="s">
        <v>86</v>
      </c>
      <c r="C50" s="6">
        <f ca="1">SUMIF(Tabelle135[[Abmessung]:[Artikel]],B50,Tabelle135[Anzahl])</f>
        <v>30</v>
      </c>
      <c r="D50" s="27" t="s">
        <v>148</v>
      </c>
      <c r="E50" s="11" t="s">
        <v>155</v>
      </c>
    </row>
    <row r="51" spans="2:5" ht="15" customHeight="1" x14ac:dyDescent="0.25">
      <c r="B51" s="11" t="s">
        <v>171</v>
      </c>
      <c r="C51" s="6">
        <f ca="1">SUMIF(Tabelle135[[Abmessung]:[Artikel]],B51,Tabelle135[Anzahl])</f>
        <v>4</v>
      </c>
      <c r="D51" s="27" t="s">
        <v>170</v>
      </c>
      <c r="E51" s="11" t="s">
        <v>156</v>
      </c>
    </row>
    <row r="52" spans="2:5" ht="15" customHeight="1" x14ac:dyDescent="0.25">
      <c r="B52" s="11" t="s">
        <v>92</v>
      </c>
      <c r="C52" s="6">
        <f ca="1">SUMIF(Tabelle135[[Abmessung]:[Artikel]],B52,Tabelle135[Anzahl])</f>
        <v>4</v>
      </c>
      <c r="D52" s="27" t="s">
        <v>173</v>
      </c>
      <c r="E52" s="11" t="s">
        <v>156</v>
      </c>
    </row>
    <row r="53" spans="2:5" ht="15" customHeight="1" x14ac:dyDescent="0.25">
      <c r="B53" s="11" t="s">
        <v>90</v>
      </c>
      <c r="C53" s="6">
        <f ca="1">SUMIF(Tabelle135[[Abmessung]:[Artikel]],B53,Tabelle135[Anzahl])</f>
        <v>15</v>
      </c>
      <c r="D53" s="27" t="s">
        <v>154</v>
      </c>
      <c r="E53" s="11" t="s">
        <v>156</v>
      </c>
    </row>
    <row r="54" spans="2:5" ht="15" customHeight="1" x14ac:dyDescent="0.25">
      <c r="B54" s="11" t="s">
        <v>89</v>
      </c>
      <c r="C54" s="6">
        <f ca="1">SUMIF(Tabelle135[[Abmessung]:[Artikel]],B54,Tabelle135[Anzahl])</f>
        <v>10</v>
      </c>
      <c r="D54" s="27" t="s">
        <v>164</v>
      </c>
      <c r="E54" s="11" t="s">
        <v>156</v>
      </c>
    </row>
    <row r="55" spans="2:5" ht="15" customHeight="1" x14ac:dyDescent="0.25">
      <c r="B55" s="11" t="s">
        <v>87</v>
      </c>
      <c r="C55" s="6">
        <f ca="1">SUMIF(Tabelle135[[Abmessung]:[Artikel]],B55,Tabelle135[Anzahl])</f>
        <v>16</v>
      </c>
      <c r="D55" s="27" t="s">
        <v>154</v>
      </c>
      <c r="E55" s="11" t="s">
        <v>156</v>
      </c>
    </row>
    <row r="56" spans="2:5" ht="15" customHeight="1" x14ac:dyDescent="0.25">
      <c r="B56" s="11" t="s">
        <v>91</v>
      </c>
      <c r="C56" s="6">
        <f ca="1">SUMIF(Tabelle135[[Abmessung]:[Artikel]],B56,Tabelle135[Anzahl])</f>
        <v>4</v>
      </c>
      <c r="D56" s="27" t="s">
        <v>159</v>
      </c>
      <c r="E56" s="11" t="s">
        <v>156</v>
      </c>
    </row>
    <row r="57" spans="2:5" ht="15" customHeight="1" x14ac:dyDescent="0.25">
      <c r="B57" s="11" t="s">
        <v>174</v>
      </c>
      <c r="C57" s="6">
        <f ca="1">SUMIF(Tabelle135[[Abmessung]:[Artikel]],B57,Tabelle135[Anzahl])</f>
        <v>1</v>
      </c>
      <c r="D57" s="27" t="s">
        <v>160</v>
      </c>
      <c r="E57" s="11" t="s">
        <v>156</v>
      </c>
    </row>
    <row r="58" spans="2:5" ht="15" customHeight="1" x14ac:dyDescent="0.25">
      <c r="B58" s="11" t="s">
        <v>176</v>
      </c>
      <c r="C58" s="6">
        <f ca="1">SUMIF(Tabelle135[[Abmessung]:[Artikel]],B58,Tabelle135[Anzahl])</f>
        <v>3</v>
      </c>
      <c r="D58" s="27" t="s">
        <v>158</v>
      </c>
      <c r="E58" s="11" t="s">
        <v>156</v>
      </c>
    </row>
    <row r="59" spans="2:5" ht="15" customHeight="1" x14ac:dyDescent="0.25">
      <c r="B59" s="16" t="s">
        <v>88</v>
      </c>
      <c r="C59" s="6">
        <f ca="1">SUMIF(Tabelle135[[Abmessung]:[Artikel]],B59,Tabelle135[Anzahl])</f>
        <v>8</v>
      </c>
      <c r="D59" s="27" t="s">
        <v>161</v>
      </c>
      <c r="E59" s="11" t="s">
        <v>156</v>
      </c>
    </row>
    <row r="60" spans="2:5" ht="15" customHeight="1" x14ac:dyDescent="0.25">
      <c r="B60" s="11" t="s">
        <v>95</v>
      </c>
      <c r="C60" s="6">
        <f ca="1">SUMIF(Tabelle135[[Abmessung]:[Artikel]],B60,Tabelle135[Anzahl])</f>
        <v>8</v>
      </c>
      <c r="D60" s="27" t="s">
        <v>162</v>
      </c>
      <c r="E60" s="11" t="s">
        <v>156</v>
      </c>
    </row>
    <row r="61" spans="2:5" ht="15" customHeight="1" x14ac:dyDescent="0.25">
      <c r="B61" s="11" t="s">
        <v>181</v>
      </c>
      <c r="C61" s="6">
        <f ca="1">SUMIF(Tabelle135[[Abmessung]:[Artikel]],B61,Tabelle135[Anzahl])</f>
        <v>4</v>
      </c>
      <c r="D61" s="27" t="s">
        <v>162</v>
      </c>
      <c r="E61" s="11" t="s">
        <v>156</v>
      </c>
    </row>
    <row r="62" spans="2:5" ht="15" customHeight="1" x14ac:dyDescent="0.25">
      <c r="B62" s="11" t="s">
        <v>165</v>
      </c>
      <c r="C62" s="6">
        <f ca="1">SUMIF(Tabelle135[[Abmessung]:[Artikel]],B62,Tabelle135[Anzahl])</f>
        <v>8</v>
      </c>
      <c r="D62" s="27" t="s">
        <v>147</v>
      </c>
      <c r="E62" s="11" t="s">
        <v>167</v>
      </c>
    </row>
    <row r="63" spans="2:5" ht="15" customHeight="1" x14ac:dyDescent="0.25">
      <c r="B63" s="11" t="s">
        <v>169</v>
      </c>
      <c r="C63" s="6">
        <f ca="1">SUMIF(Tabelle135[[Abmessung]:[Artikel]],B63,Tabelle135[Anzahl])</f>
        <v>9</v>
      </c>
      <c r="D63" s="27" t="s">
        <v>168</v>
      </c>
      <c r="E63" s="11" t="s">
        <v>167</v>
      </c>
    </row>
    <row r="64" spans="2:5" ht="15" customHeight="1" x14ac:dyDescent="0.25">
      <c r="B64" s="11" t="s">
        <v>183</v>
      </c>
      <c r="C64" s="6">
        <f ca="1">SUMIF(Tabelle135[[Abmessung]:[Artikel]],B64,Tabelle135[Anzahl])</f>
        <v>8</v>
      </c>
      <c r="D64" s="27" t="s">
        <v>168</v>
      </c>
      <c r="E64" s="11" t="s">
        <v>167</v>
      </c>
    </row>
    <row r="65" spans="2:5" ht="15" customHeight="1" thickBot="1" x14ac:dyDescent="0.3">
      <c r="B65" s="22" t="s">
        <v>97</v>
      </c>
      <c r="C65" s="23">
        <f ca="1">SUM(C48:C64)</f>
        <v>167</v>
      </c>
      <c r="E65" s="11"/>
    </row>
    <row r="66" spans="2:5" ht="15" customHeight="1" thickTop="1" x14ac:dyDescent="0.25">
      <c r="B66" s="11"/>
      <c r="E66" s="11"/>
    </row>
    <row r="67" spans="2:5" ht="15" customHeight="1" x14ac:dyDescent="0.25">
      <c r="E67" s="11"/>
    </row>
    <row r="68" spans="2:5" x14ac:dyDescent="0.25">
      <c r="E68" s="11"/>
    </row>
    <row r="69" spans="2:5" x14ac:dyDescent="0.25">
      <c r="B69" s="9" t="s">
        <v>186</v>
      </c>
      <c r="E69" s="11"/>
    </row>
    <row r="70" spans="2:5" x14ac:dyDescent="0.25">
      <c r="B70" s="11" t="s">
        <v>187</v>
      </c>
      <c r="E70" s="11"/>
    </row>
  </sheetData>
  <hyperlinks>
    <hyperlink ref="D48" r:id="rId1" xr:uid="{41408677-C20C-4301-8704-4B0FC901BD37}"/>
    <hyperlink ref="D50" r:id="rId2" xr:uid="{220F4893-FE68-434A-A752-F7BE90BA9ECD}"/>
    <hyperlink ref="D54" r:id="rId3" xr:uid="{5ED2EAD3-41D3-4FD5-BAB9-776E3329F896}"/>
    <hyperlink ref="D62" r:id="rId4" xr:uid="{A6E3BA98-AC47-4DC7-A534-5F18B8154C5B}"/>
    <hyperlink ref="D51" r:id="rId5" xr:uid="{A53111CA-B260-4241-B4E3-1E16BB734992}"/>
    <hyperlink ref="D57" r:id="rId6" xr:uid="{294FE69D-6988-407F-A3EF-64B7C3621D95}"/>
    <hyperlink ref="D58" r:id="rId7" xr:uid="{BD60BFF7-C715-4742-A8B1-6BE8C71C7428}"/>
    <hyperlink ref="D59" r:id="rId8" xr:uid="{3E69B790-C4A2-4304-93B6-57446B70B7B0}"/>
    <hyperlink ref="D61" r:id="rId9" xr:uid="{BAF5D857-CC89-49B7-B1F9-3773777B1D3E}"/>
    <hyperlink ref="D64" r:id="rId10" xr:uid="{1B47EF9A-DA95-471A-B8B7-54714D526157}"/>
    <hyperlink ref="D60" r:id="rId11" xr:uid="{34A2C545-B221-49E3-878B-CB97E696DE18}"/>
    <hyperlink ref="D63" r:id="rId12" xr:uid="{54D3C130-578D-4517-88AC-A3210C137603}"/>
    <hyperlink ref="D52" r:id="rId13" xr:uid="{839F00C2-3AA3-4086-9757-CF9FB7FD461E}"/>
  </hyperlinks>
  <pageMargins left="0.25" right="0.25" top="0.75" bottom="0.75" header="0.3" footer="0.3"/>
  <pageSetup paperSize="9" scale="77" fitToHeight="0" orientation="landscape" r:id="rId14"/>
  <tableParts count="1">
    <tablePart r:id="rId1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D29EB-37C1-43FD-A65E-D0F23DC605EB}">
  <dimension ref="B1:G26"/>
  <sheetViews>
    <sheetView showGridLines="0" workbookViewId="0">
      <selection activeCell="D32" sqref="D32"/>
    </sheetView>
  </sheetViews>
  <sheetFormatPr baseColWidth="10" defaultRowHeight="15" x14ac:dyDescent="0.25"/>
  <cols>
    <col min="1" max="1" width="4.140625" customWidth="1"/>
    <col min="2" max="2" width="29.7109375" customWidth="1"/>
    <col min="3" max="3" width="12.42578125" customWidth="1"/>
    <col min="4" max="4" width="10.7109375" customWidth="1"/>
    <col min="5" max="5" width="12.5703125" customWidth="1"/>
    <col min="6" max="6" width="24.140625" customWidth="1"/>
    <col min="7" max="7" width="23.5703125" customWidth="1"/>
  </cols>
  <sheetData>
    <row r="1" spans="2:7" x14ac:dyDescent="0.25">
      <c r="B1" s="11" t="s">
        <v>239</v>
      </c>
    </row>
    <row r="2" spans="2:7" ht="38.25" customHeight="1" x14ac:dyDescent="0.25">
      <c r="B2" s="15" t="s">
        <v>26</v>
      </c>
    </row>
    <row r="3" spans="2:7" ht="18.75" x14ac:dyDescent="0.3">
      <c r="B3" s="12"/>
    </row>
    <row r="4" spans="2:7" ht="18.75" x14ac:dyDescent="0.3">
      <c r="B4" s="12"/>
    </row>
    <row r="5" spans="2:7" ht="18.75" x14ac:dyDescent="0.3">
      <c r="B5" s="12"/>
    </row>
    <row r="6" spans="2:7" ht="18.75" x14ac:dyDescent="0.3">
      <c r="B6" s="12"/>
    </row>
    <row r="7" spans="2:7" ht="18.75" x14ac:dyDescent="0.3">
      <c r="B7" s="12"/>
    </row>
    <row r="8" spans="2:7" ht="18.75" x14ac:dyDescent="0.3">
      <c r="B8" s="12"/>
    </row>
    <row r="9" spans="2:7" ht="18.75" x14ac:dyDescent="0.3">
      <c r="B9" s="12"/>
    </row>
    <row r="10" spans="2:7" ht="18.75" x14ac:dyDescent="0.3">
      <c r="B10" s="12"/>
    </row>
    <row r="12" spans="2:7" x14ac:dyDescent="0.25">
      <c r="B12" s="7" t="s">
        <v>20</v>
      </c>
      <c r="C12" s="19" t="s">
        <v>103</v>
      </c>
      <c r="D12" s="19" t="s">
        <v>21</v>
      </c>
      <c r="E12" s="28" t="s">
        <v>193</v>
      </c>
      <c r="F12" s="7" t="s">
        <v>188</v>
      </c>
      <c r="G12" s="7" t="s">
        <v>1</v>
      </c>
    </row>
    <row r="13" spans="2:7" x14ac:dyDescent="0.25">
      <c r="B13" s="7" t="s">
        <v>111</v>
      </c>
      <c r="C13" s="25">
        <v>1.3</v>
      </c>
      <c r="D13" s="2">
        <v>36</v>
      </c>
      <c r="E13" s="2" t="s">
        <v>194</v>
      </c>
      <c r="F13" s="2" t="s">
        <v>217</v>
      </c>
      <c r="G13" s="2"/>
    </row>
    <row r="14" spans="2:7" x14ac:dyDescent="0.25">
      <c r="B14" s="7" t="s">
        <v>104</v>
      </c>
      <c r="C14" s="25">
        <v>11.75</v>
      </c>
      <c r="D14" s="2">
        <v>336</v>
      </c>
      <c r="E14" s="2" t="s">
        <v>195</v>
      </c>
      <c r="F14" s="2" t="s">
        <v>222</v>
      </c>
      <c r="G14" s="2"/>
    </row>
    <row r="15" spans="2:7" x14ac:dyDescent="0.25">
      <c r="B15" s="7" t="s">
        <v>105</v>
      </c>
      <c r="C15" s="25">
        <v>1.5</v>
      </c>
      <c r="D15" s="2">
        <v>47</v>
      </c>
      <c r="E15" s="2" t="s">
        <v>194</v>
      </c>
      <c r="F15" s="2" t="s">
        <v>217</v>
      </c>
      <c r="G15" s="2"/>
    </row>
    <row r="16" spans="2:7" x14ac:dyDescent="0.25">
      <c r="B16" s="7" t="s">
        <v>106</v>
      </c>
      <c r="C16" s="25">
        <v>1</v>
      </c>
      <c r="D16" s="2">
        <v>26</v>
      </c>
      <c r="E16" s="2" t="s">
        <v>195</v>
      </c>
      <c r="F16" s="2" t="s">
        <v>222</v>
      </c>
      <c r="G16" s="2"/>
    </row>
    <row r="17" spans="2:7" x14ac:dyDescent="0.25">
      <c r="B17" s="7" t="s">
        <v>107</v>
      </c>
      <c r="C17" s="25">
        <v>1.6</v>
      </c>
      <c r="D17" s="2">
        <v>68</v>
      </c>
      <c r="E17" s="2" t="s">
        <v>194</v>
      </c>
      <c r="F17" s="2" t="s">
        <v>217</v>
      </c>
      <c r="G17" s="2"/>
    </row>
    <row r="18" spans="2:7" x14ac:dyDescent="0.25">
      <c r="B18" s="7" t="s">
        <v>108</v>
      </c>
      <c r="C18" s="25">
        <v>2</v>
      </c>
      <c r="D18" s="2">
        <v>76</v>
      </c>
      <c r="E18" s="2" t="s">
        <v>194</v>
      </c>
      <c r="F18" s="2" t="s">
        <v>217</v>
      </c>
      <c r="G18" s="2"/>
    </row>
    <row r="19" spans="2:7" x14ac:dyDescent="0.25">
      <c r="B19" s="7" t="s">
        <v>109</v>
      </c>
      <c r="C19" s="25">
        <v>3.5</v>
      </c>
      <c r="D19" s="2">
        <v>64</v>
      </c>
      <c r="E19" s="2" t="s">
        <v>195</v>
      </c>
      <c r="F19" s="2" t="s">
        <v>222</v>
      </c>
      <c r="G19" s="2"/>
    </row>
    <row r="20" spans="2:7" x14ac:dyDescent="0.25">
      <c r="B20" s="7" t="s">
        <v>110</v>
      </c>
      <c r="C20" s="25">
        <v>0.75</v>
      </c>
      <c r="D20" s="2">
        <v>14</v>
      </c>
      <c r="E20" s="2" t="s">
        <v>195</v>
      </c>
      <c r="F20" s="2" t="s">
        <v>222</v>
      </c>
      <c r="G20" s="2"/>
    </row>
    <row r="21" spans="2:7" x14ac:dyDescent="0.25">
      <c r="B21" s="7" t="s">
        <v>230</v>
      </c>
      <c r="C21" s="25">
        <v>7.75</v>
      </c>
      <c r="D21" s="2">
        <v>138</v>
      </c>
      <c r="E21" s="2" t="s">
        <v>194</v>
      </c>
      <c r="F21" s="2" t="s">
        <v>217</v>
      </c>
      <c r="G21" s="2"/>
    </row>
    <row r="22" spans="2:7" ht="30" x14ac:dyDescent="0.25">
      <c r="B22" s="7" t="s">
        <v>228</v>
      </c>
      <c r="C22" s="25">
        <v>16.5</v>
      </c>
      <c r="D22" s="2">
        <v>321</v>
      </c>
      <c r="E22" s="2" t="s">
        <v>194</v>
      </c>
      <c r="F22" s="2" t="s">
        <v>217</v>
      </c>
      <c r="G22" s="1" t="s">
        <v>229</v>
      </c>
    </row>
    <row r="23" spans="2:7" x14ac:dyDescent="0.25">
      <c r="B23" s="7" t="s">
        <v>231</v>
      </c>
      <c r="C23" s="25">
        <v>0.75</v>
      </c>
      <c r="D23" s="2">
        <v>16</v>
      </c>
      <c r="E23" s="2" t="s">
        <v>194</v>
      </c>
      <c r="F23" s="2" t="s">
        <v>217</v>
      </c>
      <c r="G23" s="2"/>
    </row>
    <row r="24" spans="2:7" x14ac:dyDescent="0.25">
      <c r="B24" s="7" t="s">
        <v>221</v>
      </c>
      <c r="C24" s="25">
        <v>1</v>
      </c>
      <c r="D24" s="2">
        <v>36</v>
      </c>
      <c r="E24" s="2" t="s">
        <v>195</v>
      </c>
      <c r="F24" s="2" t="s">
        <v>223</v>
      </c>
      <c r="G24" s="2"/>
    </row>
    <row r="25" spans="2:7" x14ac:dyDescent="0.25">
      <c r="B25" s="7" t="s">
        <v>253</v>
      </c>
      <c r="C25" s="7">
        <v>0.1</v>
      </c>
      <c r="D25" s="2">
        <v>1</v>
      </c>
      <c r="E25" s="2" t="s">
        <v>194</v>
      </c>
      <c r="F25" s="2" t="s">
        <v>217</v>
      </c>
      <c r="G25" s="2"/>
    </row>
    <row r="26" spans="2:7" x14ac:dyDescent="0.25">
      <c r="B26" s="7"/>
      <c r="C26" s="26">
        <f>SUBTOTAL(109,Tabelle2[Druckzeit (h)])</f>
        <v>49.500000000000007</v>
      </c>
      <c r="D26" s="7">
        <f>SUBTOTAL(109,Tabelle2[Gewicht (g)])</f>
        <v>1179</v>
      </c>
      <c r="E26" s="7"/>
      <c r="F26" s="7"/>
      <c r="G26" s="7"/>
    </row>
  </sheetData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891-F5AC-4446-A20E-6E1D07EFDC01}">
  <dimension ref="B1:B20"/>
  <sheetViews>
    <sheetView workbookViewId="0">
      <selection activeCell="B25" sqref="B25"/>
    </sheetView>
  </sheetViews>
  <sheetFormatPr baseColWidth="10" defaultRowHeight="15" x14ac:dyDescent="0.25"/>
  <cols>
    <col min="2" max="2" width="55.28515625" customWidth="1"/>
  </cols>
  <sheetData>
    <row r="1" spans="2:2" x14ac:dyDescent="0.25">
      <c r="B1" t="s">
        <v>9</v>
      </c>
    </row>
    <row r="2" spans="2:2" x14ac:dyDescent="0.25">
      <c r="B2" t="s">
        <v>10</v>
      </c>
    </row>
    <row r="3" spans="2:2" x14ac:dyDescent="0.25">
      <c r="B3" t="s">
        <v>2</v>
      </c>
    </row>
    <row r="4" spans="2:2" x14ac:dyDescent="0.25">
      <c r="B4" t="s">
        <v>3</v>
      </c>
    </row>
    <row r="5" spans="2:2" x14ac:dyDescent="0.25">
      <c r="B5" t="s">
        <v>4</v>
      </c>
    </row>
    <row r="6" spans="2:2" x14ac:dyDescent="0.25">
      <c r="B6" t="s">
        <v>24</v>
      </c>
    </row>
    <row r="7" spans="2:2" x14ac:dyDescent="0.25">
      <c r="B7" t="s">
        <v>11</v>
      </c>
    </row>
    <row r="8" spans="2:2" x14ac:dyDescent="0.25">
      <c r="B8" t="s">
        <v>5</v>
      </c>
    </row>
    <row r="9" spans="2:2" x14ac:dyDescent="0.25">
      <c r="B9" t="s">
        <v>6</v>
      </c>
    </row>
    <row r="10" spans="2:2" x14ac:dyDescent="0.25">
      <c r="B10" t="s">
        <v>28</v>
      </c>
    </row>
    <row r="11" spans="2:2" x14ac:dyDescent="0.25">
      <c r="B11" t="s">
        <v>29</v>
      </c>
    </row>
    <row r="12" spans="2:2" x14ac:dyDescent="0.25">
      <c r="B12" t="s">
        <v>7</v>
      </c>
    </row>
    <row r="13" spans="2:2" x14ac:dyDescent="0.25">
      <c r="B13" t="s">
        <v>8</v>
      </c>
    </row>
    <row r="14" spans="2:2" x14ac:dyDescent="0.25">
      <c r="B14" t="s">
        <v>27</v>
      </c>
    </row>
    <row r="15" spans="2:2" x14ac:dyDescent="0.25">
      <c r="B15" t="s">
        <v>12</v>
      </c>
    </row>
    <row r="16" spans="2:2" x14ac:dyDescent="0.25">
      <c r="B16" t="s">
        <v>13</v>
      </c>
    </row>
    <row r="17" spans="2:2" x14ac:dyDescent="0.25">
      <c r="B17" s="4" t="s">
        <v>31</v>
      </c>
    </row>
    <row r="18" spans="2:2" x14ac:dyDescent="0.25">
      <c r="B18" s="4" t="s">
        <v>30</v>
      </c>
    </row>
    <row r="19" spans="2:2" x14ac:dyDescent="0.25">
      <c r="B19" t="s">
        <v>22</v>
      </c>
    </row>
    <row r="20" spans="2:2" x14ac:dyDescent="0.25">
      <c r="B20" t="s">
        <v>23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2</vt:i4>
      </vt:variant>
    </vt:vector>
  </HeadingPairs>
  <TitlesOfParts>
    <vt:vector size="6" baseType="lpstr">
      <vt:lpstr>Materialliste</vt:lpstr>
      <vt:lpstr>Schrauben und Muttern</vt:lpstr>
      <vt:lpstr>Druckbare Bauteile</vt:lpstr>
      <vt:lpstr>Bauteile</vt:lpstr>
      <vt:lpstr>bBauteil</vt:lpstr>
      <vt:lpstr>bEKOMP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Benno</dc:creator>
  <cp:lastModifiedBy>Admin</cp:lastModifiedBy>
  <cp:lastPrinted>2024-04-02T19:12:39Z</cp:lastPrinted>
  <dcterms:created xsi:type="dcterms:W3CDTF">2021-10-03T07:58:11Z</dcterms:created>
  <dcterms:modified xsi:type="dcterms:W3CDTF">2024-11-24T11:24:55Z</dcterms:modified>
</cp:coreProperties>
</file>