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3b532e3fd3d74e/Documents/GitHub/FundamentalsOfDataAnalysis2/Labs/"/>
    </mc:Choice>
  </mc:AlternateContent>
  <bookViews>
    <workbookView xWindow="0" yWindow="0" windowWidth="19545" windowHeight="11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U9" i="1"/>
  <c r="U8" i="1"/>
  <c r="U4" i="1"/>
  <c r="O6" i="1"/>
  <c r="O5" i="1"/>
  <c r="F5" i="1"/>
  <c r="I5" i="1"/>
  <c r="I7" i="1"/>
  <c r="F11" i="1"/>
  <c r="F10" i="1"/>
  <c r="F7" i="1"/>
  <c r="E17" i="1"/>
  <c r="E16" i="1"/>
  <c r="D16" i="1"/>
  <c r="C17" i="1"/>
  <c r="C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A16" i="1"/>
</calcChain>
</file>

<file path=xl/sharedStrings.xml><?xml version="1.0" encoding="utf-8"?>
<sst xmlns="http://schemas.openxmlformats.org/spreadsheetml/2006/main" count="34" uniqueCount="26">
  <si>
    <t>x-mean</t>
  </si>
  <si>
    <t>(x-mean)^2</t>
  </si>
  <si>
    <t>miu</t>
  </si>
  <si>
    <t>sigma</t>
  </si>
  <si>
    <t>z</t>
  </si>
  <si>
    <t>p</t>
  </si>
  <si>
    <t>p(z)</t>
  </si>
  <si>
    <t>1-p(z)</t>
  </si>
  <si>
    <t>n</t>
  </si>
  <si>
    <t>xbarmean</t>
  </si>
  <si>
    <t>SE (variability)</t>
  </si>
  <si>
    <t>x1</t>
  </si>
  <si>
    <t>x2</t>
  </si>
  <si>
    <t>z2</t>
  </si>
  <si>
    <t>z1</t>
  </si>
  <si>
    <t>p(z1)-p(z2)</t>
  </si>
  <si>
    <t>Question 2</t>
  </si>
  <si>
    <t>Question 3</t>
  </si>
  <si>
    <t>miu 1</t>
  </si>
  <si>
    <t>sigma 1</t>
  </si>
  <si>
    <t>miu xbar</t>
  </si>
  <si>
    <t>Question 4</t>
  </si>
  <si>
    <t>SE, variability</t>
  </si>
  <si>
    <t>margin of error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</si>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</sst>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" x14ac:knownFonts="1"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0" borderId="1" xfId="0" applyBorder="1"/>
    <xf numFmtId="2" fontId="0" fillId="0" borderId="1" xfId="0" applyNumberFormat="1" applyBorder="1"/>
    <xf numFmtId="166" fontId="0" fillId="0" borderId="1" xfId="0" applyNumberFormat="1" applyBorder="1"/>
    <xf numFmtId="0" fontId="1" fillId="0" borderId="1" xfId="0" applyFon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topLeftCell="F1" workbookViewId="0">
      <selection activeCell="U9" sqref="U9:U10"/>
    </sheetView>
  </sheetViews>
  <sheetFormatPr defaultRowHeight="11.25" x14ac:dyDescent="0.2"/>
  <cols>
    <col min="5" max="5" width="9.6640625" bestFit="1" customWidth="1"/>
  </cols>
  <sheetData>
    <row r="1" spans="1:21" x14ac:dyDescent="0.2">
      <c r="B1" t="s">
        <v>0</v>
      </c>
      <c r="C1" t="s">
        <v>1</v>
      </c>
      <c r="E1" t="s">
        <v>16</v>
      </c>
      <c r="K1" t="s">
        <v>17</v>
      </c>
      <c r="Q1" t="s">
        <v>21</v>
      </c>
    </row>
    <row r="2" spans="1:21" x14ac:dyDescent="0.2">
      <c r="A2">
        <v>180</v>
      </c>
      <c r="B2">
        <f>(A2-$A$16)</f>
        <v>22.857142857142861</v>
      </c>
      <c r="C2">
        <f>B2^2</f>
        <v>522.44897959183697</v>
      </c>
      <c r="E2" s="5" t="s">
        <v>2</v>
      </c>
      <c r="F2">
        <v>3.08</v>
      </c>
      <c r="K2" s="6"/>
      <c r="L2" s="6"/>
      <c r="M2" s="6"/>
      <c r="N2" s="6" t="s">
        <v>8</v>
      </c>
      <c r="O2" s="6">
        <v>23</v>
      </c>
      <c r="Q2" t="s">
        <v>2</v>
      </c>
      <c r="T2" t="s">
        <v>8</v>
      </c>
      <c r="U2">
        <v>15</v>
      </c>
    </row>
    <row r="3" spans="1:21" x14ac:dyDescent="0.2">
      <c r="A3">
        <v>200</v>
      </c>
      <c r="B3">
        <f t="shared" ref="B3:B15" si="0">(A3-$A$16)</f>
        <v>42.857142857142861</v>
      </c>
      <c r="C3">
        <f t="shared" ref="C3:C15" si="1">B3^2</f>
        <v>1836.7346938775513</v>
      </c>
      <c r="E3" s="5" t="s">
        <v>3</v>
      </c>
      <c r="F3" s="2">
        <v>0.4</v>
      </c>
      <c r="K3" s="6" t="s">
        <v>18</v>
      </c>
      <c r="L3" s="6">
        <v>28</v>
      </c>
      <c r="M3" s="6"/>
      <c r="N3" s="6" t="s">
        <v>20</v>
      </c>
      <c r="O3" s="6">
        <v>35.1</v>
      </c>
      <c r="Q3" t="s">
        <v>3</v>
      </c>
      <c r="R3">
        <v>1.5</v>
      </c>
      <c r="T3" t="s">
        <v>20</v>
      </c>
      <c r="U3">
        <v>471.46</v>
      </c>
    </row>
    <row r="4" spans="1:21" x14ac:dyDescent="0.2">
      <c r="A4">
        <v>190</v>
      </c>
      <c r="B4">
        <f t="shared" si="0"/>
        <v>32.857142857142861</v>
      </c>
      <c r="C4">
        <f t="shared" si="1"/>
        <v>1079.5918367346942</v>
      </c>
      <c r="E4" s="5" t="s">
        <v>11</v>
      </c>
      <c r="F4">
        <v>3.2</v>
      </c>
      <c r="H4" t="s">
        <v>12</v>
      </c>
      <c r="I4">
        <v>2.9</v>
      </c>
      <c r="K4" s="6" t="s">
        <v>19</v>
      </c>
      <c r="L4" s="6">
        <v>11</v>
      </c>
      <c r="M4" s="6"/>
      <c r="N4" s="6"/>
      <c r="O4" s="6"/>
      <c r="T4" s="9" t="s">
        <v>22</v>
      </c>
      <c r="U4" s="1">
        <f>R3/SQRT(U2)</f>
        <v>0.3872983346207417</v>
      </c>
    </row>
    <row r="5" spans="1:21" x14ac:dyDescent="0.2">
      <c r="A5">
        <v>230</v>
      </c>
      <c r="B5">
        <f t="shared" si="0"/>
        <v>72.857142857142861</v>
      </c>
      <c r="C5">
        <f t="shared" si="1"/>
        <v>5308.1632653061233</v>
      </c>
      <c r="E5" t="s">
        <v>14</v>
      </c>
      <c r="F5" s="2">
        <f>(F4-F2)/F3</f>
        <v>0.30000000000000027</v>
      </c>
      <c r="H5" t="s">
        <v>13</v>
      </c>
      <c r="I5">
        <f>(I4-F2)/F3</f>
        <v>-0.4500000000000004</v>
      </c>
      <c r="K5" s="6"/>
      <c r="L5" s="6"/>
      <c r="M5" s="6"/>
      <c r="N5" s="9" t="s">
        <v>22</v>
      </c>
      <c r="O5" s="7">
        <f>L4/SQRT(O2)</f>
        <v>2.2936585546278225</v>
      </c>
    </row>
    <row r="6" spans="1:21" x14ac:dyDescent="0.2">
      <c r="A6">
        <v>80</v>
      </c>
      <c r="B6">
        <f t="shared" si="0"/>
        <v>-77.142857142857139</v>
      </c>
      <c r="C6">
        <f t="shared" si="1"/>
        <v>5951.0204081632646</v>
      </c>
      <c r="E6" t="s">
        <v>6</v>
      </c>
      <c r="F6">
        <v>0.6179</v>
      </c>
      <c r="H6" t="s">
        <v>6</v>
      </c>
      <c r="I6" s="3">
        <v>0.33</v>
      </c>
      <c r="K6" s="6"/>
      <c r="L6" s="6"/>
      <c r="M6" s="6"/>
      <c r="N6" s="6" t="s">
        <v>4</v>
      </c>
      <c r="O6" s="8">
        <f>(O3-L3)/(L4/SQRT(O2))</f>
        <v>3.0954912559563921</v>
      </c>
      <c r="T6" s="10">
        <v>0.95</v>
      </c>
    </row>
    <row r="7" spans="1:21" x14ac:dyDescent="0.2">
      <c r="A7">
        <v>160</v>
      </c>
      <c r="B7">
        <f t="shared" si="0"/>
        <v>2.8571428571428612</v>
      </c>
      <c r="C7">
        <f t="shared" si="1"/>
        <v>8.1632653061224723</v>
      </c>
      <c r="E7" t="s">
        <v>7</v>
      </c>
      <c r="F7" s="1">
        <f>1-F6</f>
        <v>0.3821</v>
      </c>
      <c r="H7" t="s">
        <v>15</v>
      </c>
      <c r="I7" s="1">
        <f>F6+I6</f>
        <v>0.94789999999999996</v>
      </c>
      <c r="K7" s="6"/>
      <c r="L7" s="6"/>
      <c r="M7" s="6"/>
      <c r="N7" s="6" t="s">
        <v>5</v>
      </c>
      <c r="O7" s="6">
        <v>0.999</v>
      </c>
      <c r="T7" t="s">
        <v>4</v>
      </c>
      <c r="U7">
        <v>1.96</v>
      </c>
    </row>
    <row r="8" spans="1:21" x14ac:dyDescent="0.2">
      <c r="A8">
        <v>170</v>
      </c>
      <c r="B8">
        <f t="shared" si="0"/>
        <v>12.857142857142861</v>
      </c>
      <c r="C8">
        <f t="shared" si="1"/>
        <v>165.30612244897969</v>
      </c>
      <c r="T8" t="s">
        <v>23</v>
      </c>
      <c r="U8" s="1">
        <f>U7*U4</f>
        <v>0.75910473585665372</v>
      </c>
    </row>
    <row r="9" spans="1:21" x14ac:dyDescent="0.2">
      <c r="A9">
        <v>130</v>
      </c>
      <c r="B9">
        <f t="shared" si="0"/>
        <v>-27.142857142857139</v>
      </c>
      <c r="C9">
        <f t="shared" si="1"/>
        <v>736.73469387755085</v>
      </c>
      <c r="E9" s="5" t="s">
        <v>8</v>
      </c>
      <c r="F9">
        <v>25</v>
      </c>
      <c r="T9" t="s">
        <v>24</v>
      </c>
      <c r="U9" s="4">
        <f>U3-U8</f>
        <v>470.7008952641433</v>
      </c>
    </row>
    <row r="10" spans="1:21" x14ac:dyDescent="0.2">
      <c r="A10">
        <v>140</v>
      </c>
      <c r="B10">
        <f t="shared" si="0"/>
        <v>-17.142857142857139</v>
      </c>
      <c r="C10">
        <f t="shared" si="1"/>
        <v>293.87755102040802</v>
      </c>
      <c r="E10" t="s">
        <v>9</v>
      </c>
      <c r="F10">
        <f>F2</f>
        <v>3.08</v>
      </c>
      <c r="T10" t="s">
        <v>25</v>
      </c>
      <c r="U10" s="4">
        <f>U3+U8</f>
        <v>472.21910473585666</v>
      </c>
    </row>
    <row r="11" spans="1:21" x14ac:dyDescent="0.2">
      <c r="A11">
        <v>220</v>
      </c>
      <c r="B11">
        <f t="shared" si="0"/>
        <v>62.857142857142861</v>
      </c>
      <c r="C11">
        <f t="shared" si="1"/>
        <v>3951.020408163266</v>
      </c>
      <c r="E11" t="s">
        <v>10</v>
      </c>
      <c r="F11" s="2">
        <f>F3/SQRT(F9)</f>
        <v>0.08</v>
      </c>
    </row>
    <row r="12" spans="1:21" x14ac:dyDescent="0.2">
      <c r="A12">
        <v>110</v>
      </c>
      <c r="B12">
        <f t="shared" si="0"/>
        <v>-47.142857142857139</v>
      </c>
      <c r="C12">
        <f t="shared" si="1"/>
        <v>2222.4489795918362</v>
      </c>
    </row>
    <row r="13" spans="1:21" x14ac:dyDescent="0.2">
      <c r="A13">
        <v>120</v>
      </c>
      <c r="B13">
        <f t="shared" si="0"/>
        <v>-37.142857142857139</v>
      </c>
      <c r="C13">
        <f t="shared" si="1"/>
        <v>1379.5918367346935</v>
      </c>
    </row>
    <row r="14" spans="1:21" x14ac:dyDescent="0.2">
      <c r="A14">
        <v>100</v>
      </c>
      <c r="B14">
        <f t="shared" si="0"/>
        <v>-57.142857142857139</v>
      </c>
      <c r="C14">
        <f t="shared" si="1"/>
        <v>3265.3061224489793</v>
      </c>
    </row>
    <row r="15" spans="1:21" x14ac:dyDescent="0.2">
      <c r="A15">
        <v>170</v>
      </c>
      <c r="B15">
        <f t="shared" si="0"/>
        <v>12.857142857142861</v>
      </c>
      <c r="C15">
        <f t="shared" si="1"/>
        <v>165.30612244897969</v>
      </c>
    </row>
    <row r="16" spans="1:21" x14ac:dyDescent="0.2">
      <c r="A16" s="2">
        <f>AVERAGE(A2:A15)</f>
        <v>157.14285714285714</v>
      </c>
      <c r="C16">
        <f>SUM(C2:C15)/14</f>
        <v>1920.4081632653063</v>
      </c>
      <c r="D16" s="4">
        <f>1.96*A17/SQRT($A$18)</f>
        <v>25.405853656195063</v>
      </c>
      <c r="E16" s="4">
        <f>A16+D16</f>
        <v>182.5487107990522</v>
      </c>
    </row>
    <row r="17" spans="1:5" x14ac:dyDescent="0.2">
      <c r="A17">
        <v>48.5</v>
      </c>
      <c r="C17">
        <f>SQRT(C16)</f>
        <v>43.822461857651334</v>
      </c>
      <c r="E17" s="4">
        <f>A16-D16</f>
        <v>131.73700348666208</v>
      </c>
    </row>
    <row r="18" spans="1:5" x14ac:dyDescent="0.2">
      <c r="A18">
        <v>14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Liu</dc:creator>
  <cp:lastModifiedBy>Hao Liu</cp:lastModifiedBy>
  <dcterms:created xsi:type="dcterms:W3CDTF">2018-01-26T17:38:10Z</dcterms:created>
  <dcterms:modified xsi:type="dcterms:W3CDTF">2018-01-26T21:10:08Z</dcterms:modified>
</cp:coreProperties>
</file>