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kena\Desktop\Lux\"/>
    </mc:Choice>
  </mc:AlternateContent>
  <xr:revisionPtr revIDLastSave="0" documentId="13_ncr:1_{EEF21318-821B-43E4-8D07-B27E596BACF8}" xr6:coauthVersionLast="47" xr6:coauthVersionMax="47" xr10:uidLastSave="{00000000-0000-0000-0000-000000000000}"/>
  <bookViews>
    <workbookView xWindow="-108" yWindow="-108" windowWidth="23256" windowHeight="13176" firstSheet="4" activeTab="7" xr2:uid="{00000000-000D-0000-FFFF-FFFF00000000}"/>
  </bookViews>
  <sheets>
    <sheet name="Discount and reviews" sheetId="4" r:id="rId1"/>
    <sheet name="Rating &amp; Reviews" sheetId="5" r:id="rId2"/>
    <sheet name="Product" sheetId="6" r:id="rId3"/>
    <sheet name="Product count &amp; rating band" sheetId="7" r:id="rId4"/>
    <sheet name="Sheet8" sheetId="9" r:id="rId5"/>
    <sheet name="Sheet1" sheetId="14" r:id="rId6"/>
    <sheet name="Sheet2" sheetId="15" r:id="rId7"/>
    <sheet name="Excel_jumia" sheetId="1" r:id="rId8"/>
    <sheet name="Sheet12" sheetId="13" r:id="rId9"/>
    <sheet name="Sheet10" sheetId="11" r:id="rId10"/>
    <sheet name="Sheet11" sheetId="12" r:id="rId11"/>
  </sheets>
  <definedNames>
    <definedName name="_xlnm._FilterDatabase" localSheetId="7" hidden="1">Excel_jumia!$A$1:$I$118</definedName>
    <definedName name="Slicer_Discount_Band">#N/A</definedName>
    <definedName name="Slicer_Rating_Band">#N/A</definedName>
  </definedNames>
  <calcPr calcId="18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16" i="1" l="1"/>
  <c r="A120"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H118" i="1"/>
  <c r="D118" i="1"/>
  <c r="F118" i="1"/>
  <c r="C118" i="1"/>
  <c r="D117" i="1"/>
  <c r="C117" i="1"/>
  <c r="D116" i="1"/>
  <c r="F116" i="1"/>
  <c r="C116"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2" i="1"/>
  <c r="E116" i="1" l="1"/>
  <c r="E117" i="1"/>
  <c r="E118" i="1"/>
</calcChain>
</file>

<file path=xl/sharedStrings.xml><?xml version="1.0" encoding="utf-8"?>
<sst xmlns="http://schemas.openxmlformats.org/spreadsheetml/2006/main" count="456" uniqueCount="131">
  <si>
    <t>Discount</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</si>
  <si>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</si>
  <si>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</si>
  <si>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</si>
  <si>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</si>
  <si>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</si>
  <si>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</si>
  <si>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</si>
  <si>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</si>
  <si>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</si>
  <si>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</si>
  <si>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</si>
  <si>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</si>
  <si>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</si>
  <si>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</si>
  <si>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</si>
  <si>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</si>
  <si>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</si>
  <si>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</si>
  <si>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</si>
  <si>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</si>
  <si>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</si>
  <si>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</si>
  <si>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</si>
  <si>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</si>
  <si>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</si>
  <si>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</si>
  <si>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</si>
  <si>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</si>
  <si>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</si>
  <si>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</si>
  <si>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</si>
  <si>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</si>
  <si>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</si>
  <si>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</si>
  <si>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</si>
  <si>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</si>
  <si>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</si>
  <si>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</si>
  <si>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</si>
  <si>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</si>
  <si>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</si>
  <si>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</si>
  <si>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</si>
  <si>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</si>
  <si>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</si>
  <si>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</si>
  <si>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</si>
  <si>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</si>
  <si>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</si>
  <si>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</si>
  <si>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</si>
  <si>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</si>
  <si>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</si>
  <si>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</si>
  <si>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</si>
  <si>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</si>
  <si>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</si>
  <si>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</si>
  <si>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</si>
  <si>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</si>
  <si>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</si>
  <si>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</si>
  <si>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</si>
  <si>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</si>
  <si>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</si>
  <si>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</si>
  <si>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</si>
  <si>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</si>
  <si>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</si>
  <si>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</si>
  <si>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</si>
  <si>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</si>
  <si>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</si>
  <si>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</si>
  <si>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</si>
  <si>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</si>
  <si>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</si>
  <si>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</si>
  <si>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</si>
  <si>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</si>
  <si>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</si>
  <si>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</si>
  <si>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</si>
  <si>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</si>
  <si>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</si>
  <si>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</si>
  <si>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</si>
  <si>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</si>
  <si>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</si>
  <si>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</si>
  <si>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</si>
  <si>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</si>
  <si>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</si>
  <si>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</si>
  <si>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</si>
  <si>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</si>
  <si>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</si>
  <si>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</si>
  <si>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</si>
  <si>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</si>
  <si>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</si>
  <si>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</si>
  <si>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</si>
  <si>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</si>
  <si>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</si>
  <si>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</si>
  <si>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</si>
  <si>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</si>
  <si>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</si>
  <si>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Old Price (Kshs)</t>
  </si>
  <si>
    <t>Current Price (Kshs)</t>
  </si>
  <si>
    <t>n/a</t>
  </si>
  <si>
    <t>Absolute Discount</t>
  </si>
  <si>
    <t>Rating Band</t>
  </si>
  <si>
    <t>Discount Band</t>
  </si>
  <si>
    <t>MAXIMUM</t>
  </si>
  <si>
    <t>MINIMUM</t>
  </si>
  <si>
    <t>AVERAGE</t>
  </si>
  <si>
    <t>Excellent</t>
  </si>
  <si>
    <t>High</t>
  </si>
  <si>
    <t>Average</t>
  </si>
  <si>
    <t>Poor</t>
  </si>
  <si>
    <t>Reviews</t>
  </si>
  <si>
    <t>Row Labels</t>
  </si>
  <si>
    <t>Grand Total</t>
  </si>
  <si>
    <t>Count of Reviews</t>
  </si>
  <si>
    <t/>
  </si>
  <si>
    <t>Count of Product</t>
  </si>
  <si>
    <t>Products</t>
  </si>
  <si>
    <t>Product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</si>
</sst>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9" fontId="0" fillId="0" borderId="0" xfId="0" applyNumberFormat="1"/>
    <xf numFmtId="1" fontId="0" fillId="0" borderId="0" xfId="0" applyNumberFormat="1"/>
    <xf numFmtId="164" fontId="0" fillId="0" borderId="0" xfId="0" applyNumberFormat="1"/>
    <xf numFmtId="9" fontId="0" fillId="0" borderId="0" xfId="42" applyFont="1"/>
    <xf numFmtId="2" fontId="0" fillId="0" borderId="0" xfId="42" applyNumberFormat="1" applyFont="1"/>
    <xf numFmtId="1" fontId="0" fillId="0" borderId="0" xfId="42" applyNumberFormat="1" applyFont="1"/>
    <xf numFmtId="0" fontId="0" fillId="33" borderId="0" xfId="0" applyFill="1"/>
    <xf numFmtId="1" fontId="0" fillId="33" borderId="0" xfId="0" applyNumberFormat="1" applyFill="1"/>
    <xf numFmtId="0" fontId="0" fillId="0" borderId="0" xfId="0" applyNumberFormat="1"/>
    <xf numFmtId="0" fontId="0" fillId="0" borderId="0" xfId="0" pivotButton="1"/>
    <xf numFmtId="0" fontId="0" fillId="0" borderId="0" xfId="0" applyAlignment="1">
      <alignment horizontal="left"/>
    </xf>
    <xf numFmtId="9" fontId="0" fillId="0" borderId="0" xfId="0" applyNumberFormat="1" applyAlignment="1">
      <alignment horizontal="left"/>
    </xf>
    <xf numFmtId="0" fontId="0" fillId="34"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fill>
        <patternFill>
          <bgColor theme="8" tint="0.39994506668294322"/>
        </patternFill>
      </fill>
    </dxf>
    <dxf>
      <fill>
        <patternFill>
          <bgColor theme="2" tint="-9.9948118533890809E-2"/>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2" tint="-9.9948118533890809E-2"/>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patternType="solid">
          <fgColor indexed="64"/>
          <bgColor theme="9" tint="0.39997558519241921"/>
        </patternFill>
      </fill>
    </dxf>
    <dxf>
      <numFmt numFmtId="1" formatCode="0"/>
    </dxf>
    <dxf>
      <numFmt numFmtId="13" formatCode="0%"/>
    </dxf>
    <dxf>
      <fill>
        <patternFill patternType="solid">
          <fgColor indexed="64"/>
          <bgColor theme="9" tint="0.39997558519241921"/>
        </patternFill>
      </fill>
    </dxf>
    <dxf>
      <fill>
        <patternFill>
          <bgColor theme="8" tint="0.39994506668294322"/>
        </patternFill>
      </fill>
    </dxf>
    <dxf>
      <fill>
        <patternFill>
          <bgColor theme="2" tint="-9.9948118533890809E-2"/>
        </patternFill>
      </fill>
    </dxf>
    <dxf>
      <fill>
        <patternFill>
          <bgColor theme="8" tint="0.39994506668294322"/>
        </patternFill>
      </fill>
    </dxf>
    <dxf>
      <fill>
        <patternFill>
          <bgColor theme="2" tint="-9.9948118533890809E-2"/>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BAA3F"/>
      <color rgb="FF1A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[Jumia.xlsx]Discount and reviews!PivotTable2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and reviews'!$B$3</c:f>
              <c:strCache>
                <c:ptCount val="1"/>
                <c:pt idx="0">
                  <c:v>Total</c:v>
                </c:pt>
              </c:strCache>
            </c:strRef>
          </c:tx>
          <c:spPr>
            <a:ln w="28575" cap="rnd">
              <a:solidFill>
                <a:schemeClr val="accent1"/>
              </a:solidFill>
              <a:round/>
            </a:ln>
            <a:effectLst/>
          </c:spPr>
          <c:marker>
            <c:symbol val="none"/>
          </c:marker>
          <c:cat>
            <c:strRef>
              <c:f>'Discount and reviews'!$A$4:$A$50</c:f>
              <c:strCache>
                <c:ptCount val="46"/>
                <c:pt idx="0">
                  <c:v>1%</c:v>
                </c:pt>
                <c:pt idx="1">
                  <c:v>2%</c:v>
                </c:pt>
                <c:pt idx="2">
                  <c:v>3%</c:v>
                </c:pt>
                <c:pt idx="3">
                  <c:v>4%</c:v>
                </c:pt>
                <c:pt idx="4">
                  <c:v>8%</c:v>
                </c:pt>
                <c:pt idx="5">
                  <c:v>9%</c:v>
                </c:pt>
                <c:pt idx="6">
                  <c:v>11%</c:v>
                </c:pt>
                <c:pt idx="7">
                  <c:v>13%</c:v>
                </c:pt>
                <c:pt idx="8">
                  <c:v>14%</c:v>
                </c:pt>
                <c:pt idx="9">
                  <c:v>18%</c:v>
                </c:pt>
                <c:pt idx="10">
                  <c:v>19%</c:v>
                </c:pt>
                <c:pt idx="11">
                  <c:v>20%</c:v>
                </c:pt>
                <c:pt idx="12">
                  <c:v>21%</c:v>
                </c:pt>
                <c:pt idx="13">
                  <c:v>22%</c:v>
                </c:pt>
                <c:pt idx="14">
                  <c:v>23%</c:v>
                </c:pt>
                <c:pt idx="15">
                  <c:v>24%</c:v>
                </c:pt>
                <c:pt idx="16">
                  <c:v>25%</c:v>
                </c:pt>
                <c:pt idx="17">
                  <c:v>26%</c:v>
                </c:pt>
                <c:pt idx="18">
                  <c:v>27%</c:v>
                </c:pt>
                <c:pt idx="19">
                  <c:v>29%</c:v>
                </c:pt>
                <c:pt idx="20">
                  <c:v>30%</c:v>
                </c:pt>
                <c:pt idx="21">
                  <c:v>32%</c:v>
                </c:pt>
                <c:pt idx="22">
                  <c:v>33%</c:v>
                </c:pt>
                <c:pt idx="23">
                  <c:v>34%</c:v>
                </c:pt>
                <c:pt idx="24">
                  <c:v>35%</c:v>
                </c:pt>
                <c:pt idx="25">
                  <c:v>36%</c:v>
                </c:pt>
                <c:pt idx="26">
                  <c:v>37%</c:v>
                </c:pt>
                <c:pt idx="27">
                  <c:v>38%</c:v>
                </c:pt>
                <c:pt idx="28">
                  <c:v>39%</c:v>
                </c:pt>
                <c:pt idx="29">
                  <c:v>40%</c:v>
                </c:pt>
                <c:pt idx="30">
                  <c:v>41%</c:v>
                </c:pt>
                <c:pt idx="31">
                  <c:v>42%</c:v>
                </c:pt>
                <c:pt idx="32">
                  <c:v>43%</c:v>
                </c:pt>
                <c:pt idx="33">
                  <c:v>45%</c:v>
                </c:pt>
                <c:pt idx="34">
                  <c:v>46%</c:v>
                </c:pt>
                <c:pt idx="35">
                  <c:v>47%</c:v>
                </c:pt>
                <c:pt idx="36">
                  <c:v>48%</c:v>
                </c:pt>
                <c:pt idx="37">
                  <c:v>49%</c:v>
                </c:pt>
                <c:pt idx="38">
                  <c:v>50%</c:v>
                </c:pt>
                <c:pt idx="39">
                  <c:v>51%</c:v>
                </c:pt>
                <c:pt idx="40">
                  <c:v>52%</c:v>
                </c:pt>
                <c:pt idx="41">
                  <c:v>53%</c:v>
                </c:pt>
                <c:pt idx="42">
                  <c:v>54%</c:v>
                </c:pt>
                <c:pt idx="43">
                  <c:v>55%</c:v>
                </c:pt>
                <c:pt idx="44">
                  <c:v>61%</c:v>
                </c:pt>
                <c:pt idx="45">
                  <c:v>64%</c:v>
                </c:pt>
              </c:strCache>
            </c:strRef>
          </c:cat>
          <c:val>
            <c:numRef>
              <c:f>'Discount and reviews'!$B$4:$B$50</c:f>
              <c:numCache>
                <c:formatCode>General</c:formatCode>
                <c:ptCount val="46"/>
                <c:pt idx="0">
                  <c:v>0</c:v>
                </c:pt>
                <c:pt idx="1">
                  <c:v>0</c:v>
                </c:pt>
                <c:pt idx="2">
                  <c:v>0</c:v>
                </c:pt>
                <c:pt idx="3">
                  <c:v>0</c:v>
                </c:pt>
                <c:pt idx="4">
                  <c:v>0</c:v>
                </c:pt>
                <c:pt idx="5">
                  <c:v>1</c:v>
                </c:pt>
                <c:pt idx="6">
                  <c:v>0</c:v>
                </c:pt>
                <c:pt idx="7">
                  <c:v>1</c:v>
                </c:pt>
                <c:pt idx="8">
                  <c:v>0</c:v>
                </c:pt>
                <c:pt idx="9">
                  <c:v>1</c:v>
                </c:pt>
                <c:pt idx="10">
                  <c:v>1</c:v>
                </c:pt>
                <c:pt idx="11">
                  <c:v>1</c:v>
                </c:pt>
                <c:pt idx="12">
                  <c:v>1</c:v>
                </c:pt>
                <c:pt idx="13">
                  <c:v>1</c:v>
                </c:pt>
                <c:pt idx="14">
                  <c:v>1</c:v>
                </c:pt>
                <c:pt idx="15">
                  <c:v>1</c:v>
                </c:pt>
                <c:pt idx="16">
                  <c:v>1</c:v>
                </c:pt>
                <c:pt idx="17">
                  <c:v>1</c:v>
                </c:pt>
                <c:pt idx="18">
                  <c:v>2</c:v>
                </c:pt>
                <c:pt idx="19">
                  <c:v>1</c:v>
                </c:pt>
                <c:pt idx="20">
                  <c:v>1</c:v>
                </c:pt>
                <c:pt idx="21">
                  <c:v>1</c:v>
                </c:pt>
                <c:pt idx="22">
                  <c:v>1</c:v>
                </c:pt>
                <c:pt idx="23">
                  <c:v>2</c:v>
                </c:pt>
                <c:pt idx="24">
                  <c:v>2</c:v>
                </c:pt>
                <c:pt idx="25">
                  <c:v>0</c:v>
                </c:pt>
                <c:pt idx="26">
                  <c:v>2</c:v>
                </c:pt>
                <c:pt idx="27">
                  <c:v>1</c:v>
                </c:pt>
                <c:pt idx="28">
                  <c:v>1</c:v>
                </c:pt>
                <c:pt idx="29">
                  <c:v>1</c:v>
                </c:pt>
                <c:pt idx="30">
                  <c:v>1</c:v>
                </c:pt>
                <c:pt idx="31">
                  <c:v>1</c:v>
                </c:pt>
                <c:pt idx="32">
                  <c:v>2</c:v>
                </c:pt>
                <c:pt idx="33">
                  <c:v>3</c:v>
                </c:pt>
                <c:pt idx="34">
                  <c:v>2</c:v>
                </c:pt>
                <c:pt idx="35">
                  <c:v>4</c:v>
                </c:pt>
                <c:pt idx="36">
                  <c:v>1</c:v>
                </c:pt>
                <c:pt idx="37">
                  <c:v>5</c:v>
                </c:pt>
                <c:pt idx="38">
                  <c:v>2</c:v>
                </c:pt>
                <c:pt idx="39">
                  <c:v>1</c:v>
                </c:pt>
                <c:pt idx="40">
                  <c:v>2</c:v>
                </c:pt>
                <c:pt idx="41">
                  <c:v>2</c:v>
                </c:pt>
                <c:pt idx="42">
                  <c:v>2</c:v>
                </c:pt>
                <c:pt idx="43">
                  <c:v>2</c:v>
                </c:pt>
                <c:pt idx="44">
                  <c:v>0</c:v>
                </c:pt>
                <c:pt idx="45">
                  <c:v>0</c:v>
                </c:pt>
              </c:numCache>
            </c:numRef>
          </c:val>
          <c:smooth val="0"/>
          <c:extLst>
            <c:ext xmlns:c16="http://schemas.microsoft.com/office/drawing/2014/chart" uri="{C3380CC4-5D6E-409C-BE32-E72D297353CC}">
              <c16:uniqueId val="{00000000-7EA9-4442-A85A-50B57C9532E3}"/>
            </c:ext>
          </c:extLst>
        </c:ser>
        <c:dLbls>
          <c:showLegendKey val="0"/>
          <c:showVal val="0"/>
          <c:showCatName val="0"/>
          <c:showSerName val="0"/>
          <c:showPercent val="0"/>
          <c:showBubbleSize val="0"/>
        </c:dLbls>
        <c:smooth val="0"/>
        <c:axId val="359726448"/>
        <c:axId val="359725200"/>
      </c:lineChart>
      <c:catAx>
        <c:axId val="35972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9725200"/>
        <c:crosses val="autoZero"/>
        <c:auto val="1"/>
        <c:lblAlgn val="ctr"/>
        <c:lblOffset val="100"/>
        <c:noMultiLvlLbl val="0"/>
      </c:catAx>
      <c:valAx>
        <c:axId val="3597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972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[Jumia.xlsx]Rating &amp; Reviews!PivotTable3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&amp; Reviews'!$B$3</c:f>
              <c:strCache>
                <c:ptCount val="1"/>
                <c:pt idx="0">
                  <c:v>Total</c:v>
                </c:pt>
              </c:strCache>
            </c:strRef>
          </c:tx>
          <c:spPr>
            <a:solidFill>
              <a:schemeClr val="accent1"/>
            </a:solidFill>
            <a:ln>
              <a:noFill/>
            </a:ln>
            <a:effectLst/>
          </c:spPr>
          <c:invertIfNegative val="0"/>
          <c:cat>
            <c:strRef>
              <c:f>'Rating &amp; Reviews'!$A$4:$A$27</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n/a</c:v>
                </c:pt>
              </c:strCache>
            </c:strRef>
          </c:cat>
          <c:val>
            <c:numRef>
              <c:f>'Rating &amp; Reviews'!$B$4:$B$27</c:f>
              <c:numCache>
                <c:formatCode>General</c:formatCode>
                <c:ptCount val="23"/>
                <c:pt idx="0">
                  <c:v>1</c:v>
                </c:pt>
                <c:pt idx="1">
                  <c:v>2</c:v>
                </c:pt>
                <c:pt idx="2">
                  <c:v>2</c:v>
                </c:pt>
                <c:pt idx="3">
                  <c:v>2</c:v>
                </c:pt>
                <c:pt idx="4">
                  <c:v>1</c:v>
                </c:pt>
                <c:pt idx="5">
                  <c:v>1</c:v>
                </c:pt>
                <c:pt idx="6">
                  <c:v>1</c:v>
                </c:pt>
                <c:pt idx="7">
                  <c:v>1</c:v>
                </c:pt>
                <c:pt idx="8">
                  <c:v>1</c:v>
                </c:pt>
                <c:pt idx="9">
                  <c:v>5</c:v>
                </c:pt>
                <c:pt idx="10">
                  <c:v>1</c:v>
                </c:pt>
                <c:pt idx="11">
                  <c:v>3</c:v>
                </c:pt>
                <c:pt idx="12">
                  <c:v>4</c:v>
                </c:pt>
                <c:pt idx="13">
                  <c:v>3</c:v>
                </c:pt>
                <c:pt idx="14">
                  <c:v>1</c:v>
                </c:pt>
                <c:pt idx="15">
                  <c:v>4</c:v>
                </c:pt>
                <c:pt idx="16">
                  <c:v>1</c:v>
                </c:pt>
                <c:pt idx="17">
                  <c:v>3</c:v>
                </c:pt>
                <c:pt idx="18">
                  <c:v>5</c:v>
                </c:pt>
                <c:pt idx="19">
                  <c:v>4</c:v>
                </c:pt>
                <c:pt idx="20">
                  <c:v>3</c:v>
                </c:pt>
                <c:pt idx="21">
                  <c:v>7</c:v>
                </c:pt>
                <c:pt idx="22">
                  <c:v>0</c:v>
                </c:pt>
              </c:numCache>
            </c:numRef>
          </c:val>
          <c:extLst>
            <c:ext xmlns:c16="http://schemas.microsoft.com/office/drawing/2014/chart" uri="{C3380CC4-5D6E-409C-BE32-E72D297353CC}">
              <c16:uniqueId val="{00000000-1813-4353-818E-05B12D248C48}"/>
            </c:ext>
          </c:extLst>
        </c:ser>
        <c:dLbls>
          <c:showLegendKey val="0"/>
          <c:showVal val="0"/>
          <c:showCatName val="0"/>
          <c:showSerName val="0"/>
          <c:showPercent val="0"/>
          <c:showBubbleSize val="0"/>
        </c:dLbls>
        <c:gapWidth val="150"/>
        <c:axId val="108358752"/>
        <c:axId val="108361664"/>
      </c:barChart>
      <c:catAx>
        <c:axId val="10835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361664"/>
        <c:crosses val="autoZero"/>
        <c:auto val="1"/>
        <c:lblAlgn val="ctr"/>
        <c:lblOffset val="100"/>
        <c:noMultiLvlLbl val="0"/>
      </c:catAx>
      <c:valAx>
        <c:axId val="1083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3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[Jumia.xlsx]Product count &amp; rating band!PivotTable5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'Product count &amp; rating band'!$B$3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D2-4CEF-A08C-5D099620F1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D2-4CEF-A08C-5D099620F1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D2-4CEF-A08C-5D099620F1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D2-4CEF-A08C-5D099620F1AA}"/>
              </c:ext>
            </c:extLst>
          </c:dPt>
          <c:cat>
            <c:strRef>
              <c:f>'Product count &amp; rating band'!$A$4:$A$8</c:f>
              <c:strCache>
                <c:ptCount val="4"/>
                <c:pt idx="0">
                  <c:v>Average</c:v>
                </c:pt>
                <c:pt idx="1">
                  <c:v>Excellent</c:v>
                </c:pt>
                <c:pt idx="2">
                  <c:v>n/a</c:v>
                </c:pt>
                <c:pt idx="3">
                  <c:v>Poor</c:v>
                </c:pt>
              </c:strCache>
            </c:strRef>
          </c:cat>
          <c:val>
            <c:numRef>
              <c:f>'Product count &amp; rating band'!$B$4:$B$8</c:f>
              <c:numCache>
                <c:formatCode>General</c:formatCode>
                <c:ptCount val="4"/>
                <c:pt idx="0">
                  <c:v>22</c:v>
                </c:pt>
                <c:pt idx="1">
                  <c:v>22</c:v>
                </c:pt>
                <c:pt idx="2">
                  <c:v>55</c:v>
                </c:pt>
                <c:pt idx="3">
                  <c:v>12</c:v>
                </c:pt>
              </c:numCache>
            </c:numRef>
          </c:val>
          <c:extLst>
            <c:ext xmlns:c16="http://schemas.microsoft.com/office/drawing/2014/chart" uri="{C3380CC4-5D6E-409C-BE32-E72D297353CC}">
              <c16:uniqueId val="{00000000-9963-4088-AD0D-1743A15E72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[Jumia.xlsx]Discount and reviews!PivotTable2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and reviews'!$B$3</c:f>
              <c:strCache>
                <c:ptCount val="1"/>
                <c:pt idx="0">
                  <c:v>Total</c:v>
                </c:pt>
              </c:strCache>
            </c:strRef>
          </c:tx>
          <c:spPr>
            <a:ln w="28575" cap="rnd">
              <a:solidFill>
                <a:schemeClr val="accent1"/>
              </a:solidFill>
              <a:round/>
            </a:ln>
            <a:effectLst/>
          </c:spPr>
          <c:marker>
            <c:symbol val="none"/>
          </c:marker>
          <c:cat>
            <c:strRef>
              <c:f>'Discount and reviews'!$A$4:$A$50</c:f>
              <c:strCache>
                <c:ptCount val="46"/>
                <c:pt idx="0">
                  <c:v>1%</c:v>
                </c:pt>
                <c:pt idx="1">
                  <c:v>2%</c:v>
                </c:pt>
                <c:pt idx="2">
                  <c:v>3%</c:v>
                </c:pt>
                <c:pt idx="3">
                  <c:v>4%</c:v>
                </c:pt>
                <c:pt idx="4">
                  <c:v>8%</c:v>
                </c:pt>
                <c:pt idx="5">
                  <c:v>9%</c:v>
                </c:pt>
                <c:pt idx="6">
                  <c:v>11%</c:v>
                </c:pt>
                <c:pt idx="7">
                  <c:v>13%</c:v>
                </c:pt>
                <c:pt idx="8">
                  <c:v>14%</c:v>
                </c:pt>
                <c:pt idx="9">
                  <c:v>18%</c:v>
                </c:pt>
                <c:pt idx="10">
                  <c:v>19%</c:v>
                </c:pt>
                <c:pt idx="11">
                  <c:v>20%</c:v>
                </c:pt>
                <c:pt idx="12">
                  <c:v>21%</c:v>
                </c:pt>
                <c:pt idx="13">
                  <c:v>22%</c:v>
                </c:pt>
                <c:pt idx="14">
                  <c:v>23%</c:v>
                </c:pt>
                <c:pt idx="15">
                  <c:v>24%</c:v>
                </c:pt>
                <c:pt idx="16">
                  <c:v>25%</c:v>
                </c:pt>
                <c:pt idx="17">
                  <c:v>26%</c:v>
                </c:pt>
                <c:pt idx="18">
                  <c:v>27%</c:v>
                </c:pt>
                <c:pt idx="19">
                  <c:v>29%</c:v>
                </c:pt>
                <c:pt idx="20">
                  <c:v>30%</c:v>
                </c:pt>
                <c:pt idx="21">
                  <c:v>32%</c:v>
                </c:pt>
                <c:pt idx="22">
                  <c:v>33%</c:v>
                </c:pt>
                <c:pt idx="23">
                  <c:v>34%</c:v>
                </c:pt>
                <c:pt idx="24">
                  <c:v>35%</c:v>
                </c:pt>
                <c:pt idx="25">
                  <c:v>36%</c:v>
                </c:pt>
                <c:pt idx="26">
                  <c:v>37%</c:v>
                </c:pt>
                <c:pt idx="27">
                  <c:v>38%</c:v>
                </c:pt>
                <c:pt idx="28">
                  <c:v>39%</c:v>
                </c:pt>
                <c:pt idx="29">
                  <c:v>40%</c:v>
                </c:pt>
                <c:pt idx="30">
                  <c:v>41%</c:v>
                </c:pt>
                <c:pt idx="31">
                  <c:v>42%</c:v>
                </c:pt>
                <c:pt idx="32">
                  <c:v>43%</c:v>
                </c:pt>
                <c:pt idx="33">
                  <c:v>45%</c:v>
                </c:pt>
                <c:pt idx="34">
                  <c:v>46%</c:v>
                </c:pt>
                <c:pt idx="35">
                  <c:v>47%</c:v>
                </c:pt>
                <c:pt idx="36">
                  <c:v>48%</c:v>
                </c:pt>
                <c:pt idx="37">
                  <c:v>49%</c:v>
                </c:pt>
                <c:pt idx="38">
                  <c:v>50%</c:v>
                </c:pt>
                <c:pt idx="39">
                  <c:v>51%</c:v>
                </c:pt>
                <c:pt idx="40">
                  <c:v>52%</c:v>
                </c:pt>
                <c:pt idx="41">
                  <c:v>53%</c:v>
                </c:pt>
                <c:pt idx="42">
                  <c:v>54%</c:v>
                </c:pt>
                <c:pt idx="43">
                  <c:v>55%</c:v>
                </c:pt>
                <c:pt idx="44">
                  <c:v>61%</c:v>
                </c:pt>
                <c:pt idx="45">
                  <c:v>64%</c:v>
                </c:pt>
              </c:strCache>
            </c:strRef>
          </c:cat>
          <c:val>
            <c:numRef>
              <c:f>'Discount and reviews'!$B$4:$B$50</c:f>
              <c:numCache>
                <c:formatCode>General</c:formatCode>
                <c:ptCount val="46"/>
                <c:pt idx="0">
                  <c:v>0</c:v>
                </c:pt>
                <c:pt idx="1">
                  <c:v>0</c:v>
                </c:pt>
                <c:pt idx="2">
                  <c:v>0</c:v>
                </c:pt>
                <c:pt idx="3">
                  <c:v>0</c:v>
                </c:pt>
                <c:pt idx="4">
                  <c:v>0</c:v>
                </c:pt>
                <c:pt idx="5">
                  <c:v>1</c:v>
                </c:pt>
                <c:pt idx="6">
                  <c:v>0</c:v>
                </c:pt>
                <c:pt idx="7">
                  <c:v>1</c:v>
                </c:pt>
                <c:pt idx="8">
                  <c:v>0</c:v>
                </c:pt>
                <c:pt idx="9">
                  <c:v>1</c:v>
                </c:pt>
                <c:pt idx="10">
                  <c:v>1</c:v>
                </c:pt>
                <c:pt idx="11">
                  <c:v>1</c:v>
                </c:pt>
                <c:pt idx="12">
                  <c:v>1</c:v>
                </c:pt>
                <c:pt idx="13">
                  <c:v>1</c:v>
                </c:pt>
                <c:pt idx="14">
                  <c:v>1</c:v>
                </c:pt>
                <c:pt idx="15">
                  <c:v>1</c:v>
                </c:pt>
                <c:pt idx="16">
                  <c:v>1</c:v>
                </c:pt>
                <c:pt idx="17">
                  <c:v>1</c:v>
                </c:pt>
                <c:pt idx="18">
                  <c:v>2</c:v>
                </c:pt>
                <c:pt idx="19">
                  <c:v>1</c:v>
                </c:pt>
                <c:pt idx="20">
                  <c:v>1</c:v>
                </c:pt>
                <c:pt idx="21">
                  <c:v>1</c:v>
                </c:pt>
                <c:pt idx="22">
                  <c:v>1</c:v>
                </c:pt>
                <c:pt idx="23">
                  <c:v>2</c:v>
                </c:pt>
                <c:pt idx="24">
                  <c:v>2</c:v>
                </c:pt>
                <c:pt idx="25">
                  <c:v>0</c:v>
                </c:pt>
                <c:pt idx="26">
                  <c:v>2</c:v>
                </c:pt>
                <c:pt idx="27">
                  <c:v>1</c:v>
                </c:pt>
                <c:pt idx="28">
                  <c:v>1</c:v>
                </c:pt>
                <c:pt idx="29">
                  <c:v>1</c:v>
                </c:pt>
                <c:pt idx="30">
                  <c:v>1</c:v>
                </c:pt>
                <c:pt idx="31">
                  <c:v>1</c:v>
                </c:pt>
                <c:pt idx="32">
                  <c:v>2</c:v>
                </c:pt>
                <c:pt idx="33">
                  <c:v>3</c:v>
                </c:pt>
                <c:pt idx="34">
                  <c:v>2</c:v>
                </c:pt>
                <c:pt idx="35">
                  <c:v>4</c:v>
                </c:pt>
                <c:pt idx="36">
                  <c:v>1</c:v>
                </c:pt>
                <c:pt idx="37">
                  <c:v>5</c:v>
                </c:pt>
                <c:pt idx="38">
                  <c:v>2</c:v>
                </c:pt>
                <c:pt idx="39">
                  <c:v>1</c:v>
                </c:pt>
                <c:pt idx="40">
                  <c:v>2</c:v>
                </c:pt>
                <c:pt idx="41">
                  <c:v>2</c:v>
                </c:pt>
                <c:pt idx="42">
                  <c:v>2</c:v>
                </c:pt>
                <c:pt idx="43">
                  <c:v>2</c:v>
                </c:pt>
                <c:pt idx="44">
                  <c:v>0</c:v>
                </c:pt>
                <c:pt idx="45">
                  <c:v>0</c:v>
                </c:pt>
              </c:numCache>
            </c:numRef>
          </c:val>
          <c:smooth val="0"/>
          <c:extLst>
            <c:ext xmlns:c16="http://schemas.microsoft.com/office/drawing/2014/chart" uri="{C3380CC4-5D6E-409C-BE32-E72D297353CC}">
              <c16:uniqueId val="{00000000-6A70-41F9-9EC3-5E51F1B578BD}"/>
            </c:ext>
          </c:extLst>
        </c:ser>
        <c:dLbls>
          <c:showLegendKey val="0"/>
          <c:showVal val="0"/>
          <c:showCatName val="0"/>
          <c:showSerName val="0"/>
          <c:showPercent val="0"/>
          <c:showBubbleSize val="0"/>
        </c:dLbls>
        <c:smooth val="0"/>
        <c:axId val="359726448"/>
        <c:axId val="359725200"/>
      </c:lineChart>
      <c:catAx>
        <c:axId val="359726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9725200"/>
        <c:crosses val="autoZero"/>
        <c:auto val="1"/>
        <c:lblAlgn val="ctr"/>
        <c:lblOffset val="100"/>
        <c:noMultiLvlLbl val="0"/>
      </c:catAx>
      <c:valAx>
        <c:axId val="3597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972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[Jumia.xlsx]Rating &amp; Reviews!PivotTable3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20669470627972E-2"/>
          <c:y val="0.1302142888108381"/>
          <c:w val="0.88335475644857431"/>
          <c:h val="0.6274463402983792"/>
        </c:manualLayout>
      </c:layout>
      <c:barChart>
        <c:barDir val="col"/>
        <c:grouping val="clustered"/>
        <c:varyColors val="0"/>
        <c:ser>
          <c:idx val="0"/>
          <c:order val="0"/>
          <c:tx>
            <c:strRef>
              <c:f>'Rating &amp; Reviews'!$B$3</c:f>
              <c:strCache>
                <c:ptCount val="1"/>
                <c:pt idx="0">
                  <c:v>Total</c:v>
                </c:pt>
              </c:strCache>
            </c:strRef>
          </c:tx>
          <c:spPr>
            <a:solidFill>
              <a:schemeClr val="accent1"/>
            </a:solidFill>
            <a:ln>
              <a:noFill/>
            </a:ln>
            <a:effectLst/>
          </c:spPr>
          <c:invertIfNegative val="0"/>
          <c:cat>
            <c:strRef>
              <c:f>'Rating &amp; Reviews'!$A$4:$A$27</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n/a</c:v>
                </c:pt>
              </c:strCache>
            </c:strRef>
          </c:cat>
          <c:val>
            <c:numRef>
              <c:f>'Rating &amp; Reviews'!$B$4:$B$27</c:f>
              <c:numCache>
                <c:formatCode>General</c:formatCode>
                <c:ptCount val="23"/>
                <c:pt idx="0">
                  <c:v>1</c:v>
                </c:pt>
                <c:pt idx="1">
                  <c:v>2</c:v>
                </c:pt>
                <c:pt idx="2">
                  <c:v>2</c:v>
                </c:pt>
                <c:pt idx="3">
                  <c:v>2</c:v>
                </c:pt>
                <c:pt idx="4">
                  <c:v>1</c:v>
                </c:pt>
                <c:pt idx="5">
                  <c:v>1</c:v>
                </c:pt>
                <c:pt idx="6">
                  <c:v>1</c:v>
                </c:pt>
                <c:pt idx="7">
                  <c:v>1</c:v>
                </c:pt>
                <c:pt idx="8">
                  <c:v>1</c:v>
                </c:pt>
                <c:pt idx="9">
                  <c:v>5</c:v>
                </c:pt>
                <c:pt idx="10">
                  <c:v>1</c:v>
                </c:pt>
                <c:pt idx="11">
                  <c:v>3</c:v>
                </c:pt>
                <c:pt idx="12">
                  <c:v>4</c:v>
                </c:pt>
                <c:pt idx="13">
                  <c:v>3</c:v>
                </c:pt>
                <c:pt idx="14">
                  <c:v>1</c:v>
                </c:pt>
                <c:pt idx="15">
                  <c:v>4</c:v>
                </c:pt>
                <c:pt idx="16">
                  <c:v>1</c:v>
                </c:pt>
                <c:pt idx="17">
                  <c:v>3</c:v>
                </c:pt>
                <c:pt idx="18">
                  <c:v>5</c:v>
                </c:pt>
                <c:pt idx="19">
                  <c:v>4</c:v>
                </c:pt>
                <c:pt idx="20">
                  <c:v>3</c:v>
                </c:pt>
                <c:pt idx="21">
                  <c:v>7</c:v>
                </c:pt>
                <c:pt idx="22">
                  <c:v>0</c:v>
                </c:pt>
              </c:numCache>
            </c:numRef>
          </c:val>
          <c:extLst>
            <c:ext xmlns:c16="http://schemas.microsoft.com/office/drawing/2014/chart" uri="{C3380CC4-5D6E-409C-BE32-E72D297353CC}">
              <c16:uniqueId val="{00000000-FCA2-404E-A145-BE3A5F8CCF43}"/>
            </c:ext>
          </c:extLst>
        </c:ser>
        <c:dLbls>
          <c:showLegendKey val="0"/>
          <c:showVal val="0"/>
          <c:showCatName val="0"/>
          <c:showSerName val="0"/>
          <c:showPercent val="0"/>
          <c:showBubbleSize val="0"/>
        </c:dLbls>
        <c:gapWidth val="150"/>
        <c:axId val="108358752"/>
        <c:axId val="108361664"/>
      </c:barChart>
      <c:catAx>
        <c:axId val="10835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361664"/>
        <c:crosses val="autoZero"/>
        <c:auto val="1"/>
        <c:lblAlgn val="ctr"/>
        <c:lblOffset val="100"/>
        <c:noMultiLvlLbl val="0"/>
      </c:catAx>
      <c:valAx>
        <c:axId val="1083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358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[Jumia.xlsx]Product count &amp; rating band!PivotTable5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'Product count &amp; rating band'!$B$3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FA-493C-96F1-7E483AC96B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FA-493C-96F1-7E483AC96B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FA-493C-96F1-7E483AC96B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FA-493C-96F1-7E483AC96BF4}"/>
              </c:ext>
            </c:extLst>
          </c:dPt>
          <c:cat>
            <c:strRef>
              <c:f>'Product count &amp; rating band'!$A$4:$A$8</c:f>
              <c:strCache>
                <c:ptCount val="4"/>
                <c:pt idx="0">
                  <c:v>Average</c:v>
                </c:pt>
                <c:pt idx="1">
                  <c:v>Excellent</c:v>
                </c:pt>
                <c:pt idx="2">
                  <c:v>n/a</c:v>
                </c:pt>
                <c:pt idx="3">
                  <c:v>Poor</c:v>
                </c:pt>
              </c:strCache>
            </c:strRef>
          </c:cat>
          <c:val>
            <c:numRef>
              <c:f>'Product count &amp; rating band'!$B$4:$B$8</c:f>
              <c:numCache>
                <c:formatCode>General</c:formatCode>
                <c:ptCount val="4"/>
                <c:pt idx="0">
                  <c:v>22</c:v>
                </c:pt>
                <c:pt idx="1">
                  <c:v>22</c:v>
                </c:pt>
                <c:pt idx="2">
                  <c:v>55</c:v>
                </c:pt>
                <c:pt idx="3">
                  <c:v>12</c:v>
                </c:pt>
              </c:numCache>
            </c:numRef>
          </c:val>
          <c:extLst>
            <c:ext xmlns:c16="http://schemas.microsoft.com/office/drawing/2014/chart" uri="{C3380CC4-5D6E-409C-BE32-E72D297353CC}">
              <c16:uniqueId val="{00000008-ECFA-493C-96F1-7E483AC96B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7620</xdr:rowOff>
    </xdr:from>
    <xdr:to>
      <xdr:col>22</xdr:col>
      <xdr:colOff>68580</xdr:colOff>
      <xdr:row>19</xdr:row>
      <xdr:rowOff>129540</xdr:rowOff>
    </xdr:to>
    <xdr:graphicFrame macro="">
      <xdr:nvGraphicFramePr>
        <xdr:cNvPr id="4" name="Chart 3">
          <a:extLst>
            <a:ext uri="{FF2B5EF4-FFF2-40B4-BE49-F238E27FC236}">
              <a16:creationId xmlns:a16="http://schemas.microsoft.com/office/drawing/2014/main" id="{8731AAC9-83B9-4AAE-95BC-DD5608366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7</xdr:row>
      <xdr:rowOff>60960</xdr:rowOff>
    </xdr:from>
    <xdr:to>
      <xdr:col>10</xdr:col>
      <xdr:colOff>201930</xdr:colOff>
      <xdr:row>21</xdr:row>
      <xdr:rowOff>30480</xdr:rowOff>
    </xdr:to>
    <xdr:graphicFrame macro="">
      <xdr:nvGraphicFramePr>
        <xdr:cNvPr id="2" name="Chart 1">
          <a:extLst>
            <a:ext uri="{FF2B5EF4-FFF2-40B4-BE49-F238E27FC236}">
              <a16:creationId xmlns:a16="http://schemas.microsoft.com/office/drawing/2014/main" id="{8791A4D1-A2D5-4B99-B921-86506C637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897916</xdr:colOff>
      <xdr:row>1</xdr:row>
      <xdr:rowOff>128764</xdr:rowOff>
    </xdr:from>
    <xdr:to>
      <xdr:col>4</xdr:col>
      <xdr:colOff>147734</xdr:colOff>
      <xdr:row>5</xdr:row>
      <xdr:rowOff>23326</xdr:rowOff>
    </xdr:to>
    <mc:AlternateContent xmlns:mc="http://schemas.openxmlformats.org/markup-compatibility/2006" xmlns:a14="http://schemas.microsoft.com/office/drawing/2010/main">
      <mc:Choice Requires="a14">
        <xdr:graphicFrame macro="">
          <xdr:nvGraphicFramePr>
            <xdr:cNvPr id="3" name="Discount Band">
              <a:extLst>
                <a:ext uri="{FF2B5EF4-FFF2-40B4-BE49-F238E27FC236}">
                  <a16:creationId xmlns:a16="http://schemas.microsoft.com/office/drawing/2014/main" id="{7DBB037D-07DF-4E0C-BF10-653B9BA4C96D}"/>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5812038" y="323152"/>
              <a:ext cx="2577737" cy="67211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1384041</xdr:colOff>
      <xdr:row>8</xdr:row>
      <xdr:rowOff>115541</xdr:rowOff>
    </xdr:from>
    <xdr:to>
      <xdr:col>4</xdr:col>
      <xdr:colOff>500902</xdr:colOff>
      <xdr:row>16</xdr:row>
      <xdr:rowOff>69980</xdr:rowOff>
    </xdr:to>
    <mc:AlternateContent xmlns:mc="http://schemas.openxmlformats.org/markup-compatibility/2006" xmlns:a14="http://schemas.microsoft.com/office/drawing/2010/main">
      <mc:Choice Requires="a14">
        <xdr:graphicFrame macro="">
          <xdr:nvGraphicFramePr>
            <xdr:cNvPr id="4" name="Rating Band">
              <a:extLst>
                <a:ext uri="{FF2B5EF4-FFF2-40B4-BE49-F238E27FC236}">
                  <a16:creationId xmlns:a16="http://schemas.microsoft.com/office/drawing/2014/main" id="{B58C47A5-9329-4784-9D7F-C44363F62CDE}"/>
                </a:ext>
              </a:extLst>
            </xdr:cNvPr>
            <xdr:cNvGraphicFramePr/>
          </xdr:nvGraphicFramePr>
          <xdr:xfrm>
            <a:off x="0" y="0"/>
            <a:ext cx="0" cy="0"/>
          </xdr:xfrm>
          <a:graphic>
            <a:graphicData uri="http://schemas.microsoft.com/office/drawing/2010/slicer">
              <sle:slicer xmlns:sle="http://schemas.microsoft.com/office/drawing/2010/slicer" name="Rating Band"/>
            </a:graphicData>
          </a:graphic>
        </xdr:graphicFrame>
      </mc:Choice>
      <mc:Fallback xmlns="">
        <xdr:sp macro="" textlink="">
          <xdr:nvSpPr>
            <xdr:cNvPr id="0" name=""/>
            <xdr:cNvSpPr>
              <a:spLocks noTextEdit="1"/>
            </xdr:cNvSpPr>
          </xdr:nvSpPr>
          <xdr:spPr>
            <a:xfrm>
              <a:off x="9052409" y="1670643"/>
              <a:ext cx="1828800" cy="150954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72390</xdr:colOff>
      <xdr:row>7</xdr:row>
      <xdr:rowOff>60960</xdr:rowOff>
    </xdr:from>
    <xdr:to>
      <xdr:col>12</xdr:col>
      <xdr:colOff>125730</xdr:colOff>
      <xdr:row>21</xdr:row>
      <xdr:rowOff>30480</xdr:rowOff>
    </xdr:to>
    <xdr:graphicFrame macro="">
      <xdr:nvGraphicFramePr>
        <xdr:cNvPr id="2" name="Chart 1">
          <a:extLst>
            <a:ext uri="{FF2B5EF4-FFF2-40B4-BE49-F238E27FC236}">
              <a16:creationId xmlns:a16="http://schemas.microsoft.com/office/drawing/2014/main" id="{59A79DCC-5E31-486F-92E9-70B39641E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99060</xdr:rowOff>
    </xdr:from>
    <xdr:to>
      <xdr:col>3</xdr:col>
      <xdr:colOff>22860</xdr:colOff>
      <xdr:row>7</xdr:row>
      <xdr:rowOff>7620</xdr:rowOff>
    </xdr:to>
    <xdr:sp macro="" textlink="">
      <xdr:nvSpPr>
        <xdr:cNvPr id="2" name="Rectangle: Rounded Corners 1">
          <a:extLst>
            <a:ext uri="{FF2B5EF4-FFF2-40B4-BE49-F238E27FC236}">
              <a16:creationId xmlns:a16="http://schemas.microsoft.com/office/drawing/2014/main" id="{96861829-0E9F-434F-AD3A-D7DEDEF290AA}"/>
            </a:ext>
          </a:extLst>
        </xdr:cNvPr>
        <xdr:cNvSpPr/>
      </xdr:nvSpPr>
      <xdr:spPr>
        <a:xfrm>
          <a:off x="0" y="693420"/>
          <a:ext cx="203454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 Products</a:t>
          </a:r>
        </a:p>
        <a:p>
          <a:pPr algn="l"/>
          <a:r>
            <a:rPr lang="en-US" sz="1100"/>
            <a:t>111</a:t>
          </a:r>
          <a:endParaRPr lang="en-KE" sz="1100"/>
        </a:p>
      </xdr:txBody>
    </xdr:sp>
    <xdr:clientData/>
  </xdr:twoCellAnchor>
  <xdr:twoCellAnchor>
    <xdr:from>
      <xdr:col>5</xdr:col>
      <xdr:colOff>312420</xdr:colOff>
      <xdr:row>3</xdr:row>
      <xdr:rowOff>114300</xdr:rowOff>
    </xdr:from>
    <xdr:to>
      <xdr:col>8</xdr:col>
      <xdr:colOff>243840</xdr:colOff>
      <xdr:row>7</xdr:row>
      <xdr:rowOff>22860</xdr:rowOff>
    </xdr:to>
    <xdr:sp macro="" textlink="">
      <xdr:nvSpPr>
        <xdr:cNvPr id="3" name="Rectangle: Rounded Corners 2">
          <a:extLst>
            <a:ext uri="{FF2B5EF4-FFF2-40B4-BE49-F238E27FC236}">
              <a16:creationId xmlns:a16="http://schemas.microsoft.com/office/drawing/2014/main" id="{28DDCBBB-00E6-4BE1-8199-BB9F89866706}"/>
            </a:ext>
          </a:extLst>
        </xdr:cNvPr>
        <xdr:cNvSpPr/>
      </xdr:nvSpPr>
      <xdr:spPr>
        <a:xfrm>
          <a:off x="3665220" y="708660"/>
          <a:ext cx="194310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Rating</a:t>
          </a:r>
        </a:p>
        <a:p>
          <a:pPr algn="l"/>
          <a:r>
            <a:rPr lang="en-US" sz="1100"/>
            <a:t>1.96</a:t>
          </a:r>
          <a:endParaRPr lang="en-KE" sz="1100"/>
        </a:p>
      </xdr:txBody>
    </xdr:sp>
    <xdr:clientData/>
  </xdr:twoCellAnchor>
  <xdr:twoCellAnchor>
    <xdr:from>
      <xdr:col>8</xdr:col>
      <xdr:colOff>396240</xdr:colOff>
      <xdr:row>4</xdr:row>
      <xdr:rowOff>76200</xdr:rowOff>
    </xdr:from>
    <xdr:to>
      <xdr:col>11</xdr:col>
      <xdr:colOff>155222</xdr:colOff>
      <xdr:row>7</xdr:row>
      <xdr:rowOff>7055</xdr:rowOff>
    </xdr:to>
    <xdr:sp macro="" textlink="">
      <xdr:nvSpPr>
        <xdr:cNvPr id="4" name="Rectangle: Rounded Corners 3">
          <a:extLst>
            <a:ext uri="{FF2B5EF4-FFF2-40B4-BE49-F238E27FC236}">
              <a16:creationId xmlns:a16="http://schemas.microsoft.com/office/drawing/2014/main" id="{C78ED178-1A27-4167-99F9-A59B3C52E90B}"/>
            </a:ext>
          </a:extLst>
        </xdr:cNvPr>
        <xdr:cNvSpPr/>
      </xdr:nvSpPr>
      <xdr:spPr>
        <a:xfrm>
          <a:off x="5758462" y="866422"/>
          <a:ext cx="1769816" cy="5235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Discount %</a:t>
          </a:r>
        </a:p>
        <a:p>
          <a:pPr algn="l"/>
          <a:r>
            <a:rPr lang="en-US" sz="1100"/>
            <a:t>37%</a:t>
          </a:r>
          <a:endParaRPr lang="en-KE" sz="1100"/>
        </a:p>
      </xdr:txBody>
    </xdr:sp>
    <xdr:clientData/>
  </xdr:twoCellAnchor>
  <xdr:twoCellAnchor>
    <xdr:from>
      <xdr:col>12</xdr:col>
      <xdr:colOff>2522220</xdr:colOff>
      <xdr:row>4</xdr:row>
      <xdr:rowOff>112889</xdr:rowOff>
    </xdr:from>
    <xdr:to>
      <xdr:col>14</xdr:col>
      <xdr:colOff>296333</xdr:colOff>
      <xdr:row>7</xdr:row>
      <xdr:rowOff>183444</xdr:rowOff>
    </xdr:to>
    <xdr:sp macro="" textlink="">
      <xdr:nvSpPr>
        <xdr:cNvPr id="5" name="Rectangle: Rounded Corners 4">
          <a:extLst>
            <a:ext uri="{FF2B5EF4-FFF2-40B4-BE49-F238E27FC236}">
              <a16:creationId xmlns:a16="http://schemas.microsoft.com/office/drawing/2014/main" id="{C2883D0E-6DCB-46D5-8FC2-96EE54A8F283}"/>
            </a:ext>
          </a:extLst>
        </xdr:cNvPr>
        <xdr:cNvSpPr/>
      </xdr:nvSpPr>
      <xdr:spPr>
        <a:xfrm>
          <a:off x="10568940" y="905369"/>
          <a:ext cx="3191933" cy="6649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 Reviews</a:t>
          </a:r>
        </a:p>
        <a:p>
          <a:pPr algn="l"/>
          <a:r>
            <a:rPr lang="en-US" sz="1100"/>
            <a:t>56</a:t>
          </a:r>
          <a:endParaRPr lang="en-KE" sz="1100"/>
        </a:p>
      </xdr:txBody>
    </xdr:sp>
    <xdr:clientData/>
  </xdr:twoCellAnchor>
  <xdr:twoCellAnchor>
    <xdr:from>
      <xdr:col>5</xdr:col>
      <xdr:colOff>190500</xdr:colOff>
      <xdr:row>7</xdr:row>
      <xdr:rowOff>196425</xdr:rowOff>
    </xdr:from>
    <xdr:to>
      <xdr:col>9</xdr:col>
      <xdr:colOff>493890</xdr:colOff>
      <xdr:row>20</xdr:row>
      <xdr:rowOff>82973</xdr:rowOff>
    </xdr:to>
    <xdr:graphicFrame macro="">
      <xdr:nvGraphicFramePr>
        <xdr:cNvPr id="6" name="Chart 5">
          <a:extLst>
            <a:ext uri="{FF2B5EF4-FFF2-40B4-BE49-F238E27FC236}">
              <a16:creationId xmlns:a16="http://schemas.microsoft.com/office/drawing/2014/main" id="{D39CFBDF-15C6-48DF-9482-AE1BB7D6E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1760220</xdr:colOff>
      <xdr:row>20</xdr:row>
      <xdr:rowOff>190500</xdr:rowOff>
    </xdr:from>
    <xdr:to>
      <xdr:col>13</xdr:col>
      <xdr:colOff>397933</xdr:colOff>
      <xdr:row>33</xdr:row>
      <xdr:rowOff>129257</xdr:rowOff>
    </xdr:to>
    <xdr:graphicFrame macro="">
      <xdr:nvGraphicFramePr>
        <xdr:cNvPr id="7" name="Chart 6">
          <a:extLst>
            <a:ext uri="{FF2B5EF4-FFF2-40B4-BE49-F238E27FC236}">
              <a16:creationId xmlns:a16="http://schemas.microsoft.com/office/drawing/2014/main" id="{473E391E-E02F-4389-A378-E6FCF7389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335279</xdr:colOff>
      <xdr:row>7</xdr:row>
      <xdr:rowOff>167640</xdr:rowOff>
    </xdr:from>
    <xdr:to>
      <xdr:col>12</xdr:col>
      <xdr:colOff>236220</xdr:colOff>
      <xdr:row>20</xdr:row>
      <xdr:rowOff>99060</xdr:rowOff>
    </xdr:to>
    <xdr:graphicFrame macro="">
      <xdr:nvGraphicFramePr>
        <xdr:cNvPr id="8" name="Chart 7">
          <a:extLst>
            <a:ext uri="{FF2B5EF4-FFF2-40B4-BE49-F238E27FC236}">
              <a16:creationId xmlns:a16="http://schemas.microsoft.com/office/drawing/2014/main" id="{877A64ED-7AB1-461B-8BA6-D3F3BB281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xdr:rowOff>
    </xdr:from>
    <xdr:to>
      <xdr:col>3</xdr:col>
      <xdr:colOff>342900</xdr:colOff>
      <xdr:row>13</xdr:row>
      <xdr:rowOff>114301</xdr:rowOff>
    </xdr:to>
    <mc:AlternateContent xmlns:mc="http://schemas.openxmlformats.org/markup-compatibility/2006" xmlns:a14="http://schemas.microsoft.com/office/drawing/2010/main">
      <mc:Choice Requires="a14">
        <xdr:graphicFrame macro="">
          <xdr:nvGraphicFramePr>
            <xdr:cNvPr id="9" name="Rating Band 1">
              <a:extLst>
                <a:ext uri="{FF2B5EF4-FFF2-40B4-BE49-F238E27FC236}">
                  <a16:creationId xmlns:a16="http://schemas.microsoft.com/office/drawing/2014/main" id="{18DFF3C7-693A-4A21-BEE0-BDB94E5DACA2}"/>
                </a:ext>
              </a:extLst>
            </xdr:cNvPr>
            <xdr:cNvGraphicFramePr/>
          </xdr:nvGraphicFramePr>
          <xdr:xfrm>
            <a:off x="0" y="0"/>
            <a:ext cx="0" cy="0"/>
          </xdr:xfrm>
          <a:graphic>
            <a:graphicData uri="http://schemas.microsoft.com/office/drawing/2010/slicer">
              <sle:slicer xmlns:sle="http://schemas.microsoft.com/office/drawing/2010/slicer" name="Rating Band 1"/>
            </a:graphicData>
          </a:graphic>
        </xdr:graphicFrame>
      </mc:Choice>
      <mc:Fallback xmlns="">
        <xdr:sp macro="" textlink="">
          <xdr:nvSpPr>
            <xdr:cNvPr id="0" name=""/>
            <xdr:cNvSpPr>
              <a:spLocks noTextEdit="1"/>
            </xdr:cNvSpPr>
          </xdr:nvSpPr>
          <xdr:spPr>
            <a:xfrm>
              <a:off x="0" y="1783080"/>
              <a:ext cx="1828800" cy="150954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76201</xdr:rowOff>
    </xdr:from>
    <xdr:to>
      <xdr:col>3</xdr:col>
      <xdr:colOff>388620</xdr:colOff>
      <xdr:row>17</xdr:row>
      <xdr:rowOff>137161</xdr:rowOff>
    </xdr:to>
    <mc:AlternateContent xmlns:mc="http://schemas.openxmlformats.org/markup-compatibility/2006" xmlns:a14="http://schemas.microsoft.com/office/drawing/2010/main">
      <mc:Choice Requires="a14">
        <xdr:graphicFrame macro="">
          <xdr:nvGraphicFramePr>
            <xdr:cNvPr id="10" name="Discount Band 1">
              <a:extLst>
                <a:ext uri="{FF2B5EF4-FFF2-40B4-BE49-F238E27FC236}">
                  <a16:creationId xmlns:a16="http://schemas.microsoft.com/office/drawing/2014/main" id="{93E9D8D8-D35F-4591-BB38-F5A7541005A4}"/>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0" y="2849881"/>
              <a:ext cx="2400300" cy="6553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ena" refreshedDate="45819.534559490741" createdVersion="7" refreshedVersion="7" minRefreshableVersion="3" recordCount="111" xr:uid="{1CE41AE0-7D1E-4C88-9A0C-2564FED04626}">
  <cacheSource type="worksheet">
    <worksheetSource ref="A1:J112" sheet="Excel_jumia"/>
  </cacheSource>
  <cacheFields count="9">
    <cacheField name="Product" numFmtId="0">
      <sharedItems count="108">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Kshs)" numFmtId="1">
      <sharedItems containsSemiMixedTypes="0" containsString="0" containsNumber="1" containsInteger="1" minValue="38" maxValue="3750" count="102">
        <n v="950"/>
        <n v="527"/>
        <n v="2199"/>
        <n v="1580"/>
        <n v="1740"/>
        <n v="2999"/>
        <n v="2319"/>
        <n v="988"/>
        <n v="1274"/>
        <n v="1600"/>
        <n v="799"/>
        <n v="990"/>
        <n v="552"/>
        <n v="501"/>
        <n v="1680"/>
        <n v="332"/>
        <n v="195"/>
        <n v="2025"/>
        <n v="998"/>
        <n v="38"/>
        <n v="1860"/>
        <n v="880"/>
        <n v="1650"/>
        <n v="2048"/>
        <n v="420"/>
        <n v="2880"/>
        <n v="1350"/>
        <n v="1758"/>
        <n v="2200"/>
        <n v="185"/>
        <n v="980"/>
        <n v="1820"/>
        <n v="1940"/>
        <n v="1980"/>
        <n v="1620"/>
        <n v="171"/>
        <n v="389"/>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Kshs)" numFmtId="1">
      <sharedItems containsSemiMixedTypes="0" containsString="0" containsNumber="1" containsInteger="1" minValue="80" maxValue="6143" count="92">
        <n v="1525"/>
        <n v="999"/>
        <n v="2923"/>
        <n v="2499"/>
        <n v="2356"/>
        <n v="3290"/>
        <n v="3032"/>
        <n v="1580"/>
        <n v="2800"/>
        <n v="2929"/>
        <n v="1500"/>
        <n v="1035"/>
        <n v="860"/>
        <n v="684"/>
        <n v="360"/>
        <n v="3971"/>
        <n v="3699"/>
        <n v="1966"/>
        <n v="80"/>
        <n v="3220"/>
        <n v="1350"/>
        <n v="2150"/>
        <n v="4500"/>
        <n v="647"/>
        <n v="3520"/>
        <n v="1990"/>
        <n v="4080"/>
        <n v="382"/>
        <n v="1490"/>
        <n v="3490"/>
        <n v="2650"/>
        <n v="2699"/>
        <n v="2690"/>
        <n v="656"/>
        <n v="4471"/>
        <n v="931"/>
        <n v="476"/>
        <n v="1060"/>
        <n v="2169"/>
        <n v="2000"/>
        <n v="1785"/>
        <n v="1316"/>
        <n v="1950"/>
        <n v="504"/>
        <n v="600"/>
        <n v="1699"/>
        <n v="384"/>
        <n v="1499"/>
        <n v="1343"/>
        <n v="900"/>
        <n v="1567"/>
        <n v="3810"/>
        <n v="896"/>
        <n v="2500"/>
        <n v="986"/>
        <n v="4700"/>
        <n v="873"/>
        <n v="680"/>
        <n v="1555"/>
        <n v="1814"/>
        <n v="6143"/>
        <n v="700"/>
        <n v="3240"/>
        <n v="602"/>
        <n v="899"/>
        <n v="2988"/>
        <n v="1485"/>
        <n v="1200"/>
        <n v="1799"/>
        <n v="450"/>
        <n v="2199"/>
        <n v="1920"/>
        <n v="2290"/>
        <n v="345"/>
        <n v="537"/>
        <n v="1288"/>
        <n v="1100"/>
        <n v="1700"/>
        <n v="200"/>
        <n v="2400"/>
        <n v="1660"/>
        <n v="486"/>
        <n v="1029"/>
        <n v="1874"/>
        <n v="4588"/>
        <n v="2420"/>
        <n v="1899"/>
        <n v="260"/>
        <n v="1737"/>
        <n v="1810"/>
        <n v="553"/>
        <n v="320"/>
      </sharedItems>
    </cacheField>
    <cacheField name="Absolute Discount" numFmtId="1">
      <sharedItems containsSemiMixedTypes="0" containsString="0" containsNumber="1" containsInteger="1" minValue="24" maxValue="2585"/>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Discount Band" numFmtId="9">
      <sharedItems count="3">
        <s v="Medium"/>
        <s v="High"/>
        <s v="Low"/>
      </sharedItems>
    </cacheField>
    <cacheField name="Reviews" numFmtId="1">
      <sharedItems containsMixedTypes="1" containsNumber="1" containsInteger="1" minValue="1" maxValue="69" count="24">
        <n v="2"/>
        <n v="14"/>
        <n v="24"/>
        <n v="7"/>
        <n v="5"/>
        <n v="15"/>
        <n v="55"/>
        <n v="12"/>
        <n v="39"/>
        <n v="6"/>
        <n v="9"/>
        <n v="3"/>
        <n v="44"/>
        <n v="13"/>
        <s v="n/a"/>
        <n v="49"/>
        <n v="20"/>
        <n v="32"/>
        <n v="1"/>
        <n v="36"/>
        <n v="10"/>
        <n v="69"/>
        <n v="16"/>
        <n v="17"/>
      </sharedItems>
    </cacheField>
    <cacheField name="Ratings" numFmtId="0">
      <sharedItems containsMixedTypes="1" containsNumber="1" minValue="2" maxValue="5" count="23">
        <n v="4.5"/>
        <n v="4.0999999999999996"/>
        <n v="4.5999999999999996"/>
        <n v="4.7"/>
        <n v="4.8"/>
        <n v="4"/>
        <n v="3.8"/>
        <n v="4.2"/>
        <n v="5"/>
        <n v="3.3"/>
        <s v="n/a"/>
        <n v="4.4000000000000004"/>
        <n v="4.3"/>
        <n v="2.5"/>
        <n v="3"/>
        <n v="2.1"/>
        <n v="2.8"/>
        <n v="2.7"/>
        <n v="2.9"/>
        <n v="2.2000000000000002"/>
        <n v="2.2999999999999998"/>
        <n v="2.6"/>
        <n v="2"/>
      </sharedItems>
    </cacheField>
    <cacheField name="Rating Band" numFmtId="0">
      <sharedItems count="4">
        <s v="Excellent"/>
        <s v="Average"/>
        <s v="n/a"/>
        <s v="Poor"/>
      </sharedItems>
    </cacheField>
  </cacheFields>
  <extLst>
    <ext xmlns:x14="http://schemas.microsoft.com/office/spreadsheetml/2009/9/main" uri="{725AE2AE-9491-48be-B2B4-4EB974FC3084}">
      <x14:pivotCacheDefinition pivotCacheId="1572826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x v="0"/>
    <x v="0"/>
    <n v="575"/>
    <x v="0"/>
    <x v="0"/>
    <x v="0"/>
    <x v="0"/>
    <x v="0"/>
  </r>
  <r>
    <x v="1"/>
    <x v="1"/>
    <x v="1"/>
    <n v="472"/>
    <x v="1"/>
    <x v="1"/>
    <x v="1"/>
    <x v="1"/>
    <x v="1"/>
  </r>
  <r>
    <x v="2"/>
    <x v="2"/>
    <x v="2"/>
    <n v="724"/>
    <x v="2"/>
    <x v="0"/>
    <x v="2"/>
    <x v="2"/>
    <x v="0"/>
  </r>
  <r>
    <x v="3"/>
    <x v="3"/>
    <x v="3"/>
    <n v="919"/>
    <x v="3"/>
    <x v="0"/>
    <x v="3"/>
    <x v="3"/>
    <x v="0"/>
  </r>
  <r>
    <x v="4"/>
    <x v="4"/>
    <x v="4"/>
    <n v="616"/>
    <x v="4"/>
    <x v="0"/>
    <x v="4"/>
    <x v="4"/>
    <x v="0"/>
  </r>
  <r>
    <x v="5"/>
    <x v="5"/>
    <x v="5"/>
    <n v="291"/>
    <x v="5"/>
    <x v="2"/>
    <x v="5"/>
    <x v="5"/>
    <x v="1"/>
  </r>
  <r>
    <x v="6"/>
    <x v="6"/>
    <x v="6"/>
    <n v="713"/>
    <x v="6"/>
    <x v="0"/>
    <x v="6"/>
    <x v="2"/>
    <x v="0"/>
  </r>
  <r>
    <x v="7"/>
    <x v="7"/>
    <x v="7"/>
    <n v="592"/>
    <x v="3"/>
    <x v="0"/>
    <x v="0"/>
    <x v="5"/>
    <x v="1"/>
  </r>
  <r>
    <x v="8"/>
    <x v="8"/>
    <x v="8"/>
    <n v="1526"/>
    <x v="7"/>
    <x v="1"/>
    <x v="4"/>
    <x v="4"/>
    <x v="0"/>
  </r>
  <r>
    <x v="9"/>
    <x v="9"/>
    <x v="9"/>
    <n v="1329"/>
    <x v="8"/>
    <x v="1"/>
    <x v="4"/>
    <x v="6"/>
    <x v="1"/>
  </r>
  <r>
    <x v="10"/>
    <x v="10"/>
    <x v="1"/>
    <n v="200"/>
    <x v="9"/>
    <x v="0"/>
    <x v="7"/>
    <x v="1"/>
    <x v="1"/>
  </r>
  <r>
    <x v="11"/>
    <x v="11"/>
    <x v="10"/>
    <n v="510"/>
    <x v="10"/>
    <x v="0"/>
    <x v="8"/>
    <x v="3"/>
    <x v="0"/>
  </r>
  <r>
    <x v="12"/>
    <x v="12"/>
    <x v="11"/>
    <n v="483"/>
    <x v="1"/>
    <x v="1"/>
    <x v="7"/>
    <x v="4"/>
    <x v="0"/>
  </r>
  <r>
    <x v="13"/>
    <x v="13"/>
    <x v="12"/>
    <n v="359"/>
    <x v="11"/>
    <x v="1"/>
    <x v="9"/>
    <x v="0"/>
    <x v="0"/>
  </r>
  <r>
    <x v="14"/>
    <x v="14"/>
    <x v="3"/>
    <n v="819"/>
    <x v="12"/>
    <x v="0"/>
    <x v="10"/>
    <x v="7"/>
    <x v="1"/>
  </r>
  <r>
    <x v="15"/>
    <x v="15"/>
    <x v="13"/>
    <n v="352"/>
    <x v="13"/>
    <x v="1"/>
    <x v="0"/>
    <x v="8"/>
    <x v="0"/>
  </r>
  <r>
    <x v="16"/>
    <x v="16"/>
    <x v="14"/>
    <n v="165"/>
    <x v="14"/>
    <x v="1"/>
    <x v="0"/>
    <x v="8"/>
    <x v="0"/>
  </r>
  <r>
    <x v="17"/>
    <x v="17"/>
    <x v="15"/>
    <n v="1946"/>
    <x v="15"/>
    <x v="1"/>
    <x v="11"/>
    <x v="8"/>
    <x v="0"/>
  </r>
  <r>
    <x v="18"/>
    <x v="5"/>
    <x v="16"/>
    <n v="700"/>
    <x v="16"/>
    <x v="2"/>
    <x v="4"/>
    <x v="2"/>
    <x v="0"/>
  </r>
  <r>
    <x v="19"/>
    <x v="18"/>
    <x v="17"/>
    <n v="968"/>
    <x v="15"/>
    <x v="1"/>
    <x v="12"/>
    <x v="2"/>
    <x v="0"/>
  </r>
  <r>
    <x v="20"/>
    <x v="19"/>
    <x v="18"/>
    <n v="42"/>
    <x v="17"/>
    <x v="1"/>
    <x v="13"/>
    <x v="9"/>
    <x v="1"/>
  </r>
  <r>
    <x v="21"/>
    <x v="20"/>
    <x v="19"/>
    <n v="1360"/>
    <x v="11"/>
    <x v="1"/>
    <x v="14"/>
    <x v="10"/>
    <x v="2"/>
  </r>
  <r>
    <x v="22"/>
    <x v="21"/>
    <x v="20"/>
    <n v="470"/>
    <x v="18"/>
    <x v="0"/>
    <x v="9"/>
    <x v="5"/>
    <x v="1"/>
  </r>
  <r>
    <x v="23"/>
    <x v="22"/>
    <x v="21"/>
    <n v="500"/>
    <x v="19"/>
    <x v="0"/>
    <x v="1"/>
    <x v="11"/>
    <x v="1"/>
  </r>
  <r>
    <x v="24"/>
    <x v="23"/>
    <x v="22"/>
    <n v="2452"/>
    <x v="20"/>
    <x v="1"/>
    <x v="3"/>
    <x v="12"/>
    <x v="1"/>
  </r>
  <r>
    <x v="25"/>
    <x v="24"/>
    <x v="23"/>
    <n v="227"/>
    <x v="18"/>
    <x v="0"/>
    <x v="15"/>
    <x v="2"/>
    <x v="0"/>
  </r>
  <r>
    <x v="26"/>
    <x v="25"/>
    <x v="24"/>
    <n v="640"/>
    <x v="21"/>
    <x v="2"/>
    <x v="7"/>
    <x v="6"/>
    <x v="1"/>
  </r>
  <r>
    <x v="27"/>
    <x v="26"/>
    <x v="25"/>
    <n v="640"/>
    <x v="22"/>
    <x v="0"/>
    <x v="13"/>
    <x v="6"/>
    <x v="1"/>
  </r>
  <r>
    <x v="28"/>
    <x v="27"/>
    <x v="3"/>
    <n v="741"/>
    <x v="23"/>
    <x v="0"/>
    <x v="16"/>
    <x v="1"/>
    <x v="1"/>
  </r>
  <r>
    <x v="29"/>
    <x v="28"/>
    <x v="26"/>
    <n v="1880"/>
    <x v="14"/>
    <x v="1"/>
    <x v="14"/>
    <x v="10"/>
    <x v="2"/>
  </r>
  <r>
    <x v="30"/>
    <x v="29"/>
    <x v="27"/>
    <n v="197"/>
    <x v="24"/>
    <x v="1"/>
    <x v="10"/>
    <x v="12"/>
    <x v="1"/>
  </r>
  <r>
    <x v="31"/>
    <x v="30"/>
    <x v="28"/>
    <n v="510"/>
    <x v="10"/>
    <x v="0"/>
    <x v="7"/>
    <x v="3"/>
    <x v="0"/>
  </r>
  <r>
    <x v="32"/>
    <x v="31"/>
    <x v="29"/>
    <n v="1670"/>
    <x v="25"/>
    <x v="1"/>
    <x v="10"/>
    <x v="12"/>
    <x v="1"/>
  </r>
  <r>
    <x v="33"/>
    <x v="32"/>
    <x v="30"/>
    <n v="710"/>
    <x v="26"/>
    <x v="0"/>
    <x v="16"/>
    <x v="3"/>
    <x v="0"/>
  </r>
  <r>
    <x v="34"/>
    <x v="33"/>
    <x v="31"/>
    <n v="719"/>
    <x v="26"/>
    <x v="0"/>
    <x v="17"/>
    <x v="0"/>
    <x v="0"/>
  </r>
  <r>
    <x v="35"/>
    <x v="34"/>
    <x v="32"/>
    <n v="1070"/>
    <x v="27"/>
    <x v="1"/>
    <x v="18"/>
    <x v="8"/>
    <x v="0"/>
  </r>
  <r>
    <x v="36"/>
    <x v="35"/>
    <x v="14"/>
    <n v="189"/>
    <x v="17"/>
    <x v="1"/>
    <x v="0"/>
    <x v="8"/>
    <x v="0"/>
  </r>
  <r>
    <x v="37"/>
    <x v="36"/>
    <x v="33"/>
    <n v="267"/>
    <x v="28"/>
    <x v="1"/>
    <x v="19"/>
    <x v="12"/>
    <x v="1"/>
  </r>
  <r>
    <x v="38"/>
    <x v="37"/>
    <x v="34"/>
    <n v="1721"/>
    <x v="0"/>
    <x v="0"/>
    <x v="14"/>
    <x v="10"/>
    <x v="2"/>
  </r>
  <r>
    <x v="39"/>
    <x v="38"/>
    <x v="35"/>
    <n v="456"/>
    <x v="15"/>
    <x v="1"/>
    <x v="14"/>
    <x v="10"/>
    <x v="2"/>
  </r>
  <r>
    <x v="40"/>
    <x v="39"/>
    <x v="36"/>
    <n v="238"/>
    <x v="29"/>
    <x v="1"/>
    <x v="14"/>
    <x v="10"/>
    <x v="2"/>
  </r>
  <r>
    <x v="41"/>
    <x v="40"/>
    <x v="37"/>
    <n v="450"/>
    <x v="11"/>
    <x v="1"/>
    <x v="14"/>
    <x v="10"/>
    <x v="2"/>
  </r>
  <r>
    <x v="42"/>
    <x v="41"/>
    <x v="38"/>
    <n v="37"/>
    <x v="30"/>
    <x v="2"/>
    <x v="14"/>
    <x v="10"/>
    <x v="2"/>
  </r>
  <r>
    <x v="43"/>
    <x v="42"/>
    <x v="39"/>
    <n v="1001"/>
    <x v="29"/>
    <x v="1"/>
    <x v="14"/>
    <x v="10"/>
    <x v="2"/>
  </r>
  <r>
    <x v="44"/>
    <x v="43"/>
    <x v="40"/>
    <n v="595"/>
    <x v="12"/>
    <x v="0"/>
    <x v="14"/>
    <x v="10"/>
    <x v="2"/>
  </r>
  <r>
    <x v="45"/>
    <x v="44"/>
    <x v="41"/>
    <n v="645"/>
    <x v="15"/>
    <x v="1"/>
    <x v="14"/>
    <x v="10"/>
    <x v="2"/>
  </r>
  <r>
    <x v="46"/>
    <x v="45"/>
    <x v="42"/>
    <n v="750"/>
    <x v="0"/>
    <x v="0"/>
    <x v="14"/>
    <x v="10"/>
    <x v="2"/>
  </r>
  <r>
    <x v="47"/>
    <x v="46"/>
    <x v="43"/>
    <n v="305"/>
    <x v="31"/>
    <x v="1"/>
    <x v="14"/>
    <x v="10"/>
    <x v="2"/>
  </r>
  <r>
    <x v="48"/>
    <x v="47"/>
    <x v="44"/>
    <n v="301"/>
    <x v="29"/>
    <x v="1"/>
    <x v="14"/>
    <x v="10"/>
    <x v="2"/>
  </r>
  <r>
    <x v="49"/>
    <x v="48"/>
    <x v="45"/>
    <n v="39"/>
    <x v="30"/>
    <x v="2"/>
    <x v="14"/>
    <x v="10"/>
    <x v="2"/>
  </r>
  <r>
    <x v="50"/>
    <x v="47"/>
    <x v="46"/>
    <n v="85"/>
    <x v="32"/>
    <x v="0"/>
    <x v="14"/>
    <x v="10"/>
    <x v="2"/>
  </r>
  <r>
    <x v="51"/>
    <x v="49"/>
    <x v="47"/>
    <n v="40"/>
    <x v="33"/>
    <x v="2"/>
    <x v="14"/>
    <x v="10"/>
    <x v="2"/>
  </r>
  <r>
    <x v="52"/>
    <x v="10"/>
    <x v="48"/>
    <n v="544"/>
    <x v="28"/>
    <x v="1"/>
    <x v="14"/>
    <x v="10"/>
    <x v="2"/>
  </r>
  <r>
    <x v="53"/>
    <x v="50"/>
    <x v="49"/>
    <n v="401"/>
    <x v="8"/>
    <x v="1"/>
    <x v="14"/>
    <x v="10"/>
    <x v="2"/>
  </r>
  <r>
    <x v="54"/>
    <x v="51"/>
    <x v="48"/>
    <n v="644"/>
    <x v="25"/>
    <x v="1"/>
    <x v="14"/>
    <x v="10"/>
    <x v="2"/>
  </r>
  <r>
    <x v="55"/>
    <x v="10"/>
    <x v="50"/>
    <n v="768"/>
    <x v="15"/>
    <x v="1"/>
    <x v="14"/>
    <x v="10"/>
    <x v="2"/>
  </r>
  <r>
    <x v="56"/>
    <x v="52"/>
    <x v="51"/>
    <n v="1011"/>
    <x v="26"/>
    <x v="0"/>
    <x v="14"/>
    <x v="10"/>
    <x v="2"/>
  </r>
  <r>
    <x v="53"/>
    <x v="53"/>
    <x v="52"/>
    <n v="497"/>
    <x v="7"/>
    <x v="1"/>
    <x v="14"/>
    <x v="10"/>
    <x v="2"/>
  </r>
  <r>
    <x v="57"/>
    <x v="54"/>
    <x v="53"/>
    <n v="330"/>
    <x v="34"/>
    <x v="2"/>
    <x v="9"/>
    <x v="13"/>
    <x v="3"/>
  </r>
  <r>
    <x v="58"/>
    <x v="55"/>
    <x v="54"/>
    <n v="528"/>
    <x v="20"/>
    <x v="1"/>
    <x v="20"/>
    <x v="14"/>
    <x v="1"/>
  </r>
  <r>
    <x v="59"/>
    <x v="56"/>
    <x v="55"/>
    <n v="2585"/>
    <x v="7"/>
    <x v="1"/>
    <x v="13"/>
    <x v="15"/>
    <x v="3"/>
  </r>
  <r>
    <x v="60"/>
    <x v="57"/>
    <x v="56"/>
    <n v="428"/>
    <x v="15"/>
    <x v="1"/>
    <x v="21"/>
    <x v="16"/>
    <x v="3"/>
  </r>
  <r>
    <x v="61"/>
    <x v="58"/>
    <x v="57"/>
    <n v="355"/>
    <x v="24"/>
    <x v="1"/>
    <x v="5"/>
    <x v="17"/>
    <x v="3"/>
  </r>
  <r>
    <x v="62"/>
    <x v="59"/>
    <x v="58"/>
    <n v="335"/>
    <x v="32"/>
    <x v="0"/>
    <x v="22"/>
    <x v="18"/>
    <x v="3"/>
  </r>
  <r>
    <x v="63"/>
    <x v="11"/>
    <x v="59"/>
    <n v="824"/>
    <x v="8"/>
    <x v="1"/>
    <x v="9"/>
    <x v="19"/>
    <x v="3"/>
  </r>
  <r>
    <x v="64"/>
    <x v="60"/>
    <x v="39"/>
    <n v="1000"/>
    <x v="29"/>
    <x v="1"/>
    <x v="3"/>
    <x v="20"/>
    <x v="3"/>
  </r>
  <r>
    <x v="65"/>
    <x v="61"/>
    <x v="60"/>
    <n v="2393"/>
    <x v="35"/>
    <x v="0"/>
    <x v="4"/>
    <x v="14"/>
    <x v="1"/>
  </r>
  <r>
    <x v="66"/>
    <x v="62"/>
    <x v="61"/>
    <n v="318"/>
    <x v="8"/>
    <x v="1"/>
    <x v="23"/>
    <x v="21"/>
    <x v="3"/>
  </r>
  <r>
    <x v="67"/>
    <x v="63"/>
    <x v="62"/>
    <n v="940"/>
    <x v="36"/>
    <x v="0"/>
    <x v="4"/>
    <x v="14"/>
    <x v="1"/>
  </r>
  <r>
    <x v="68"/>
    <x v="64"/>
    <x v="63"/>
    <n v="257"/>
    <x v="37"/>
    <x v="1"/>
    <x v="9"/>
    <x v="20"/>
    <x v="3"/>
  </r>
  <r>
    <x v="69"/>
    <x v="65"/>
    <x v="64"/>
    <n v="390"/>
    <x v="37"/>
    <x v="1"/>
    <x v="4"/>
    <x v="14"/>
    <x v="1"/>
  </r>
  <r>
    <x v="70"/>
    <x v="66"/>
    <x v="59"/>
    <n v="846"/>
    <x v="1"/>
    <x v="1"/>
    <x v="9"/>
    <x v="19"/>
    <x v="3"/>
  </r>
  <r>
    <x v="71"/>
    <x v="67"/>
    <x v="65"/>
    <n v="1418"/>
    <x v="1"/>
    <x v="1"/>
    <x v="3"/>
    <x v="15"/>
    <x v="3"/>
  </r>
  <r>
    <x v="72"/>
    <x v="68"/>
    <x v="66"/>
    <n v="695"/>
    <x v="1"/>
    <x v="1"/>
    <x v="14"/>
    <x v="10"/>
    <x v="2"/>
  </r>
  <r>
    <x v="73"/>
    <x v="69"/>
    <x v="67"/>
    <n v="510"/>
    <x v="37"/>
    <x v="1"/>
    <x v="14"/>
    <x v="10"/>
    <x v="2"/>
  </r>
  <r>
    <x v="74"/>
    <x v="70"/>
    <x v="68"/>
    <n v="67"/>
    <x v="38"/>
    <x v="2"/>
    <x v="14"/>
    <x v="10"/>
    <x v="2"/>
  </r>
  <r>
    <x v="75"/>
    <x v="71"/>
    <x v="69"/>
    <n v="220"/>
    <x v="15"/>
    <x v="1"/>
    <x v="14"/>
    <x v="10"/>
    <x v="2"/>
  </r>
  <r>
    <x v="76"/>
    <x v="72"/>
    <x v="70"/>
    <n v="1010"/>
    <x v="14"/>
    <x v="1"/>
    <x v="18"/>
    <x v="14"/>
    <x v="1"/>
  </r>
  <r>
    <x v="77"/>
    <x v="73"/>
    <x v="71"/>
    <n v="941"/>
    <x v="15"/>
    <x v="1"/>
    <x v="18"/>
    <x v="8"/>
    <x v="0"/>
  </r>
  <r>
    <x v="78"/>
    <x v="74"/>
    <x v="72"/>
    <n v="830"/>
    <x v="39"/>
    <x v="0"/>
    <x v="14"/>
    <x v="10"/>
    <x v="2"/>
  </r>
  <r>
    <x v="79"/>
    <x v="75"/>
    <x v="45"/>
    <n v="33"/>
    <x v="30"/>
    <x v="2"/>
    <x v="14"/>
    <x v="10"/>
    <x v="2"/>
  </r>
  <r>
    <x v="80"/>
    <x v="76"/>
    <x v="23"/>
    <n v="317"/>
    <x v="15"/>
    <x v="1"/>
    <x v="18"/>
    <x v="5"/>
    <x v="1"/>
  </r>
  <r>
    <x v="47"/>
    <x v="77"/>
    <x v="73"/>
    <n v="169"/>
    <x v="15"/>
    <x v="1"/>
    <x v="14"/>
    <x v="10"/>
    <x v="2"/>
  </r>
  <r>
    <x v="81"/>
    <x v="78"/>
    <x v="45"/>
    <n v="233"/>
    <x v="40"/>
    <x v="2"/>
    <x v="14"/>
    <x v="10"/>
    <x v="2"/>
  </r>
  <r>
    <x v="82"/>
    <x v="79"/>
    <x v="74"/>
    <n v="263"/>
    <x v="15"/>
    <x v="1"/>
    <x v="14"/>
    <x v="10"/>
    <x v="2"/>
  </r>
  <r>
    <x v="83"/>
    <x v="10"/>
    <x v="49"/>
    <n v="101"/>
    <x v="41"/>
    <x v="2"/>
    <x v="14"/>
    <x v="10"/>
    <x v="2"/>
  </r>
  <r>
    <x v="55"/>
    <x v="80"/>
    <x v="75"/>
    <n v="631"/>
    <x v="15"/>
    <x v="1"/>
    <x v="14"/>
    <x v="10"/>
    <x v="2"/>
  </r>
  <r>
    <x v="84"/>
    <x v="81"/>
    <x v="45"/>
    <n v="231"/>
    <x v="40"/>
    <x v="2"/>
    <x v="14"/>
    <x v="10"/>
    <x v="2"/>
  </r>
  <r>
    <x v="85"/>
    <x v="82"/>
    <x v="76"/>
    <n v="470"/>
    <x v="37"/>
    <x v="1"/>
    <x v="14"/>
    <x v="10"/>
    <x v="2"/>
  </r>
  <r>
    <x v="86"/>
    <x v="83"/>
    <x v="77"/>
    <n v="850"/>
    <x v="29"/>
    <x v="1"/>
    <x v="14"/>
    <x v="10"/>
    <x v="2"/>
  </r>
  <r>
    <x v="87"/>
    <x v="84"/>
    <x v="53"/>
    <n v="1200"/>
    <x v="25"/>
    <x v="1"/>
    <x v="14"/>
    <x v="10"/>
    <x v="2"/>
  </r>
  <r>
    <x v="88"/>
    <x v="85"/>
    <x v="78"/>
    <n v="95"/>
    <x v="25"/>
    <x v="1"/>
    <x v="14"/>
    <x v="10"/>
    <x v="2"/>
  </r>
  <r>
    <x v="89"/>
    <x v="86"/>
    <x v="45"/>
    <n v="800"/>
    <x v="1"/>
    <x v="1"/>
    <x v="14"/>
    <x v="10"/>
    <x v="2"/>
  </r>
  <r>
    <x v="90"/>
    <x v="45"/>
    <x v="79"/>
    <n v="1200"/>
    <x v="29"/>
    <x v="1"/>
    <x v="14"/>
    <x v="10"/>
    <x v="2"/>
  </r>
  <r>
    <x v="91"/>
    <x v="87"/>
    <x v="80"/>
    <n v="134"/>
    <x v="42"/>
    <x v="2"/>
    <x v="14"/>
    <x v="10"/>
    <x v="2"/>
  </r>
  <r>
    <x v="92"/>
    <x v="88"/>
    <x v="47"/>
    <n v="37"/>
    <x v="30"/>
    <x v="2"/>
    <x v="14"/>
    <x v="10"/>
    <x v="2"/>
  </r>
  <r>
    <x v="93"/>
    <x v="89"/>
    <x v="81"/>
    <n v="238"/>
    <x v="15"/>
    <x v="1"/>
    <x v="14"/>
    <x v="10"/>
    <x v="2"/>
  </r>
  <r>
    <x v="94"/>
    <x v="90"/>
    <x v="16"/>
    <n v="153"/>
    <x v="38"/>
    <x v="2"/>
    <x v="14"/>
    <x v="10"/>
    <x v="2"/>
  </r>
  <r>
    <x v="95"/>
    <x v="91"/>
    <x v="82"/>
    <n v="504"/>
    <x v="15"/>
    <x v="1"/>
    <x v="14"/>
    <x v="10"/>
    <x v="2"/>
  </r>
  <r>
    <x v="96"/>
    <x v="92"/>
    <x v="83"/>
    <n v="794"/>
    <x v="11"/>
    <x v="1"/>
    <x v="14"/>
    <x v="10"/>
    <x v="2"/>
  </r>
  <r>
    <x v="97"/>
    <x v="93"/>
    <x v="84"/>
    <n v="948"/>
    <x v="43"/>
    <x v="0"/>
    <x v="18"/>
    <x v="8"/>
    <x v="0"/>
  </r>
  <r>
    <x v="98"/>
    <x v="94"/>
    <x v="85"/>
    <n v="1000"/>
    <x v="28"/>
    <x v="1"/>
    <x v="14"/>
    <x v="10"/>
    <x v="2"/>
  </r>
  <r>
    <x v="99"/>
    <x v="95"/>
    <x v="86"/>
    <n v="24"/>
    <x v="44"/>
    <x v="2"/>
    <x v="14"/>
    <x v="10"/>
    <x v="2"/>
  </r>
  <r>
    <x v="100"/>
    <x v="96"/>
    <x v="87"/>
    <n v="62"/>
    <x v="6"/>
    <x v="0"/>
    <x v="14"/>
    <x v="10"/>
    <x v="2"/>
  </r>
  <r>
    <x v="101"/>
    <x v="97"/>
    <x v="88"/>
    <n v="587"/>
    <x v="10"/>
    <x v="0"/>
    <x v="14"/>
    <x v="10"/>
    <x v="2"/>
  </r>
  <r>
    <x v="102"/>
    <x v="43"/>
    <x v="89"/>
    <n v="620"/>
    <x v="10"/>
    <x v="0"/>
    <x v="14"/>
    <x v="10"/>
    <x v="2"/>
  </r>
  <r>
    <x v="103"/>
    <x v="98"/>
    <x v="45"/>
    <n v="41"/>
    <x v="30"/>
    <x v="2"/>
    <x v="14"/>
    <x v="10"/>
    <x v="2"/>
  </r>
  <r>
    <x v="104"/>
    <x v="99"/>
    <x v="68"/>
    <n v="31"/>
    <x v="30"/>
    <x v="2"/>
    <x v="14"/>
    <x v="10"/>
    <x v="2"/>
  </r>
  <r>
    <x v="105"/>
    <x v="46"/>
    <x v="90"/>
    <n v="354"/>
    <x v="45"/>
    <x v="1"/>
    <x v="14"/>
    <x v="10"/>
    <x v="2"/>
  </r>
  <r>
    <x v="106"/>
    <x v="100"/>
    <x v="49"/>
    <n v="450"/>
    <x v="29"/>
    <x v="1"/>
    <x v="18"/>
    <x v="22"/>
    <x v="3"/>
  </r>
  <r>
    <x v="107"/>
    <x v="101"/>
    <x v="91"/>
    <n v="151"/>
    <x v="1"/>
    <x v="1"/>
    <x v="14"/>
    <x v="1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852037-D310-42BE-A780-E9472395BFA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50" firstHeaderRow="1" firstDataRow="1" firstDataCol="1"/>
  <pivotFields count="9">
    <pivotField showAll="0"/>
    <pivotField numFmtId="1" showAll="0"/>
    <pivotField numFmtId="1" showAll="0"/>
    <pivotField numFmtId="1" showAll="0"/>
    <pivotField axis="axisRow"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multipleItemSelectionAllowed="1" showAll="0">
      <items count="4">
        <item x="1"/>
        <item x="2"/>
        <item x="0"/>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s>
  <rowFields count="1">
    <field x="4"/>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Count of Reviews" fld="6" subtotal="countNums" baseField="5"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26AE6-9947-4857-A7D2-3E4C60E8BD0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7" firstHeaderRow="1" firstDataRow="1" firstDataCol="1"/>
  <pivotFields count="9">
    <pivotField showAll="0"/>
    <pivotField numFmtId="1" showAll="0"/>
    <pivotField numFmtId="1" showAll="0"/>
    <pivotField numFmtId="1" showAll="0"/>
    <pivotField numFmtId="9" showAll="0"/>
    <pivotField multipleItemSelectionAllowed="1" showAll="0">
      <items count="4">
        <item x="1"/>
        <item x="2"/>
        <item x="0"/>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axis="axisRow"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s>
  <rowFields count="1">
    <field x="7"/>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Reviews" fld="6" subtotal="countNums" baseField="7" baseItem="1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3795C-49CE-472F-91E7-995B608B31D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A3:A15" firstHeaderRow="1" firstDataRow="1" firstDataCol="1"/>
  <pivotFields count="9">
    <pivotField axis="axisRow" showAll="0">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numFmtId="1" showAll="0"/>
    <pivotField numFmtId="1" showAll="0"/>
    <pivotField numFmtId="1" showAll="0"/>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items count="4">
        <item h="1" x="1"/>
        <item h="1" x="2"/>
        <item x="0"/>
        <item t="default"/>
      </items>
    </pivotField>
    <pivotField showAll="0"/>
    <pivotField multipleItemSelectionAllowed="1" showAll="0">
      <items count="24">
        <item x="22"/>
        <item x="15"/>
        <item x="19"/>
        <item x="20"/>
        <item x="13"/>
        <item x="21"/>
        <item x="17"/>
        <item x="16"/>
        <item x="18"/>
        <item x="14"/>
        <item x="9"/>
        <item x="6"/>
        <item x="5"/>
        <item x="1"/>
        <item x="7"/>
        <item x="12"/>
        <item x="11"/>
        <item x="0"/>
        <item x="2"/>
        <item x="3"/>
        <item x="4"/>
        <item x="8"/>
        <item x="10"/>
        <item t="default"/>
      </items>
    </pivotField>
    <pivotField showAll="0">
      <items count="5">
        <item h="1" x="1"/>
        <item x="0"/>
        <item h="1" x="2"/>
        <item h="1" x="3"/>
        <item t="default"/>
      </items>
    </pivotField>
  </pivotFields>
  <rowFields count="1">
    <field x="0"/>
  </rowFields>
  <rowItems count="12">
    <i>
      <x/>
    </i>
    <i>
      <x v="1"/>
    </i>
    <i>
      <x v="3"/>
    </i>
    <i>
      <x v="7"/>
    </i>
    <i>
      <x v="26"/>
    </i>
    <i>
      <x v="27"/>
    </i>
    <i>
      <x v="58"/>
    </i>
    <i>
      <x v="64"/>
    </i>
    <i>
      <x v="89"/>
    </i>
    <i>
      <x v="90"/>
    </i>
    <i>
      <x v="10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91E470-35DD-43F4-9648-D8AC8589598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dataField="1" showAll="0">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numFmtId="1" showAll="0"/>
    <pivotField numFmtId="1" showAll="0"/>
    <pivotField numFmtId="1" showAll="0"/>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items count="4">
        <item x="1"/>
        <item x="2"/>
        <item x="0"/>
        <item t="default"/>
      </items>
    </pivotField>
    <pivotField showAll="0"/>
    <pivotField showAll="0"/>
    <pivotField axis="axisRow" showAll="0">
      <items count="5">
        <item x="1"/>
        <item x="0"/>
        <item x="2"/>
        <item x="3"/>
        <item t="default"/>
      </items>
    </pivotField>
  </pivotFields>
  <rowFields count="1">
    <field x="8"/>
  </rowFields>
  <rowItems count="5">
    <i>
      <x/>
    </i>
    <i>
      <x v="1"/>
    </i>
    <i>
      <x v="2"/>
    </i>
    <i>
      <x v="3"/>
    </i>
    <i t="grand">
      <x/>
    </i>
  </rowItems>
  <colItems count="1">
    <i/>
  </colItems>
  <dataFields count="1">
    <dataField name="Count of Product" fld="0" subtotal="count" baseField="8" baseItem="2"/>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3AA6B9-A9BA-4BD8-8922-19B0937F711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A112" firstHeaderRow="1" firstDataRow="1" firstDataCol="1"/>
  <pivotFields count="9">
    <pivotField axis="axisRow" showAll="0">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numFmtId="1" showAll="0">
      <items count="103">
        <item x="19"/>
        <item x="85"/>
        <item x="101"/>
        <item x="35"/>
        <item x="77"/>
        <item x="29"/>
        <item x="16"/>
        <item x="96"/>
        <item x="46"/>
        <item x="71"/>
        <item x="39"/>
        <item x="89"/>
        <item x="79"/>
        <item x="47"/>
        <item x="58"/>
        <item x="76"/>
        <item x="15"/>
        <item x="64"/>
        <item x="62"/>
        <item x="36"/>
        <item x="53"/>
        <item x="24"/>
        <item x="57"/>
        <item x="100"/>
        <item x="55"/>
        <item x="38"/>
        <item x="50"/>
        <item x="13"/>
        <item x="65"/>
        <item x="91"/>
        <item x="1"/>
        <item x="12"/>
        <item x="40"/>
        <item x="82"/>
        <item x="80"/>
        <item x="44"/>
        <item x="69"/>
        <item x="51"/>
        <item x="68"/>
        <item x="10"/>
        <item x="83"/>
        <item x="21"/>
        <item x="86"/>
        <item x="0"/>
        <item x="66"/>
        <item x="73"/>
        <item x="30"/>
        <item x="7"/>
        <item x="11"/>
        <item x="18"/>
        <item x="42"/>
        <item x="60"/>
        <item x="92"/>
        <item x="97"/>
        <item x="72"/>
        <item x="43"/>
        <item x="45"/>
        <item x="59"/>
        <item x="8"/>
        <item x="84"/>
        <item x="26"/>
        <item x="94"/>
        <item x="49"/>
        <item x="74"/>
        <item x="88"/>
        <item x="78"/>
        <item x="81"/>
        <item x="87"/>
        <item x="67"/>
        <item x="3"/>
        <item x="9"/>
        <item x="34"/>
        <item x="22"/>
        <item x="98"/>
        <item x="48"/>
        <item x="75"/>
        <item x="14"/>
        <item x="70"/>
        <item x="4"/>
        <item x="27"/>
        <item x="99"/>
        <item x="31"/>
        <item x="20"/>
        <item x="95"/>
        <item x="32"/>
        <item x="33"/>
        <item x="17"/>
        <item x="23"/>
        <item x="56"/>
        <item x="41"/>
        <item x="54"/>
        <item x="2"/>
        <item x="28"/>
        <item x="63"/>
        <item x="6"/>
        <item x="37"/>
        <item x="52"/>
        <item x="25"/>
        <item x="5"/>
        <item x="90"/>
        <item x="93"/>
        <item x="61"/>
        <item t="default"/>
      </items>
    </pivotField>
    <pivotField numFmtId="1" showAll="0">
      <items count="93">
        <item x="18"/>
        <item x="78"/>
        <item x="87"/>
        <item x="91"/>
        <item x="73"/>
        <item x="14"/>
        <item x="27"/>
        <item x="46"/>
        <item x="69"/>
        <item x="36"/>
        <item x="81"/>
        <item x="43"/>
        <item x="74"/>
        <item x="90"/>
        <item x="44"/>
        <item x="63"/>
        <item x="23"/>
        <item x="33"/>
        <item x="57"/>
        <item x="13"/>
        <item x="61"/>
        <item x="12"/>
        <item x="56"/>
        <item x="52"/>
        <item x="64"/>
        <item x="49"/>
        <item x="35"/>
        <item x="54"/>
        <item x="1"/>
        <item x="82"/>
        <item x="11"/>
        <item x="37"/>
        <item x="76"/>
        <item x="67"/>
        <item x="75"/>
        <item x="41"/>
        <item x="48"/>
        <item x="20"/>
        <item x="66"/>
        <item x="28"/>
        <item x="47"/>
        <item x="10"/>
        <item x="0"/>
        <item x="58"/>
        <item x="50"/>
        <item x="7"/>
        <item x="80"/>
        <item x="45"/>
        <item x="77"/>
        <item x="88"/>
        <item x="40"/>
        <item x="68"/>
        <item x="89"/>
        <item x="59"/>
        <item x="83"/>
        <item x="86"/>
        <item x="71"/>
        <item x="42"/>
        <item x="17"/>
        <item x="25"/>
        <item x="39"/>
        <item x="21"/>
        <item x="38"/>
        <item x="70"/>
        <item x="72"/>
        <item x="4"/>
        <item x="79"/>
        <item x="85"/>
        <item x="3"/>
        <item x="53"/>
        <item x="30"/>
        <item x="32"/>
        <item x="31"/>
        <item x="8"/>
        <item x="2"/>
        <item x="9"/>
        <item x="65"/>
        <item x="6"/>
        <item x="19"/>
        <item x="62"/>
        <item x="5"/>
        <item x="29"/>
        <item x="24"/>
        <item x="16"/>
        <item x="51"/>
        <item x="15"/>
        <item x="26"/>
        <item x="34"/>
        <item x="22"/>
        <item x="84"/>
        <item x="55"/>
        <item x="60"/>
        <item t="default"/>
      </items>
    </pivotField>
    <pivotField numFmtId="1" showAll="0"/>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showAll="0">
      <items count="25">
        <item x="18"/>
        <item x="0"/>
        <item x="11"/>
        <item x="4"/>
        <item x="9"/>
        <item x="3"/>
        <item x="10"/>
        <item x="20"/>
        <item x="7"/>
        <item x="13"/>
        <item x="1"/>
        <item x="5"/>
        <item x="22"/>
        <item x="23"/>
        <item x="16"/>
        <item x="2"/>
        <item x="17"/>
        <item x="19"/>
        <item x="8"/>
        <item x="12"/>
        <item x="15"/>
        <item x="6"/>
        <item x="21"/>
        <item x="14"/>
        <item t="default"/>
      </items>
    </pivotField>
    <pivotField multipleItemSelectionAllowed="1" showAll="0">
      <items count="24">
        <item x="22"/>
        <item x="15"/>
        <item x="19"/>
        <item x="20"/>
        <item x="13"/>
        <item x="21"/>
        <item h="1" x="17"/>
        <item x="16"/>
        <item x="18"/>
        <item x="14"/>
        <item x="9"/>
        <item x="6"/>
        <item x="5"/>
        <item x="1"/>
        <item x="7"/>
        <item x="12"/>
        <item x="11"/>
        <item x="0"/>
        <item x="2"/>
        <item x="3"/>
        <item x="4"/>
        <item x="8"/>
        <item x="10"/>
        <item t="default"/>
      </items>
    </pivotField>
    <pivotField showAll="0"/>
  </pivotFields>
  <rowFields count="1">
    <field x="0"/>
  </rowFields>
  <row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5F726A-6777-461E-87E1-FF25DB1CE4E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9">
    <pivotField showAll="0"/>
    <pivotField numFmtId="1" showAll="0"/>
    <pivotField numFmtId="1" showAll="0"/>
    <pivotField numFmtId="1" showAll="0"/>
    <pivotField numFmtId="9"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DFDAAF-DC45-49DF-B46A-85434B80CFB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9">
    <pivotField showAll="0"/>
    <pivotField numFmtId="1" showAll="0"/>
    <pivotField numFmtId="1" showAll="0"/>
    <pivotField numFmtId="1" showAll="0"/>
    <pivotField numFmtId="9"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24E8837D-2ADC-4354-84FE-FBB44ABC27BA}" sourceName="Discount Band">
  <pivotTables>
    <pivotTable tabId="6" name="PivotTable4"/>
  </pivotTables>
  <data>
    <tabular pivotCacheId="1572826729">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Band" xr10:uid="{74EAD040-172F-4F40-A348-1796F22C3EBD}" sourceName="Rating Band">
  <pivotTables>
    <pivotTable tabId="6" name="PivotTable4"/>
  </pivotTables>
  <data>
    <tabular pivotCacheId="1572826729">
      <items count="4">
        <i x="1"/>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8D296598-3B06-4E87-8458-12BE7A0FEB14}" cache="Slicer_Discount_Band" caption="Discount Band" columnCount="3" rowHeight="260350"/>
  <slicer name="Rating Band" xr10:uid="{25564A5D-31E4-41A8-A2FD-0A47FC5B4A21}" cache="Slicer_Rating_Band" caption="Rating Band" columnCount="2"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1" xr10:uid="{8EF954E9-F8B6-4AB7-B508-6ED51E10A807}" cache="Slicer_Discount_Band" caption="Discount Band" columnCount="3" rowHeight="260350"/>
  <slicer name="Rating Band 1" xr10:uid="{50A3E882-63E9-4BD3-91AB-A6CE1C794DD9}" cache="Slicer_Rating_Band" caption="Rating Band" columnCoun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676E92-EBFC-441D-A190-391BB73ABA9C}" name="Table3" displayName="Table3" ref="A1:B12" totalsRowShown="0" headerRowDxfId="15">
  <autoFilter ref="A1:B12" xr:uid="{9A676E92-EBFC-441D-A190-391BB73ABA9C}"/>
  <tableColumns count="2">
    <tableColumn id="1" xr3:uid="{B20DD687-FDB3-48F8-BF26-CB9CEF29C27F}" name="Products"/>
    <tableColumn id="2" xr3:uid="{C78DADEB-2DC9-467B-907C-406F66DF844F}" name="Discoun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13DA6D-17A2-4119-86A4-AB584FEF8917}" name="Table4" displayName="Table4" ref="D1:E11" totalsRowShown="0">
  <autoFilter ref="D1:E11" xr:uid="{4E13DA6D-17A2-4119-86A4-AB584FEF8917}"/>
  <tableColumns count="2">
    <tableColumn id="1" xr3:uid="{5FE3C9E1-374F-4C5A-B995-3E34616B5055}" name="Products"/>
    <tableColumn id="2" xr3:uid="{3661ECF6-1E00-4DD2-A55E-B8FA4710031E}" name="Review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6E9142-CC50-4FE1-B6B4-6CB7DB312ACD}" name="Table5" displayName="Table5" ref="H1:I11" totalsRowShown="0" headerRowDxfId="12">
  <autoFilter ref="H1:I11" xr:uid="{506E9142-CC50-4FE1-B6B4-6CB7DB312ACD}"/>
  <tableColumns count="2">
    <tableColumn id="1" xr3:uid="{878F3625-6626-47E1-9364-A800E0DE0F0E}" name="Products"/>
    <tableColumn id="2" xr3:uid="{22975096-E1A8-4784-BEA7-D29CA97E34B9}" name="Ratin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F34D1-6949-49EA-9BA8-5D75933FE829}">
  <dimension ref="A3:B50"/>
  <sheetViews>
    <sheetView workbookViewId="0">
      <selection activeCell="X13" sqref="X13"/>
    </sheetView>
  </sheetViews>
  <sheetFormatPr defaultRowHeight="15.6" x14ac:dyDescent="0.3"/>
  <cols>
    <col min="1" max="1" width="12.296875" bestFit="1" customWidth="1"/>
    <col min="2" max="2" width="15.59765625" bestFit="1" customWidth="1"/>
    <col min="3" max="3" width="14.69921875" bestFit="1" customWidth="1"/>
    <col min="4" max="7" width="3.3984375" bestFit="1" customWidth="1"/>
    <col min="8" max="47" width="4.3984375" bestFit="1" customWidth="1"/>
    <col min="48" max="48" width="10.8984375" bestFit="1" customWidth="1"/>
  </cols>
  <sheetData>
    <row r="3" spans="1:2" x14ac:dyDescent="0.3">
      <c r="A3" s="10" t="s">
        <v>124</v>
      </c>
      <c r="B3" t="s">
        <v>126</v>
      </c>
    </row>
    <row r="4" spans="1:2" x14ac:dyDescent="0.3">
      <c r="A4" s="12">
        <v>0.01</v>
      </c>
      <c r="B4" s="9">
        <v>0</v>
      </c>
    </row>
    <row r="5" spans="1:2" x14ac:dyDescent="0.3">
      <c r="A5" s="12">
        <v>0.02</v>
      </c>
      <c r="B5" s="9">
        <v>0</v>
      </c>
    </row>
    <row r="6" spans="1:2" x14ac:dyDescent="0.3">
      <c r="A6" s="12">
        <v>0.03</v>
      </c>
      <c r="B6" s="9">
        <v>0</v>
      </c>
    </row>
    <row r="7" spans="1:2" x14ac:dyDescent="0.3">
      <c r="A7" s="12">
        <v>0.04</v>
      </c>
      <c r="B7" s="9">
        <v>0</v>
      </c>
    </row>
    <row r="8" spans="1:2" x14ac:dyDescent="0.3">
      <c r="A8" s="12">
        <v>0.08</v>
      </c>
      <c r="B8" s="9">
        <v>0</v>
      </c>
    </row>
    <row r="9" spans="1:2" x14ac:dyDescent="0.3">
      <c r="A9" s="12">
        <v>0.09</v>
      </c>
      <c r="B9" s="9">
        <v>1</v>
      </c>
    </row>
    <row r="10" spans="1:2" x14ac:dyDescent="0.3">
      <c r="A10" s="12">
        <v>0.11</v>
      </c>
      <c r="B10" s="9">
        <v>0</v>
      </c>
    </row>
    <row r="11" spans="1:2" x14ac:dyDescent="0.3">
      <c r="A11" s="12">
        <v>0.13</v>
      </c>
      <c r="B11" s="9">
        <v>1</v>
      </c>
    </row>
    <row r="12" spans="1:2" x14ac:dyDescent="0.3">
      <c r="A12" s="12">
        <v>0.14000000000000001</v>
      </c>
      <c r="B12" s="9">
        <v>0</v>
      </c>
    </row>
    <row r="13" spans="1:2" x14ac:dyDescent="0.3">
      <c r="A13" s="12">
        <v>0.18</v>
      </c>
      <c r="B13" s="9">
        <v>1</v>
      </c>
    </row>
    <row r="14" spans="1:2" x14ac:dyDescent="0.3">
      <c r="A14" s="12">
        <v>0.19</v>
      </c>
      <c r="B14" s="9">
        <v>1</v>
      </c>
    </row>
    <row r="15" spans="1:2" x14ac:dyDescent="0.3">
      <c r="A15" s="12">
        <v>0.2</v>
      </c>
      <c r="B15" s="9">
        <v>1</v>
      </c>
    </row>
    <row r="16" spans="1:2" x14ac:dyDescent="0.3">
      <c r="A16" s="12">
        <v>0.21</v>
      </c>
      <c r="B16" s="9">
        <v>1</v>
      </c>
    </row>
    <row r="17" spans="1:2" x14ac:dyDescent="0.3">
      <c r="A17" s="12">
        <v>0.22</v>
      </c>
      <c r="B17" s="9">
        <v>1</v>
      </c>
    </row>
    <row r="18" spans="1:2" x14ac:dyDescent="0.3">
      <c r="A18" s="12">
        <v>0.23</v>
      </c>
      <c r="B18" s="9">
        <v>1</v>
      </c>
    </row>
    <row r="19" spans="1:2" x14ac:dyDescent="0.3">
      <c r="A19" s="12">
        <v>0.24</v>
      </c>
      <c r="B19" s="9">
        <v>1</v>
      </c>
    </row>
    <row r="20" spans="1:2" x14ac:dyDescent="0.3">
      <c r="A20" s="12">
        <v>0.25</v>
      </c>
      <c r="B20" s="9">
        <v>1</v>
      </c>
    </row>
    <row r="21" spans="1:2" x14ac:dyDescent="0.3">
      <c r="A21" s="12">
        <v>0.26</v>
      </c>
      <c r="B21" s="9">
        <v>1</v>
      </c>
    </row>
    <row r="22" spans="1:2" x14ac:dyDescent="0.3">
      <c r="A22" s="12">
        <v>0.27</v>
      </c>
      <c r="B22" s="9">
        <v>2</v>
      </c>
    </row>
    <row r="23" spans="1:2" x14ac:dyDescent="0.3">
      <c r="A23" s="12">
        <v>0.28999999999999998</v>
      </c>
      <c r="B23" s="9">
        <v>1</v>
      </c>
    </row>
    <row r="24" spans="1:2" x14ac:dyDescent="0.3">
      <c r="A24" s="12">
        <v>0.3</v>
      </c>
      <c r="B24" s="9">
        <v>1</v>
      </c>
    </row>
    <row r="25" spans="1:2" x14ac:dyDescent="0.3">
      <c r="A25" s="12">
        <v>0.32</v>
      </c>
      <c r="B25" s="9">
        <v>1</v>
      </c>
    </row>
    <row r="26" spans="1:2" x14ac:dyDescent="0.3">
      <c r="A26" s="12">
        <v>0.33</v>
      </c>
      <c r="B26" s="9">
        <v>1</v>
      </c>
    </row>
    <row r="27" spans="1:2" x14ac:dyDescent="0.3">
      <c r="A27" s="12">
        <v>0.34</v>
      </c>
      <c r="B27" s="9">
        <v>2</v>
      </c>
    </row>
    <row r="28" spans="1:2" x14ac:dyDescent="0.3">
      <c r="A28" s="12">
        <v>0.35</v>
      </c>
      <c r="B28" s="9">
        <v>2</v>
      </c>
    </row>
    <row r="29" spans="1:2" x14ac:dyDescent="0.3">
      <c r="A29" s="12">
        <v>0.36</v>
      </c>
      <c r="B29" s="9">
        <v>0</v>
      </c>
    </row>
    <row r="30" spans="1:2" x14ac:dyDescent="0.3">
      <c r="A30" s="12">
        <v>0.37</v>
      </c>
      <c r="B30" s="9">
        <v>2</v>
      </c>
    </row>
    <row r="31" spans="1:2" x14ac:dyDescent="0.3">
      <c r="A31" s="12">
        <v>0.38</v>
      </c>
      <c r="B31" s="9">
        <v>1</v>
      </c>
    </row>
    <row r="32" spans="1:2" x14ac:dyDescent="0.3">
      <c r="A32" s="12">
        <v>0.39</v>
      </c>
      <c r="B32" s="9">
        <v>1</v>
      </c>
    </row>
    <row r="33" spans="1:2" x14ac:dyDescent="0.3">
      <c r="A33" s="12">
        <v>0.4</v>
      </c>
      <c r="B33" s="9">
        <v>1</v>
      </c>
    </row>
    <row r="34" spans="1:2" x14ac:dyDescent="0.3">
      <c r="A34" s="12">
        <v>0.41</v>
      </c>
      <c r="B34" s="9">
        <v>1</v>
      </c>
    </row>
    <row r="35" spans="1:2" x14ac:dyDescent="0.3">
      <c r="A35" s="12">
        <v>0.42</v>
      </c>
      <c r="B35" s="9">
        <v>1</v>
      </c>
    </row>
    <row r="36" spans="1:2" x14ac:dyDescent="0.3">
      <c r="A36" s="12">
        <v>0.43</v>
      </c>
      <c r="B36" s="9">
        <v>2</v>
      </c>
    </row>
    <row r="37" spans="1:2" x14ac:dyDescent="0.3">
      <c r="A37" s="12">
        <v>0.45</v>
      </c>
      <c r="B37" s="9">
        <v>3</v>
      </c>
    </row>
    <row r="38" spans="1:2" x14ac:dyDescent="0.3">
      <c r="A38" s="12">
        <v>0.46</v>
      </c>
      <c r="B38" s="9">
        <v>2</v>
      </c>
    </row>
    <row r="39" spans="1:2" x14ac:dyDescent="0.3">
      <c r="A39" s="12">
        <v>0.47</v>
      </c>
      <c r="B39" s="9">
        <v>4</v>
      </c>
    </row>
    <row r="40" spans="1:2" x14ac:dyDescent="0.3">
      <c r="A40" s="12">
        <v>0.48</v>
      </c>
      <c r="B40" s="9">
        <v>1</v>
      </c>
    </row>
    <row r="41" spans="1:2" x14ac:dyDescent="0.3">
      <c r="A41" s="12">
        <v>0.49</v>
      </c>
      <c r="B41" s="9">
        <v>5</v>
      </c>
    </row>
    <row r="42" spans="1:2" x14ac:dyDescent="0.3">
      <c r="A42" s="12">
        <v>0.5</v>
      </c>
      <c r="B42" s="9">
        <v>2</v>
      </c>
    </row>
    <row r="43" spans="1:2" x14ac:dyDescent="0.3">
      <c r="A43" s="12">
        <v>0.51</v>
      </c>
      <c r="B43" s="9">
        <v>1</v>
      </c>
    </row>
    <row r="44" spans="1:2" x14ac:dyDescent="0.3">
      <c r="A44" s="12">
        <v>0.52</v>
      </c>
      <c r="B44" s="9">
        <v>2</v>
      </c>
    </row>
    <row r="45" spans="1:2" x14ac:dyDescent="0.3">
      <c r="A45" s="12">
        <v>0.53</v>
      </c>
      <c r="B45" s="9">
        <v>2</v>
      </c>
    </row>
    <row r="46" spans="1:2" x14ac:dyDescent="0.3">
      <c r="A46" s="12">
        <v>0.54</v>
      </c>
      <c r="B46" s="9">
        <v>2</v>
      </c>
    </row>
    <row r="47" spans="1:2" x14ac:dyDescent="0.3">
      <c r="A47" s="12">
        <v>0.55000000000000004</v>
      </c>
      <c r="B47" s="9">
        <v>2</v>
      </c>
    </row>
    <row r="48" spans="1:2" x14ac:dyDescent="0.3">
      <c r="A48" s="12">
        <v>0.61</v>
      </c>
      <c r="B48" s="9">
        <v>0</v>
      </c>
    </row>
    <row r="49" spans="1:2" x14ac:dyDescent="0.3">
      <c r="A49" s="12">
        <v>0.64</v>
      </c>
      <c r="B49" s="9">
        <v>0</v>
      </c>
    </row>
    <row r="50" spans="1:2" x14ac:dyDescent="0.3">
      <c r="A50" s="12" t="s">
        <v>125</v>
      </c>
      <c r="B50" s="9">
        <v>56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DCA6-2C5A-4852-B95A-C4D68BBDFF3E}">
  <dimension ref="A1:I56"/>
  <sheetViews>
    <sheetView workbookViewId="0">
      <selection activeCell="G1" sqref="G1:G12"/>
    </sheetView>
  </sheetViews>
  <sheetFormatPr defaultRowHeight="15.6" x14ac:dyDescent="0.3"/>
  <cols>
    <col min="1" max="1" width="90.69921875" bestFit="1" customWidth="1"/>
    <col min="2" max="2" width="17.3984375" bestFit="1" customWidth="1"/>
    <col min="3" max="3" width="13.796875" bestFit="1" customWidth="1"/>
    <col min="4" max="4" width="16.296875" bestFit="1" customWidth="1"/>
    <col min="5" max="5" width="8.19921875" bestFit="1" customWidth="1"/>
    <col min="6" max="6" width="13.09765625" bestFit="1" customWidth="1"/>
    <col min="7" max="7" width="7.59765625" bestFit="1" customWidth="1"/>
    <col min="8" max="8" width="7" bestFit="1" customWidth="1"/>
    <col min="9" max="9" width="11" bestFit="1" customWidth="1"/>
  </cols>
  <sheetData>
    <row r="1" spans="1:9" x14ac:dyDescent="0.3">
      <c r="A1" s="7" t="s">
        <v>129</v>
      </c>
      <c r="B1" s="7" t="s">
        <v>111</v>
      </c>
      <c r="C1" s="7" t="s">
        <v>110</v>
      </c>
      <c r="D1" s="7" t="s">
        <v>113</v>
      </c>
      <c r="E1" s="7" t="s">
        <v>0</v>
      </c>
      <c r="F1" s="7" t="s">
        <v>115</v>
      </c>
      <c r="G1" s="8" t="s">
        <v>123</v>
      </c>
      <c r="H1" s="7" t="s">
        <v>109</v>
      </c>
      <c r="I1" s="7" t="s">
        <v>114</v>
      </c>
    </row>
    <row r="2" spans="1:9" x14ac:dyDescent="0.3">
      <c r="A2" t="s">
        <v>9</v>
      </c>
      <c r="B2" s="2">
        <v>1274</v>
      </c>
      <c r="C2" s="2">
        <v>2800</v>
      </c>
      <c r="D2" s="2">
        <v>1526</v>
      </c>
      <c r="E2" s="1">
        <v>0.64</v>
      </c>
      <c r="F2" s="1" t="s">
        <v>120</v>
      </c>
      <c r="G2" s="2">
        <v>5</v>
      </c>
      <c r="H2">
        <v>4.8</v>
      </c>
      <c r="I2" t="s">
        <v>119</v>
      </c>
    </row>
    <row r="3" spans="1:9" x14ac:dyDescent="0.3">
      <c r="A3" t="s">
        <v>21</v>
      </c>
      <c r="B3" s="2">
        <v>38</v>
      </c>
      <c r="C3" s="2">
        <v>80</v>
      </c>
      <c r="D3" s="2">
        <v>42</v>
      </c>
      <c r="E3" s="1">
        <v>0.61</v>
      </c>
      <c r="F3" s="1" t="s">
        <v>120</v>
      </c>
      <c r="G3" s="2">
        <v>13</v>
      </c>
      <c r="H3">
        <v>3.3</v>
      </c>
      <c r="I3" t="s">
        <v>121</v>
      </c>
    </row>
    <row r="4" spans="1:9" x14ac:dyDescent="0.3">
      <c r="A4" t="s">
        <v>25</v>
      </c>
      <c r="B4" s="2">
        <v>2048</v>
      </c>
      <c r="C4" s="2">
        <v>4500</v>
      </c>
      <c r="D4" s="2">
        <v>2452</v>
      </c>
      <c r="E4" s="1">
        <v>0.55000000000000004</v>
      </c>
      <c r="F4" s="1" t="s">
        <v>120</v>
      </c>
      <c r="G4" s="2">
        <v>7</v>
      </c>
      <c r="H4">
        <v>4.3</v>
      </c>
      <c r="I4" t="s">
        <v>121</v>
      </c>
    </row>
    <row r="5" spans="1:9" x14ac:dyDescent="0.3">
      <c r="A5" t="s">
        <v>31</v>
      </c>
      <c r="B5" s="2">
        <v>185</v>
      </c>
      <c r="C5" s="2">
        <v>382</v>
      </c>
      <c r="D5" s="2">
        <v>197</v>
      </c>
      <c r="E5" s="1">
        <v>0.55000000000000004</v>
      </c>
      <c r="F5" s="1" t="s">
        <v>120</v>
      </c>
      <c r="G5" s="2">
        <v>9</v>
      </c>
      <c r="H5">
        <v>4.3</v>
      </c>
      <c r="I5" t="s">
        <v>121</v>
      </c>
    </row>
    <row r="6" spans="1:9" x14ac:dyDescent="0.3">
      <c r="A6" t="s">
        <v>37</v>
      </c>
      <c r="B6" s="2">
        <v>171</v>
      </c>
      <c r="C6" s="2">
        <v>360</v>
      </c>
      <c r="D6" s="2">
        <v>189</v>
      </c>
      <c r="E6" s="1">
        <v>0.55000000000000004</v>
      </c>
      <c r="F6" s="1" t="s">
        <v>120</v>
      </c>
      <c r="G6" s="2">
        <v>2</v>
      </c>
      <c r="H6">
        <v>5</v>
      </c>
      <c r="I6" t="s">
        <v>119</v>
      </c>
    </row>
    <row r="7" spans="1:9" x14ac:dyDescent="0.3">
      <c r="A7" t="s">
        <v>48</v>
      </c>
      <c r="B7" s="2">
        <v>199</v>
      </c>
      <c r="C7" s="2">
        <v>504</v>
      </c>
      <c r="D7" s="2">
        <v>305</v>
      </c>
      <c r="E7" s="1">
        <v>0.54</v>
      </c>
      <c r="F7" s="1" t="s">
        <v>120</v>
      </c>
      <c r="G7" s="2" t="s">
        <v>112</v>
      </c>
      <c r="H7" t="s">
        <v>112</v>
      </c>
      <c r="I7" t="s">
        <v>112</v>
      </c>
    </row>
    <row r="8" spans="1:9" x14ac:dyDescent="0.3">
      <c r="A8" t="s">
        <v>54</v>
      </c>
      <c r="B8" s="2">
        <v>399</v>
      </c>
      <c r="C8" s="2">
        <v>896</v>
      </c>
      <c r="D8" s="2">
        <v>497</v>
      </c>
      <c r="E8" s="1">
        <v>0.54</v>
      </c>
      <c r="F8" s="1" t="s">
        <v>120</v>
      </c>
      <c r="G8" s="2" t="s">
        <v>112</v>
      </c>
      <c r="H8" t="s">
        <v>112</v>
      </c>
      <c r="I8" t="s">
        <v>112</v>
      </c>
    </row>
    <row r="9" spans="1:9" x14ac:dyDescent="0.3">
      <c r="A9" t="s">
        <v>59</v>
      </c>
      <c r="B9" s="2">
        <v>458</v>
      </c>
      <c r="C9" s="2">
        <v>986</v>
      </c>
      <c r="D9" s="2">
        <v>528</v>
      </c>
      <c r="E9" s="1">
        <v>0.53</v>
      </c>
      <c r="F9" s="1" t="s">
        <v>120</v>
      </c>
      <c r="G9" s="2">
        <v>10</v>
      </c>
      <c r="H9">
        <v>3</v>
      </c>
      <c r="I9" t="s">
        <v>121</v>
      </c>
    </row>
    <row r="10" spans="1:9" x14ac:dyDescent="0.3">
      <c r="A10" t="s">
        <v>60</v>
      </c>
      <c r="B10" s="2">
        <v>2115</v>
      </c>
      <c r="C10" s="2">
        <v>4700</v>
      </c>
      <c r="D10" s="2">
        <v>2585</v>
      </c>
      <c r="E10" s="1">
        <v>0.53</v>
      </c>
      <c r="F10" s="1" t="s">
        <v>120</v>
      </c>
      <c r="G10" s="2">
        <v>13</v>
      </c>
      <c r="H10">
        <v>2.1</v>
      </c>
      <c r="I10" t="s">
        <v>122</v>
      </c>
    </row>
    <row r="11" spans="1:9" x14ac:dyDescent="0.3">
      <c r="A11" t="s">
        <v>62</v>
      </c>
      <c r="B11" s="2">
        <v>325</v>
      </c>
      <c r="C11" s="2">
        <v>680</v>
      </c>
      <c r="D11" s="2">
        <v>355</v>
      </c>
      <c r="E11" s="1">
        <v>0.52</v>
      </c>
      <c r="F11" s="1" t="s">
        <v>120</v>
      </c>
      <c r="G11" s="2">
        <v>15</v>
      </c>
      <c r="H11">
        <v>2.7</v>
      </c>
      <c r="I11" t="s">
        <v>122</v>
      </c>
    </row>
    <row r="12" spans="1:9" x14ac:dyDescent="0.3">
      <c r="A12" t="s">
        <v>106</v>
      </c>
      <c r="B12" s="2">
        <v>199</v>
      </c>
      <c r="C12" s="2">
        <v>553</v>
      </c>
      <c r="D12" s="2">
        <v>354</v>
      </c>
      <c r="E12" s="1">
        <v>0.52</v>
      </c>
      <c r="F12" s="1" t="s">
        <v>120</v>
      </c>
      <c r="G12" s="2" t="s">
        <v>112</v>
      </c>
      <c r="H12" t="s">
        <v>112</v>
      </c>
      <c r="I12" t="s">
        <v>112</v>
      </c>
    </row>
    <row r="13" spans="1:9" x14ac:dyDescent="0.3">
      <c r="B13" s="2"/>
      <c r="C13" s="2"/>
      <c r="D13" s="2"/>
      <c r="E13" s="1"/>
      <c r="F13" s="1"/>
      <c r="G13" s="2"/>
    </row>
    <row r="14" spans="1:9" x14ac:dyDescent="0.3">
      <c r="B14" s="2"/>
      <c r="C14" s="2"/>
      <c r="D14" s="2"/>
      <c r="E14" s="1"/>
      <c r="F14" s="1"/>
      <c r="G14" s="2"/>
    </row>
    <row r="15" spans="1:9" x14ac:dyDescent="0.3">
      <c r="B15" s="2"/>
      <c r="C15" s="2"/>
      <c r="D15" s="2"/>
      <c r="E15" s="1"/>
      <c r="F15" s="1"/>
      <c r="G15" s="2"/>
    </row>
    <row r="16" spans="1:9" x14ac:dyDescent="0.3">
      <c r="B16" s="2"/>
      <c r="C16" s="2"/>
      <c r="D16" s="2"/>
      <c r="E16" s="1"/>
      <c r="F16" s="1"/>
      <c r="G16" s="2"/>
    </row>
    <row r="17" spans="2:7" x14ac:dyDescent="0.3">
      <c r="B17" s="2"/>
      <c r="C17" s="2"/>
      <c r="D17" s="2"/>
      <c r="E17" s="1"/>
      <c r="F17" s="1"/>
      <c r="G17" s="2"/>
    </row>
    <row r="18" spans="2:7" x14ac:dyDescent="0.3">
      <c r="B18" s="2"/>
      <c r="C18" s="2"/>
      <c r="D18" s="2"/>
      <c r="E18" s="1"/>
      <c r="F18" s="1"/>
      <c r="G18" s="2"/>
    </row>
    <row r="19" spans="2:7" x14ac:dyDescent="0.3">
      <c r="B19" s="2"/>
      <c r="C19" s="2"/>
      <c r="D19" s="2"/>
      <c r="E19" s="1"/>
      <c r="F19" s="1"/>
      <c r="G19" s="2"/>
    </row>
    <row r="20" spans="2:7" x14ac:dyDescent="0.3">
      <c r="B20" s="2"/>
      <c r="C20" s="2"/>
      <c r="D20" s="2"/>
      <c r="E20" s="1"/>
      <c r="F20" s="1"/>
      <c r="G20" s="2"/>
    </row>
    <row r="21" spans="2:7" x14ac:dyDescent="0.3">
      <c r="B21" s="2"/>
      <c r="C21" s="2"/>
      <c r="D21" s="2"/>
      <c r="E21" s="1"/>
      <c r="F21" s="1"/>
      <c r="G21" s="2"/>
    </row>
    <row r="22" spans="2:7" x14ac:dyDescent="0.3">
      <c r="B22" s="2"/>
      <c r="C22" s="2"/>
      <c r="D22" s="2"/>
      <c r="E22" s="1"/>
      <c r="F22" s="1"/>
      <c r="G22" s="2"/>
    </row>
    <row r="23" spans="2:7" x14ac:dyDescent="0.3">
      <c r="B23" s="2"/>
      <c r="C23" s="2"/>
      <c r="D23" s="2"/>
      <c r="E23" s="1"/>
      <c r="F23" s="1"/>
      <c r="G23" s="2"/>
    </row>
    <row r="24" spans="2:7" x14ac:dyDescent="0.3">
      <c r="B24" s="2"/>
      <c r="C24" s="2"/>
      <c r="D24" s="2"/>
      <c r="E24" s="1"/>
      <c r="F24" s="1"/>
      <c r="G24" s="2"/>
    </row>
    <row r="25" spans="2:7" x14ac:dyDescent="0.3">
      <c r="B25" s="2"/>
      <c r="C25" s="2"/>
      <c r="D25" s="2"/>
      <c r="E25" s="1"/>
      <c r="F25" s="1"/>
      <c r="G25" s="2"/>
    </row>
    <row r="26" spans="2:7" x14ac:dyDescent="0.3">
      <c r="B26" s="2"/>
      <c r="C26" s="2"/>
      <c r="D26" s="2"/>
      <c r="E26" s="1"/>
      <c r="F26" s="1"/>
      <c r="G26" s="2"/>
    </row>
    <row r="27" spans="2:7" x14ac:dyDescent="0.3">
      <c r="B27" s="2"/>
      <c r="C27" s="2"/>
      <c r="D27" s="2"/>
      <c r="E27" s="1"/>
      <c r="F27" s="1"/>
      <c r="G27" s="2"/>
    </row>
    <row r="28" spans="2:7" x14ac:dyDescent="0.3">
      <c r="B28" s="2"/>
      <c r="C28" s="2"/>
      <c r="D28" s="2"/>
      <c r="E28" s="1"/>
      <c r="F28" s="1"/>
      <c r="G28" s="2"/>
    </row>
    <row r="29" spans="2:7" x14ac:dyDescent="0.3">
      <c r="B29" s="2"/>
      <c r="C29" s="2"/>
      <c r="D29" s="2"/>
      <c r="E29" s="1"/>
      <c r="F29" s="1"/>
      <c r="G29" s="2"/>
    </row>
    <row r="30" spans="2:7" x14ac:dyDescent="0.3">
      <c r="B30" s="2"/>
      <c r="C30" s="2"/>
      <c r="D30" s="2"/>
      <c r="E30" s="1"/>
      <c r="F30" s="1"/>
      <c r="G30" s="2"/>
    </row>
    <row r="31" spans="2:7" x14ac:dyDescent="0.3">
      <c r="B31" s="2"/>
      <c r="C31" s="2"/>
      <c r="D31" s="2"/>
      <c r="E31" s="1"/>
      <c r="F31" s="1"/>
      <c r="G31" s="2"/>
    </row>
    <row r="32" spans="2:7" x14ac:dyDescent="0.3">
      <c r="B32" s="2"/>
      <c r="C32" s="2"/>
      <c r="D32" s="2"/>
      <c r="E32" s="1"/>
      <c r="F32" s="1"/>
      <c r="G32" s="2"/>
    </row>
    <row r="33" spans="2:7" x14ac:dyDescent="0.3">
      <c r="B33" s="2"/>
      <c r="C33" s="2"/>
      <c r="D33" s="2"/>
      <c r="E33" s="1"/>
      <c r="F33" s="1"/>
      <c r="G33" s="2"/>
    </row>
    <row r="34" spans="2:7" x14ac:dyDescent="0.3">
      <c r="B34" s="2"/>
      <c r="C34" s="2"/>
      <c r="D34" s="2"/>
      <c r="E34" s="1"/>
      <c r="F34" s="1"/>
      <c r="G34" s="2"/>
    </row>
    <row r="35" spans="2:7" x14ac:dyDescent="0.3">
      <c r="B35" s="2"/>
      <c r="C35" s="2"/>
      <c r="D35" s="2"/>
      <c r="E35" s="1"/>
      <c r="F35" s="1"/>
      <c r="G35" s="2"/>
    </row>
    <row r="36" spans="2:7" x14ac:dyDescent="0.3">
      <c r="B36" s="2"/>
      <c r="C36" s="2"/>
      <c r="D36" s="2"/>
      <c r="E36" s="1"/>
      <c r="F36" s="1"/>
      <c r="G36" s="2"/>
    </row>
    <row r="37" spans="2:7" x14ac:dyDescent="0.3">
      <c r="B37" s="2"/>
      <c r="C37" s="2"/>
      <c r="D37" s="2"/>
      <c r="E37" s="1"/>
      <c r="F37" s="1"/>
      <c r="G37" s="2"/>
    </row>
    <row r="38" spans="2:7" x14ac:dyDescent="0.3">
      <c r="B38" s="2"/>
      <c r="C38" s="2"/>
      <c r="D38" s="2"/>
      <c r="E38" s="1"/>
      <c r="F38" s="1"/>
      <c r="G38" s="2"/>
    </row>
    <row r="39" spans="2:7" x14ac:dyDescent="0.3">
      <c r="B39" s="2"/>
      <c r="C39" s="2"/>
      <c r="D39" s="2"/>
      <c r="E39" s="1"/>
      <c r="F39" s="1"/>
      <c r="G39" s="2"/>
    </row>
    <row r="40" spans="2:7" x14ac:dyDescent="0.3">
      <c r="B40" s="2"/>
      <c r="C40" s="2"/>
      <c r="D40" s="2"/>
      <c r="E40" s="1"/>
      <c r="F40" s="1"/>
      <c r="G40" s="2"/>
    </row>
    <row r="41" spans="2:7" x14ac:dyDescent="0.3">
      <c r="B41" s="2"/>
      <c r="C41" s="2"/>
      <c r="D41" s="2"/>
      <c r="E41" s="1"/>
      <c r="F41" s="1"/>
      <c r="G41" s="2"/>
    </row>
    <row r="42" spans="2:7" x14ac:dyDescent="0.3">
      <c r="B42" s="2"/>
      <c r="C42" s="2"/>
      <c r="D42" s="2"/>
      <c r="E42" s="1"/>
      <c r="F42" s="1"/>
      <c r="G42" s="2"/>
    </row>
    <row r="43" spans="2:7" x14ac:dyDescent="0.3">
      <c r="B43" s="2"/>
      <c r="C43" s="2"/>
      <c r="D43" s="2"/>
      <c r="E43" s="1"/>
      <c r="F43" s="1"/>
      <c r="G43" s="2"/>
    </row>
    <row r="44" spans="2:7" x14ac:dyDescent="0.3">
      <c r="B44" s="2"/>
      <c r="C44" s="2"/>
      <c r="D44" s="2"/>
      <c r="E44" s="1"/>
      <c r="F44" s="1"/>
      <c r="G44" s="2"/>
    </row>
    <row r="45" spans="2:7" x14ac:dyDescent="0.3">
      <c r="B45" s="2"/>
      <c r="C45" s="2"/>
      <c r="D45" s="2"/>
      <c r="E45" s="1"/>
      <c r="F45" s="1"/>
      <c r="G45" s="2"/>
    </row>
    <row r="46" spans="2:7" x14ac:dyDescent="0.3">
      <c r="B46" s="2"/>
      <c r="C46" s="2"/>
      <c r="D46" s="2"/>
      <c r="E46" s="1"/>
      <c r="F46" s="1"/>
      <c r="G46" s="2"/>
    </row>
    <row r="47" spans="2:7" x14ac:dyDescent="0.3">
      <c r="B47" s="2"/>
      <c r="C47" s="2"/>
      <c r="D47" s="2"/>
      <c r="E47" s="1"/>
      <c r="F47" s="1"/>
      <c r="G47" s="2"/>
    </row>
    <row r="48" spans="2:7" x14ac:dyDescent="0.3">
      <c r="B48" s="2"/>
      <c r="C48" s="2"/>
      <c r="D48" s="2"/>
      <c r="E48" s="1"/>
      <c r="F48" s="1"/>
      <c r="G48" s="2"/>
    </row>
    <row r="49" spans="2:7" x14ac:dyDescent="0.3">
      <c r="B49" s="2"/>
      <c r="C49" s="2"/>
      <c r="D49" s="2"/>
      <c r="E49" s="1"/>
      <c r="F49" s="1"/>
      <c r="G49" s="2"/>
    </row>
    <row r="50" spans="2:7" x14ac:dyDescent="0.3">
      <c r="B50" s="2"/>
      <c r="C50" s="2"/>
      <c r="D50" s="2"/>
      <c r="E50" s="1"/>
      <c r="F50" s="1"/>
      <c r="G50" s="2"/>
    </row>
    <row r="51" spans="2:7" x14ac:dyDescent="0.3">
      <c r="B51" s="2"/>
      <c r="C51" s="2"/>
      <c r="D51" s="2"/>
      <c r="E51" s="1"/>
      <c r="F51" s="1"/>
      <c r="G51" s="2"/>
    </row>
    <row r="52" spans="2:7" x14ac:dyDescent="0.3">
      <c r="B52" s="2"/>
      <c r="C52" s="2"/>
      <c r="D52" s="2"/>
      <c r="E52" s="1"/>
      <c r="F52" s="1"/>
      <c r="G52" s="2"/>
    </row>
    <row r="53" spans="2:7" x14ac:dyDescent="0.3">
      <c r="B53" s="2"/>
      <c r="C53" s="2"/>
      <c r="D53" s="2"/>
      <c r="E53" s="1"/>
      <c r="F53" s="1"/>
      <c r="G53" s="2"/>
    </row>
    <row r="54" spans="2:7" x14ac:dyDescent="0.3">
      <c r="B54" s="2"/>
      <c r="C54" s="2"/>
      <c r="D54" s="2"/>
      <c r="E54" s="1"/>
      <c r="F54" s="1"/>
      <c r="G54" s="2"/>
    </row>
    <row r="55" spans="2:7" x14ac:dyDescent="0.3">
      <c r="B55" s="2"/>
      <c r="C55" s="2"/>
      <c r="D55" s="2"/>
      <c r="E55" s="1"/>
      <c r="F55" s="1"/>
      <c r="G55" s="2"/>
    </row>
    <row r="56" spans="2:7" x14ac:dyDescent="0.3">
      <c r="B56" s="2"/>
      <c r="C56" s="2"/>
      <c r="D56" s="2"/>
      <c r="E56" s="1"/>
      <c r="F56" s="1"/>
      <c r="G56" s="2"/>
    </row>
  </sheetData>
  <conditionalFormatting sqref="B13:B56">
    <cfRule type="top10" dxfId="11" priority="14" rank="1"/>
  </conditionalFormatting>
  <conditionalFormatting sqref="C13:C56">
    <cfRule type="top10" dxfId="10" priority="13" rank="1"/>
  </conditionalFormatting>
  <conditionalFormatting sqref="E13:E56">
    <cfRule type="top10" dxfId="9" priority="11" bottom="1" rank="10"/>
    <cfRule type="top10" dxfId="8" priority="12" rank="10"/>
  </conditionalFormatting>
  <conditionalFormatting sqref="G13:G56">
    <cfRule type="top10" dxfId="7" priority="9" bottom="1" rank="10"/>
    <cfRule type="top10" dxfId="6" priority="10" rank="10"/>
  </conditionalFormatting>
  <conditionalFormatting sqref="H13:H56">
    <cfRule type="dataBar" priority="8">
      <dataBar>
        <cfvo type="min"/>
        <cfvo type="max"/>
        <color rgb="FF008AEF"/>
      </dataBar>
      <extLst>
        <ext xmlns:x14="http://schemas.microsoft.com/office/spreadsheetml/2009/9/main" uri="{B025F937-C7B1-47D3-B67F-A62EFF666E3E}">
          <x14:id>{FBB05D7F-42B1-498C-844B-F827074F6A87}</x14:id>
        </ext>
      </extLst>
    </cfRule>
  </conditionalFormatting>
  <conditionalFormatting sqref="B2:B12">
    <cfRule type="top10" dxfId="5" priority="7" rank="1"/>
  </conditionalFormatting>
  <conditionalFormatting sqref="C2:C12">
    <cfRule type="top10" dxfId="4" priority="6" rank="1"/>
  </conditionalFormatting>
  <conditionalFormatting sqref="E2:E12">
    <cfRule type="top10" dxfId="3" priority="4" bottom="1" rank="10"/>
    <cfRule type="top10" dxfId="2" priority="5" rank="10"/>
  </conditionalFormatting>
  <conditionalFormatting sqref="G2:G12">
    <cfRule type="top10" dxfId="1" priority="2" bottom="1" rank="10"/>
    <cfRule type="top10" dxfId="0" priority="3" rank="10"/>
  </conditionalFormatting>
  <conditionalFormatting sqref="H2:H12">
    <cfRule type="dataBar" priority="1">
      <dataBar>
        <cfvo type="min"/>
        <cfvo type="max"/>
        <color rgb="FF008AEF"/>
      </dataBar>
      <extLst>
        <ext xmlns:x14="http://schemas.microsoft.com/office/spreadsheetml/2009/9/main" uri="{B025F937-C7B1-47D3-B67F-A62EFF666E3E}">
          <x14:id>{C1175164-E92C-431E-95E2-413119E6178A}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BB05D7F-42B1-498C-844B-F827074F6A87}">
            <x14:dataBar minLength="0" maxLength="100" border="1" negativeBarBorderColorSameAsPositive="0">
              <x14:cfvo type="autoMin"/>
              <x14:cfvo type="autoMax"/>
              <x14:borderColor rgb="FF008AEF"/>
              <x14:negativeFillColor rgb="FFFF0000"/>
              <x14:negativeBorderColor rgb="FFFF0000"/>
              <x14:axisColor rgb="FF000000"/>
            </x14:dataBar>
          </x14:cfRule>
          <xm:sqref>H13:H56</xm:sqref>
        </x14:conditionalFormatting>
        <x14:conditionalFormatting xmlns:xm="http://schemas.microsoft.com/office/excel/2006/main">
          <x14:cfRule type="dataBar" id="{C1175164-E92C-431E-95E2-413119E6178A}">
            <x14:dataBar minLength="0" maxLength="100" border="1" negativeBarBorderColorSameAsPositive="0">
              <x14:cfvo type="autoMin"/>
              <x14:cfvo type="autoMax"/>
              <x14:borderColor rgb="FF008AEF"/>
              <x14:negativeFillColor rgb="FFFF0000"/>
              <x14:negativeBorderColor rgb="FFFF0000"/>
              <x14:axisColor rgb="FF000000"/>
            </x14:dataBar>
          </x14:cfRule>
          <xm:sqref>H2:H12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C4AD-1DC2-42F6-A112-BE73B2CB6835}">
  <dimension ref="A1"/>
  <sheetViews>
    <sheetView zoomScaleNormal="100" workbookViewId="0">
      <selection activeCell="D12" sqref="D12"/>
    </sheetView>
  </sheetViews>
  <sheetFormatPr defaultRowHeight="15.6" x14ac:dyDescent="0.3"/>
  <cols>
    <col min="1" max="12" width="8.796875" style="13"/>
    <col min="13" max="13" width="62.296875" style="13" customWidth="1"/>
    <col min="14" max="16384" width="8.796875" style="13"/>
  </cols>
  <sheetData/>
  <phoneticPr fontId="18"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A63C2-0632-4078-80BF-0A006E701142}">
  <dimension ref="A3:B27"/>
  <sheetViews>
    <sheetView workbookViewId="0">
      <selection activeCell="B23" sqref="B23"/>
    </sheetView>
  </sheetViews>
  <sheetFormatPr defaultRowHeight="15.6" x14ac:dyDescent="0.3"/>
  <cols>
    <col min="1" max="1" width="12.296875" bestFit="1" customWidth="1"/>
    <col min="2" max="2" width="15.59765625" bestFit="1" customWidth="1"/>
  </cols>
  <sheetData>
    <row r="3" spans="1:2" x14ac:dyDescent="0.3">
      <c r="A3" s="10" t="s">
        <v>124</v>
      </c>
      <c r="B3" t="s">
        <v>126</v>
      </c>
    </row>
    <row r="4" spans="1:2" x14ac:dyDescent="0.3">
      <c r="A4" s="11">
        <v>2</v>
      </c>
      <c r="B4" s="9">
        <v>1</v>
      </c>
    </row>
    <row r="5" spans="1:2" x14ac:dyDescent="0.3">
      <c r="A5" s="11">
        <v>2.1</v>
      </c>
      <c r="B5" s="9">
        <v>2</v>
      </c>
    </row>
    <row r="6" spans="1:2" x14ac:dyDescent="0.3">
      <c r="A6" s="11">
        <v>2.2000000000000002</v>
      </c>
      <c r="B6" s="9">
        <v>2</v>
      </c>
    </row>
    <row r="7" spans="1:2" x14ac:dyDescent="0.3">
      <c r="A7" s="11">
        <v>2.2999999999999998</v>
      </c>
      <c r="B7" s="9">
        <v>2</v>
      </c>
    </row>
    <row r="8" spans="1:2" x14ac:dyDescent="0.3">
      <c r="A8" s="11">
        <v>2.5</v>
      </c>
      <c r="B8" s="9">
        <v>1</v>
      </c>
    </row>
    <row r="9" spans="1:2" x14ac:dyDescent="0.3">
      <c r="A9" s="11">
        <v>2.6</v>
      </c>
      <c r="B9" s="9">
        <v>1</v>
      </c>
    </row>
    <row r="10" spans="1:2" x14ac:dyDescent="0.3">
      <c r="A10" s="11">
        <v>2.7</v>
      </c>
      <c r="B10" s="9">
        <v>1</v>
      </c>
    </row>
    <row r="11" spans="1:2" x14ac:dyDescent="0.3">
      <c r="A11" s="11">
        <v>2.8</v>
      </c>
      <c r="B11" s="9">
        <v>1</v>
      </c>
    </row>
    <row r="12" spans="1:2" x14ac:dyDescent="0.3">
      <c r="A12" s="11">
        <v>2.9</v>
      </c>
      <c r="B12" s="9">
        <v>1</v>
      </c>
    </row>
    <row r="13" spans="1:2" x14ac:dyDescent="0.3">
      <c r="A13" s="11">
        <v>3</v>
      </c>
      <c r="B13" s="9">
        <v>5</v>
      </c>
    </row>
    <row r="14" spans="1:2" x14ac:dyDescent="0.3">
      <c r="A14" s="11">
        <v>3.3</v>
      </c>
      <c r="B14" s="9">
        <v>1</v>
      </c>
    </row>
    <row r="15" spans="1:2" x14ac:dyDescent="0.3">
      <c r="A15" s="11">
        <v>3.8</v>
      </c>
      <c r="B15" s="9">
        <v>3</v>
      </c>
    </row>
    <row r="16" spans="1:2" x14ac:dyDescent="0.3">
      <c r="A16" s="11">
        <v>4</v>
      </c>
      <c r="B16" s="9">
        <v>4</v>
      </c>
    </row>
    <row r="17" spans="1:2" x14ac:dyDescent="0.3">
      <c r="A17" s="11">
        <v>4.0999999999999996</v>
      </c>
      <c r="B17" s="9">
        <v>3</v>
      </c>
    </row>
    <row r="18" spans="1:2" x14ac:dyDescent="0.3">
      <c r="A18" s="11">
        <v>4.2</v>
      </c>
      <c r="B18" s="9">
        <v>1</v>
      </c>
    </row>
    <row r="19" spans="1:2" x14ac:dyDescent="0.3">
      <c r="A19" s="11">
        <v>4.3</v>
      </c>
      <c r="B19" s="9">
        <v>4</v>
      </c>
    </row>
    <row r="20" spans="1:2" x14ac:dyDescent="0.3">
      <c r="A20" s="11">
        <v>4.4000000000000004</v>
      </c>
      <c r="B20" s="9">
        <v>1</v>
      </c>
    </row>
    <row r="21" spans="1:2" x14ac:dyDescent="0.3">
      <c r="A21" s="11">
        <v>4.5</v>
      </c>
      <c r="B21" s="9">
        <v>3</v>
      </c>
    </row>
    <row r="22" spans="1:2" x14ac:dyDescent="0.3">
      <c r="A22" s="11">
        <v>4.5999999999999996</v>
      </c>
      <c r="B22" s="9">
        <v>5</v>
      </c>
    </row>
    <row r="23" spans="1:2" x14ac:dyDescent="0.3">
      <c r="A23" s="11">
        <v>4.7</v>
      </c>
      <c r="B23" s="9">
        <v>4</v>
      </c>
    </row>
    <row r="24" spans="1:2" x14ac:dyDescent="0.3">
      <c r="A24" s="11">
        <v>4.8</v>
      </c>
      <c r="B24" s="9">
        <v>3</v>
      </c>
    </row>
    <row r="25" spans="1:2" x14ac:dyDescent="0.3">
      <c r="A25" s="11">
        <v>5</v>
      </c>
      <c r="B25" s="9">
        <v>7</v>
      </c>
    </row>
    <row r="26" spans="1:2" x14ac:dyDescent="0.3">
      <c r="A26" s="11" t="s">
        <v>112</v>
      </c>
      <c r="B26" s="9">
        <v>0</v>
      </c>
    </row>
    <row r="27" spans="1:2" x14ac:dyDescent="0.3">
      <c r="A27" s="11" t="s">
        <v>125</v>
      </c>
      <c r="B27" s="9">
        <v>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491B-8E10-4FF9-8684-B9FF7FEAED25}">
  <dimension ref="A3:A15"/>
  <sheetViews>
    <sheetView zoomScale="98" zoomScaleNormal="98" workbookViewId="0">
      <selection activeCell="G4" sqref="G4"/>
    </sheetView>
  </sheetViews>
  <sheetFormatPr defaultRowHeight="15.6" x14ac:dyDescent="0.3"/>
  <cols>
    <col min="1" max="1" width="64.5" bestFit="1" customWidth="1"/>
    <col min="2" max="2" width="26.09765625" bestFit="1" customWidth="1"/>
  </cols>
  <sheetData>
    <row r="3" spans="1:1" x14ac:dyDescent="0.3">
      <c r="A3" s="10" t="s">
        <v>127</v>
      </c>
    </row>
    <row r="4" spans="1:1" x14ac:dyDescent="0.3">
      <c r="A4" s="11" t="s">
        <v>12</v>
      </c>
    </row>
    <row r="5" spans="1:1" x14ac:dyDescent="0.3">
      <c r="A5" s="11" t="s">
        <v>1</v>
      </c>
    </row>
    <row r="6" spans="1:1" x14ac:dyDescent="0.3">
      <c r="A6" s="11" t="s">
        <v>32</v>
      </c>
    </row>
    <row r="7" spans="1:1" x14ac:dyDescent="0.3">
      <c r="A7" s="11" t="s">
        <v>7</v>
      </c>
    </row>
    <row r="8" spans="1:1" x14ac:dyDescent="0.3">
      <c r="A8" s="11" t="s">
        <v>35</v>
      </c>
    </row>
    <row r="9" spans="1:1" x14ac:dyDescent="0.3">
      <c r="A9" s="11" t="s">
        <v>34</v>
      </c>
    </row>
    <row r="10" spans="1:1" x14ac:dyDescent="0.3">
      <c r="A10" s="11" t="s">
        <v>26</v>
      </c>
    </row>
    <row r="11" spans="1:1" x14ac:dyDescent="0.3">
      <c r="A11" s="11" t="s">
        <v>98</v>
      </c>
    </row>
    <row r="12" spans="1:1" x14ac:dyDescent="0.3">
      <c r="A12" s="11" t="s">
        <v>5</v>
      </c>
    </row>
    <row r="13" spans="1:1" x14ac:dyDescent="0.3">
      <c r="A13" s="11" t="s">
        <v>3</v>
      </c>
    </row>
    <row r="14" spans="1:1" x14ac:dyDescent="0.3">
      <c r="A14" s="11" t="s">
        <v>4</v>
      </c>
    </row>
    <row r="15" spans="1:1" x14ac:dyDescent="0.3">
      <c r="A15" s="11" t="s">
        <v>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D92F-B807-4811-8563-3AB563E9D662}">
  <dimension ref="A3:B8"/>
  <sheetViews>
    <sheetView workbookViewId="0">
      <selection activeCell="B6" sqref="B6"/>
    </sheetView>
  </sheetViews>
  <sheetFormatPr defaultRowHeight="15.6" x14ac:dyDescent="0.3"/>
  <cols>
    <col min="1" max="1" width="12.296875" bestFit="1" customWidth="1"/>
    <col min="2" max="2" width="15.3984375" bestFit="1" customWidth="1"/>
    <col min="3" max="3" width="8.3984375" bestFit="1" customWidth="1"/>
    <col min="4" max="4" width="3.8984375" bestFit="1" customWidth="1"/>
    <col min="5" max="5" width="4.8984375" bestFit="1" customWidth="1"/>
    <col min="6" max="6" width="10.8984375" bestFit="1" customWidth="1"/>
    <col min="7" max="7" width="4.296875" bestFit="1" customWidth="1"/>
    <col min="8" max="8" width="7.8984375" bestFit="1" customWidth="1"/>
    <col min="9" max="9" width="13.296875" bestFit="1" customWidth="1"/>
    <col min="10" max="10" width="5.796875" bestFit="1" customWidth="1"/>
    <col min="11" max="11" width="4.296875" bestFit="1" customWidth="1"/>
    <col min="12" max="12" width="7.8984375" bestFit="1" customWidth="1"/>
    <col min="13" max="13" width="8.69921875" bestFit="1" customWidth="1"/>
    <col min="14" max="14" width="6.796875" bestFit="1" customWidth="1"/>
    <col min="15" max="15" width="4.296875" bestFit="1" customWidth="1"/>
    <col min="16" max="16" width="7.8984375" bestFit="1" customWidth="1"/>
    <col min="17" max="17" width="9.69921875" bestFit="1" customWidth="1"/>
    <col min="18" max="18" width="10.8984375" bestFit="1" customWidth="1"/>
  </cols>
  <sheetData>
    <row r="3" spans="1:2" x14ac:dyDescent="0.3">
      <c r="A3" s="10" t="s">
        <v>124</v>
      </c>
      <c r="B3" t="s">
        <v>128</v>
      </c>
    </row>
    <row r="4" spans="1:2" x14ac:dyDescent="0.3">
      <c r="A4" s="11" t="s">
        <v>121</v>
      </c>
      <c r="B4" s="9">
        <v>22</v>
      </c>
    </row>
    <row r="5" spans="1:2" x14ac:dyDescent="0.3">
      <c r="A5" s="11" t="s">
        <v>119</v>
      </c>
      <c r="B5" s="9">
        <v>22</v>
      </c>
    </row>
    <row r="6" spans="1:2" x14ac:dyDescent="0.3">
      <c r="A6" s="11" t="s">
        <v>112</v>
      </c>
      <c r="B6" s="9">
        <v>55</v>
      </c>
    </row>
    <row r="7" spans="1:2" x14ac:dyDescent="0.3">
      <c r="A7" s="11" t="s">
        <v>122</v>
      </c>
      <c r="B7" s="9">
        <v>12</v>
      </c>
    </row>
    <row r="8" spans="1:2" x14ac:dyDescent="0.3">
      <c r="A8" s="11" t="s">
        <v>125</v>
      </c>
      <c r="B8" s="9">
        <v>111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DB262-4C89-40C5-9ED5-518CE3849A15}">
  <dimension ref="A3:A112"/>
  <sheetViews>
    <sheetView workbookViewId="0">
      <selection activeCell="A12" sqref="A4:A111"/>
      <pivotSelection pane="bottomRight" showHeader="1" activeRow="11" click="1" r:id="rId1">
        <pivotArea dataOnly="0" labelOnly="1" fieldPosition="0">
          <references count="1">
            <reference field="0" count="0"/>
          </references>
        </pivotArea>
      </pivotSelection>
    </sheetView>
  </sheetViews>
  <sheetFormatPr defaultRowHeight="15.6" x14ac:dyDescent="0.3"/>
  <cols>
    <col min="1" max="1" width="90.69921875" bestFit="1" customWidth="1"/>
    <col min="2" max="2" width="16.3984375" bestFit="1" customWidth="1"/>
    <col min="3" max="3" width="20.5" bestFit="1" customWidth="1"/>
    <col min="4" max="52" width="3.8984375" bestFit="1" customWidth="1"/>
    <col min="53" max="103" width="4.8984375" bestFit="1" customWidth="1"/>
    <col min="104" max="104" width="10.8984375" bestFit="1" customWidth="1"/>
    <col min="105" max="108" width="4.8984375" bestFit="1" customWidth="1"/>
    <col min="109" max="109" width="9.69921875" bestFit="1" customWidth="1"/>
    <col min="110" max="110" width="6.796875" bestFit="1" customWidth="1"/>
    <col min="111" max="111" width="9.69921875" bestFit="1" customWidth="1"/>
    <col min="112" max="112" width="6.796875" bestFit="1" customWidth="1"/>
    <col min="113" max="113" width="9.69921875" bestFit="1" customWidth="1"/>
    <col min="114" max="114" width="6.796875" bestFit="1" customWidth="1"/>
    <col min="115" max="115" width="9.69921875" bestFit="1" customWidth="1"/>
    <col min="116" max="116" width="6.796875" bestFit="1" customWidth="1"/>
    <col min="117" max="117" width="4.8984375" bestFit="1" customWidth="1"/>
    <col min="118" max="118" width="9.69921875" bestFit="1" customWidth="1"/>
    <col min="119" max="119" width="6.796875" bestFit="1" customWidth="1"/>
    <col min="120" max="120" width="9.69921875" bestFit="1" customWidth="1"/>
    <col min="121" max="121" width="6.796875" bestFit="1" customWidth="1"/>
    <col min="122" max="122" width="3.8984375" bestFit="1" customWidth="1"/>
    <col min="123" max="123" width="9.69921875" bestFit="1" customWidth="1"/>
    <col min="124" max="124" width="6.796875" bestFit="1" customWidth="1"/>
    <col min="125" max="125" width="9.69921875" bestFit="1" customWidth="1"/>
    <col min="126" max="126" width="6.796875" bestFit="1" customWidth="1"/>
    <col min="127" max="127" width="9.69921875" bestFit="1" customWidth="1"/>
    <col min="128" max="128" width="6.796875" bestFit="1" customWidth="1"/>
    <col min="129" max="129" width="9.69921875" bestFit="1" customWidth="1"/>
    <col min="130" max="130" width="6.796875" bestFit="1" customWidth="1"/>
    <col min="131" max="131" width="9.69921875" bestFit="1" customWidth="1"/>
    <col min="132" max="132" width="6.796875" bestFit="1" customWidth="1"/>
    <col min="133" max="133" width="9.69921875" bestFit="1" customWidth="1"/>
    <col min="134" max="134" width="6.796875" bestFit="1" customWidth="1"/>
    <col min="135" max="135" width="9.69921875" bestFit="1" customWidth="1"/>
    <col min="136" max="136" width="6.796875" bestFit="1" customWidth="1"/>
    <col min="137" max="137" width="4.8984375" bestFit="1" customWidth="1"/>
    <col min="138" max="138" width="9.69921875" bestFit="1" customWidth="1"/>
    <col min="139" max="139" width="6.796875" bestFit="1" customWidth="1"/>
    <col min="140" max="140" width="9.69921875" bestFit="1" customWidth="1"/>
    <col min="141" max="141" width="6.796875" bestFit="1" customWidth="1"/>
    <col min="142" max="142" width="9.69921875" bestFit="1" customWidth="1"/>
    <col min="143" max="143" width="6.796875" bestFit="1" customWidth="1"/>
    <col min="144" max="144" width="9.69921875" bestFit="1" customWidth="1"/>
    <col min="145" max="145" width="6.796875" bestFit="1" customWidth="1"/>
    <col min="146" max="146" width="9.69921875" bestFit="1" customWidth="1"/>
    <col min="147" max="147" width="6.796875" bestFit="1" customWidth="1"/>
    <col min="148" max="148" width="9.69921875" bestFit="1" customWidth="1"/>
    <col min="149" max="149" width="6.796875" bestFit="1" customWidth="1"/>
    <col min="150" max="150" width="9.69921875" bestFit="1" customWidth="1"/>
    <col min="151" max="151" width="6.796875" bestFit="1" customWidth="1"/>
    <col min="152" max="152" width="9.69921875" bestFit="1" customWidth="1"/>
    <col min="153" max="153" width="6.796875" bestFit="1" customWidth="1"/>
    <col min="154" max="155" width="4.8984375" bestFit="1" customWidth="1"/>
    <col min="156" max="156" width="9.69921875" bestFit="1" customWidth="1"/>
    <col min="157" max="157" width="6.796875" bestFit="1" customWidth="1"/>
    <col min="158" max="158" width="4.8984375" bestFit="1" customWidth="1"/>
    <col min="159" max="159" width="9.69921875" bestFit="1" customWidth="1"/>
    <col min="160" max="160" width="6.796875" bestFit="1" customWidth="1"/>
    <col min="161" max="161" width="9.69921875" bestFit="1" customWidth="1"/>
    <col min="162" max="162" width="6.796875" bestFit="1" customWidth="1"/>
    <col min="163" max="163" width="9.69921875" bestFit="1" customWidth="1"/>
    <col min="164" max="164" width="6.796875" bestFit="1" customWidth="1"/>
    <col min="165" max="165" width="9.69921875" bestFit="1" customWidth="1"/>
    <col min="166" max="166" width="6.796875" bestFit="1" customWidth="1"/>
    <col min="167" max="167" width="9.69921875" bestFit="1" customWidth="1"/>
    <col min="168" max="168" width="6.796875" bestFit="1" customWidth="1"/>
    <col min="169" max="169" width="9.69921875" bestFit="1" customWidth="1"/>
    <col min="170" max="170" width="6.796875" bestFit="1" customWidth="1"/>
    <col min="171" max="171" width="9.69921875" bestFit="1" customWidth="1"/>
    <col min="172" max="172" width="6.796875" bestFit="1" customWidth="1"/>
    <col min="173" max="173" width="9.69921875" bestFit="1" customWidth="1"/>
    <col min="174" max="174" width="6.796875" bestFit="1" customWidth="1"/>
    <col min="175" max="175" width="9.69921875" bestFit="1" customWidth="1"/>
    <col min="176" max="176" width="6.796875" bestFit="1" customWidth="1"/>
    <col min="177" max="177" width="9.69921875" bestFit="1" customWidth="1"/>
    <col min="178" max="178" width="6.796875" bestFit="1" customWidth="1"/>
    <col min="179" max="179" width="9.69921875" bestFit="1" customWidth="1"/>
    <col min="180" max="180" width="6.796875" bestFit="1" customWidth="1"/>
    <col min="181" max="181" width="9.69921875" bestFit="1" customWidth="1"/>
    <col min="182" max="182" width="6.796875" bestFit="1" customWidth="1"/>
    <col min="183" max="183" width="9.69921875" bestFit="1" customWidth="1"/>
    <col min="184" max="184" width="6.796875" bestFit="1" customWidth="1"/>
    <col min="185" max="185" width="9.69921875" bestFit="1" customWidth="1"/>
    <col min="186" max="186" width="6.796875" bestFit="1" customWidth="1"/>
    <col min="187" max="187" width="4.8984375" bestFit="1" customWidth="1"/>
    <col min="188" max="188" width="9.69921875" bestFit="1" customWidth="1"/>
    <col min="189" max="189" width="6.796875" bestFit="1" customWidth="1"/>
    <col min="190" max="190" width="9.69921875" bestFit="1" customWidth="1"/>
    <col min="191" max="191" width="6.796875" bestFit="1" customWidth="1"/>
    <col min="192" max="192" width="9.69921875" bestFit="1" customWidth="1"/>
    <col min="193" max="193" width="6.796875" bestFit="1" customWidth="1"/>
    <col min="194" max="194" width="9.69921875" bestFit="1" customWidth="1"/>
    <col min="195" max="195" width="6.796875" bestFit="1" customWidth="1"/>
    <col min="196" max="196" width="9.69921875" bestFit="1" customWidth="1"/>
    <col min="197" max="197" width="6.796875" bestFit="1" customWidth="1"/>
    <col min="198" max="198" width="9.69921875" bestFit="1" customWidth="1"/>
    <col min="199" max="199" width="6.796875" bestFit="1" customWidth="1"/>
    <col min="200" max="200" width="9.69921875" bestFit="1" customWidth="1"/>
    <col min="201" max="201" width="6.796875" bestFit="1" customWidth="1"/>
    <col min="202" max="202" width="9.69921875" bestFit="1" customWidth="1"/>
    <col min="203" max="203" width="6.796875" bestFit="1" customWidth="1"/>
    <col min="204" max="204" width="9.69921875" bestFit="1" customWidth="1"/>
    <col min="205" max="205" width="10.8984375" bestFit="1" customWidth="1"/>
  </cols>
  <sheetData>
    <row r="3" spans="1:1" x14ac:dyDescent="0.3">
      <c r="A3" s="10" t="s">
        <v>124</v>
      </c>
    </row>
    <row r="4" spans="1:1" x14ac:dyDescent="0.3">
      <c r="A4" s="11" t="s">
        <v>12</v>
      </c>
    </row>
    <row r="5" spans="1:1" x14ac:dyDescent="0.3">
      <c r="A5" s="11" t="s">
        <v>1</v>
      </c>
    </row>
    <row r="6" spans="1:1" x14ac:dyDescent="0.3">
      <c r="A6" s="11" t="s">
        <v>28</v>
      </c>
    </row>
    <row r="7" spans="1:1" x14ac:dyDescent="0.3">
      <c r="A7" s="11" t="s">
        <v>32</v>
      </c>
    </row>
    <row r="8" spans="1:1" x14ac:dyDescent="0.3">
      <c r="A8" s="11" t="s">
        <v>61</v>
      </c>
    </row>
    <row r="9" spans="1:1" x14ac:dyDescent="0.3">
      <c r="A9" s="11" t="s">
        <v>57</v>
      </c>
    </row>
    <row r="10" spans="1:1" x14ac:dyDescent="0.3">
      <c r="A10" s="11" t="s">
        <v>10</v>
      </c>
    </row>
    <row r="11" spans="1:1" x14ac:dyDescent="0.3">
      <c r="A11" s="11" t="s">
        <v>7</v>
      </c>
    </row>
    <row r="12" spans="1:1" x14ac:dyDescent="0.3">
      <c r="A12" s="11" t="s">
        <v>101</v>
      </c>
    </row>
    <row r="13" spans="1:1" x14ac:dyDescent="0.3">
      <c r="A13" s="11" t="s">
        <v>80</v>
      </c>
    </row>
    <row r="14" spans="1:1" x14ac:dyDescent="0.3">
      <c r="A14" s="11" t="s">
        <v>6</v>
      </c>
    </row>
    <row r="15" spans="1:1" x14ac:dyDescent="0.3">
      <c r="A15" s="11" t="s">
        <v>100</v>
      </c>
    </row>
    <row r="16" spans="1:1" x14ac:dyDescent="0.3">
      <c r="A16" s="11" t="s">
        <v>91</v>
      </c>
    </row>
    <row r="17" spans="1:1" x14ac:dyDescent="0.3">
      <c r="A17" s="11" t="s">
        <v>47</v>
      </c>
    </row>
    <row r="18" spans="1:1" x14ac:dyDescent="0.3">
      <c r="A18" s="11" t="s">
        <v>73</v>
      </c>
    </row>
    <row r="19" spans="1:1" x14ac:dyDescent="0.3">
      <c r="A19" s="11" t="s">
        <v>66</v>
      </c>
    </row>
    <row r="20" spans="1:1" x14ac:dyDescent="0.3">
      <c r="A20" s="11" t="s">
        <v>65</v>
      </c>
    </row>
    <row r="21" spans="1:1" x14ac:dyDescent="0.3">
      <c r="A21" s="11" t="s">
        <v>20</v>
      </c>
    </row>
    <row r="22" spans="1:1" x14ac:dyDescent="0.3">
      <c r="A22" s="11" t="s">
        <v>74</v>
      </c>
    </row>
    <row r="23" spans="1:1" x14ac:dyDescent="0.3">
      <c r="A23" s="11" t="s">
        <v>21</v>
      </c>
    </row>
    <row r="24" spans="1:1" x14ac:dyDescent="0.3">
      <c r="A24" s="11" t="s">
        <v>94</v>
      </c>
    </row>
    <row r="25" spans="1:1" x14ac:dyDescent="0.3">
      <c r="A25" s="11" t="s">
        <v>13</v>
      </c>
    </row>
    <row r="26" spans="1:1" x14ac:dyDescent="0.3">
      <c r="A26" s="11" t="s">
        <v>40</v>
      </c>
    </row>
    <row r="27" spans="1:1" x14ac:dyDescent="0.3">
      <c r="A27" s="11" t="s">
        <v>22</v>
      </c>
    </row>
    <row r="28" spans="1:1" x14ac:dyDescent="0.3">
      <c r="A28" s="11" t="s">
        <v>58</v>
      </c>
    </row>
    <row r="29" spans="1:1" x14ac:dyDescent="0.3">
      <c r="A29" s="11" t="s">
        <v>29</v>
      </c>
    </row>
    <row r="30" spans="1:1" x14ac:dyDescent="0.3">
      <c r="A30" s="11" t="s">
        <v>35</v>
      </c>
    </row>
    <row r="31" spans="1:1" x14ac:dyDescent="0.3">
      <c r="A31" s="11" t="s">
        <v>34</v>
      </c>
    </row>
    <row r="32" spans="1:1" x14ac:dyDescent="0.3">
      <c r="A32" s="11" t="s">
        <v>79</v>
      </c>
    </row>
    <row r="33" spans="1:1" x14ac:dyDescent="0.3">
      <c r="A33" s="11" t="s">
        <v>60</v>
      </c>
    </row>
    <row r="34" spans="1:1" x14ac:dyDescent="0.3">
      <c r="A34" s="11" t="s">
        <v>106</v>
      </c>
    </row>
    <row r="35" spans="1:1" x14ac:dyDescent="0.3">
      <c r="A35" s="11" t="s">
        <v>90</v>
      </c>
    </row>
    <row r="36" spans="1:1" x14ac:dyDescent="0.3">
      <c r="A36" s="11" t="s">
        <v>45</v>
      </c>
    </row>
    <row r="37" spans="1:1" x14ac:dyDescent="0.3">
      <c r="A37" s="11" t="s">
        <v>76</v>
      </c>
    </row>
    <row r="38" spans="1:1" x14ac:dyDescent="0.3">
      <c r="A38" s="11" t="s">
        <v>71</v>
      </c>
    </row>
    <row r="39" spans="1:1" x14ac:dyDescent="0.3">
      <c r="A39" s="11" t="s">
        <v>97</v>
      </c>
    </row>
    <row r="40" spans="1:1" x14ac:dyDescent="0.3">
      <c r="A40" s="11" t="s">
        <v>99</v>
      </c>
    </row>
    <row r="41" spans="1:1" x14ac:dyDescent="0.3">
      <c r="A41" s="11" t="s">
        <v>67</v>
      </c>
    </row>
    <row r="42" spans="1:1" x14ac:dyDescent="0.3">
      <c r="A42" s="11" t="s">
        <v>56</v>
      </c>
    </row>
    <row r="43" spans="1:1" x14ac:dyDescent="0.3">
      <c r="A43" s="11" t="s">
        <v>16</v>
      </c>
    </row>
    <row r="44" spans="1:1" x14ac:dyDescent="0.3">
      <c r="A44" s="11" t="s">
        <v>64</v>
      </c>
    </row>
    <row r="45" spans="1:1" x14ac:dyDescent="0.3">
      <c r="A45" s="11" t="s">
        <v>96</v>
      </c>
    </row>
    <row r="46" spans="1:1" x14ac:dyDescent="0.3">
      <c r="A46" s="11" t="s">
        <v>42</v>
      </c>
    </row>
    <row r="47" spans="1:1" x14ac:dyDescent="0.3">
      <c r="A47" s="11" t="s">
        <v>78</v>
      </c>
    </row>
    <row r="48" spans="1:1" x14ac:dyDescent="0.3">
      <c r="A48" s="11" t="s">
        <v>108</v>
      </c>
    </row>
    <row r="49" spans="1:1" x14ac:dyDescent="0.3">
      <c r="A49" s="11" t="s">
        <v>49</v>
      </c>
    </row>
    <row r="50" spans="1:1" x14ac:dyDescent="0.3">
      <c r="A50" s="11" t="s">
        <v>46</v>
      </c>
    </row>
    <row r="51" spans="1:1" x14ac:dyDescent="0.3">
      <c r="A51" s="11" t="s">
        <v>83</v>
      </c>
    </row>
    <row r="52" spans="1:1" x14ac:dyDescent="0.3">
      <c r="A52" s="11" t="s">
        <v>103</v>
      </c>
    </row>
    <row r="53" spans="1:1" x14ac:dyDescent="0.3">
      <c r="A53" s="11" t="s">
        <v>44</v>
      </c>
    </row>
    <row r="54" spans="1:1" x14ac:dyDescent="0.3">
      <c r="A54" s="11" t="s">
        <v>55</v>
      </c>
    </row>
    <row r="55" spans="1:1" x14ac:dyDescent="0.3">
      <c r="A55" s="11" t="s">
        <v>37</v>
      </c>
    </row>
    <row r="56" spans="1:1" x14ac:dyDescent="0.3">
      <c r="A56" s="11" t="s">
        <v>48</v>
      </c>
    </row>
    <row r="57" spans="1:1" x14ac:dyDescent="0.3">
      <c r="A57" s="11" t="s">
        <v>75</v>
      </c>
    </row>
    <row r="58" spans="1:1" x14ac:dyDescent="0.3">
      <c r="A58" s="11" t="s">
        <v>53</v>
      </c>
    </row>
    <row r="59" spans="1:1" x14ac:dyDescent="0.3">
      <c r="A59" s="11" t="s">
        <v>8</v>
      </c>
    </row>
    <row r="60" spans="1:1" x14ac:dyDescent="0.3">
      <c r="A60" s="11" t="s">
        <v>36</v>
      </c>
    </row>
    <row r="61" spans="1:1" x14ac:dyDescent="0.3">
      <c r="A61" s="11" t="s">
        <v>72</v>
      </c>
    </row>
    <row r="62" spans="1:1" x14ac:dyDescent="0.3">
      <c r="A62" s="11" t="s">
        <v>26</v>
      </c>
    </row>
    <row r="63" spans="1:1" x14ac:dyDescent="0.3">
      <c r="A63" s="11" t="s">
        <v>31</v>
      </c>
    </row>
    <row r="64" spans="1:1" x14ac:dyDescent="0.3">
      <c r="A64" s="11" t="s">
        <v>24</v>
      </c>
    </row>
    <row r="65" spans="1:1" x14ac:dyDescent="0.3">
      <c r="A65" s="11" t="s">
        <v>11</v>
      </c>
    </row>
    <row r="66" spans="1:1" x14ac:dyDescent="0.3">
      <c r="A66" s="11" t="s">
        <v>81</v>
      </c>
    </row>
    <row r="67" spans="1:1" x14ac:dyDescent="0.3">
      <c r="A67" s="11" t="s">
        <v>62</v>
      </c>
    </row>
    <row r="68" spans="1:1" x14ac:dyDescent="0.3">
      <c r="A68" s="11" t="s">
        <v>98</v>
      </c>
    </row>
    <row r="69" spans="1:1" x14ac:dyDescent="0.3">
      <c r="A69" s="11" t="s">
        <v>68</v>
      </c>
    </row>
    <row r="70" spans="1:1" x14ac:dyDescent="0.3">
      <c r="A70" s="11" t="s">
        <v>25</v>
      </c>
    </row>
    <row r="71" spans="1:1" x14ac:dyDescent="0.3">
      <c r="A71" s="11" t="s">
        <v>18</v>
      </c>
    </row>
    <row r="72" spans="1:1" x14ac:dyDescent="0.3">
      <c r="A72" s="11" t="s">
        <v>14</v>
      </c>
    </row>
    <row r="73" spans="1:1" x14ac:dyDescent="0.3">
      <c r="A73" s="11" t="s">
        <v>9</v>
      </c>
    </row>
    <row r="74" spans="1:1" x14ac:dyDescent="0.3">
      <c r="A74" s="11" t="s">
        <v>39</v>
      </c>
    </row>
    <row r="75" spans="1:1" x14ac:dyDescent="0.3">
      <c r="A75" s="11" t="s">
        <v>33</v>
      </c>
    </row>
    <row r="76" spans="1:1" x14ac:dyDescent="0.3">
      <c r="A76" s="11" t="s">
        <v>23</v>
      </c>
    </row>
    <row r="77" spans="1:1" x14ac:dyDescent="0.3">
      <c r="A77" s="11" t="s">
        <v>102</v>
      </c>
    </row>
    <row r="78" spans="1:1" x14ac:dyDescent="0.3">
      <c r="A78" s="11" t="s">
        <v>19</v>
      </c>
    </row>
    <row r="79" spans="1:1" x14ac:dyDescent="0.3">
      <c r="A79" s="11" t="s">
        <v>77</v>
      </c>
    </row>
    <row r="80" spans="1:1" x14ac:dyDescent="0.3">
      <c r="A80" s="11" t="s">
        <v>2</v>
      </c>
    </row>
    <row r="81" spans="1:1" x14ac:dyDescent="0.3">
      <c r="A81" s="11" t="s">
        <v>95</v>
      </c>
    </row>
    <row r="82" spans="1:1" x14ac:dyDescent="0.3">
      <c r="A82" s="11" t="s">
        <v>41</v>
      </c>
    </row>
    <row r="83" spans="1:1" x14ac:dyDescent="0.3">
      <c r="A83" s="11" t="s">
        <v>15</v>
      </c>
    </row>
    <row r="84" spans="1:1" x14ac:dyDescent="0.3">
      <c r="A84" s="11" t="s">
        <v>86</v>
      </c>
    </row>
    <row r="85" spans="1:1" x14ac:dyDescent="0.3">
      <c r="A85" s="11" t="s">
        <v>30</v>
      </c>
    </row>
    <row r="86" spans="1:1" x14ac:dyDescent="0.3">
      <c r="A86" s="11" t="s">
        <v>52</v>
      </c>
    </row>
    <row r="87" spans="1:1" x14ac:dyDescent="0.3">
      <c r="A87" s="11" t="s">
        <v>59</v>
      </c>
    </row>
    <row r="88" spans="1:1" x14ac:dyDescent="0.3">
      <c r="A88" s="11" t="s">
        <v>82</v>
      </c>
    </row>
    <row r="89" spans="1:1" x14ac:dyDescent="0.3">
      <c r="A89" s="11" t="s">
        <v>84</v>
      </c>
    </row>
    <row r="90" spans="1:1" x14ac:dyDescent="0.3">
      <c r="A90" s="11" t="s">
        <v>17</v>
      </c>
    </row>
    <row r="91" spans="1:1" x14ac:dyDescent="0.3">
      <c r="A91" s="11" t="s">
        <v>50</v>
      </c>
    </row>
    <row r="92" spans="1:1" x14ac:dyDescent="0.3">
      <c r="A92" s="11" t="s">
        <v>51</v>
      </c>
    </row>
    <row r="93" spans="1:1" x14ac:dyDescent="0.3">
      <c r="A93" s="11" t="s">
        <v>5</v>
      </c>
    </row>
    <row r="94" spans="1:1" x14ac:dyDescent="0.3">
      <c r="A94" s="11" t="s">
        <v>3</v>
      </c>
    </row>
    <row r="95" spans="1:1" x14ac:dyDescent="0.3">
      <c r="A95" s="11" t="s">
        <v>93</v>
      </c>
    </row>
    <row r="96" spans="1:1" x14ac:dyDescent="0.3">
      <c r="A96" s="11" t="s">
        <v>27</v>
      </c>
    </row>
    <row r="97" spans="1:1" x14ac:dyDescent="0.3">
      <c r="A97" s="11" t="s">
        <v>88</v>
      </c>
    </row>
    <row r="98" spans="1:1" x14ac:dyDescent="0.3">
      <c r="A98" s="11" t="s">
        <v>38</v>
      </c>
    </row>
    <row r="99" spans="1:1" x14ac:dyDescent="0.3">
      <c r="A99" s="11" t="s">
        <v>89</v>
      </c>
    </row>
    <row r="100" spans="1:1" x14ac:dyDescent="0.3">
      <c r="A100" s="11" t="s">
        <v>43</v>
      </c>
    </row>
    <row r="101" spans="1:1" x14ac:dyDescent="0.3">
      <c r="A101" s="11" t="s">
        <v>104</v>
      </c>
    </row>
    <row r="102" spans="1:1" x14ac:dyDescent="0.3">
      <c r="A102" s="11" t="s">
        <v>54</v>
      </c>
    </row>
    <row r="103" spans="1:1" x14ac:dyDescent="0.3">
      <c r="A103" s="11" t="s">
        <v>105</v>
      </c>
    </row>
    <row r="104" spans="1:1" x14ac:dyDescent="0.3">
      <c r="A104" s="11" t="s">
        <v>63</v>
      </c>
    </row>
    <row r="105" spans="1:1" x14ac:dyDescent="0.3">
      <c r="A105" s="11" t="s">
        <v>87</v>
      </c>
    </row>
    <row r="106" spans="1:1" x14ac:dyDescent="0.3">
      <c r="A106" s="11" t="s">
        <v>92</v>
      </c>
    </row>
    <row r="107" spans="1:1" x14ac:dyDescent="0.3">
      <c r="A107" s="11" t="s">
        <v>107</v>
      </c>
    </row>
    <row r="108" spans="1:1" x14ac:dyDescent="0.3">
      <c r="A108" s="11" t="s">
        <v>85</v>
      </c>
    </row>
    <row r="109" spans="1:1" x14ac:dyDescent="0.3">
      <c r="A109" s="11" t="s">
        <v>69</v>
      </c>
    </row>
    <row r="110" spans="1:1" x14ac:dyDescent="0.3">
      <c r="A110" s="11" t="s">
        <v>4</v>
      </c>
    </row>
    <row r="111" spans="1:1" x14ac:dyDescent="0.3">
      <c r="A111" s="11" t="s">
        <v>70</v>
      </c>
    </row>
    <row r="112" spans="1:1" x14ac:dyDescent="0.3">
      <c r="A112" s="11" t="s">
        <v>125</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FD22-2523-4ECB-B9A1-C2321D0EF3B2}">
  <dimension ref="A3:C20"/>
  <sheetViews>
    <sheetView workbookViewId="0">
      <selection activeCell="A3" sqref="A3"/>
    </sheetView>
  </sheetViews>
  <sheetFormatPr defaultRowHeight="15.6" x14ac:dyDescent="0.3"/>
  <sheetData>
    <row r="3" spans="1:3" x14ac:dyDescent="0.3">
      <c r="A3" s="14"/>
      <c r="B3" s="15"/>
      <c r="C3" s="16"/>
    </row>
    <row r="4" spans="1:3" x14ac:dyDescent="0.3">
      <c r="A4" s="17"/>
      <c r="B4" s="18"/>
      <c r="C4" s="19"/>
    </row>
    <row r="5" spans="1:3" x14ac:dyDescent="0.3">
      <c r="A5" s="17"/>
      <c r="B5" s="18"/>
      <c r="C5" s="19"/>
    </row>
    <row r="6" spans="1:3" x14ac:dyDescent="0.3">
      <c r="A6" s="17"/>
      <c r="B6" s="18"/>
      <c r="C6" s="19"/>
    </row>
    <row r="7" spans="1:3" x14ac:dyDescent="0.3">
      <c r="A7" s="17"/>
      <c r="B7" s="18"/>
      <c r="C7" s="19"/>
    </row>
    <row r="8" spans="1:3" x14ac:dyDescent="0.3">
      <c r="A8" s="17"/>
      <c r="B8" s="18"/>
      <c r="C8" s="19"/>
    </row>
    <row r="9" spans="1:3" x14ac:dyDescent="0.3">
      <c r="A9" s="17"/>
      <c r="B9" s="18"/>
      <c r="C9" s="19"/>
    </row>
    <row r="10" spans="1:3" x14ac:dyDescent="0.3">
      <c r="A10" s="17"/>
      <c r="B10" s="18"/>
      <c r="C10" s="19"/>
    </row>
    <row r="11" spans="1:3" x14ac:dyDescent="0.3">
      <c r="A11" s="17"/>
      <c r="B11" s="18"/>
      <c r="C11" s="19"/>
    </row>
    <row r="12" spans="1:3" x14ac:dyDescent="0.3">
      <c r="A12" s="17"/>
      <c r="B12" s="18"/>
      <c r="C12" s="19"/>
    </row>
    <row r="13" spans="1:3" x14ac:dyDescent="0.3">
      <c r="A13" s="17"/>
      <c r="B13" s="18"/>
      <c r="C13" s="19"/>
    </row>
    <row r="14" spans="1:3" x14ac:dyDescent="0.3">
      <c r="A14" s="17"/>
      <c r="B14" s="18"/>
      <c r="C14" s="19"/>
    </row>
    <row r="15" spans="1:3" x14ac:dyDescent="0.3">
      <c r="A15" s="17"/>
      <c r="B15" s="18"/>
      <c r="C15" s="19"/>
    </row>
    <row r="16" spans="1:3" x14ac:dyDescent="0.3">
      <c r="A16" s="17"/>
      <c r="B16" s="18"/>
      <c r="C16" s="19"/>
    </row>
    <row r="17" spans="1:3" x14ac:dyDescent="0.3">
      <c r="A17" s="17"/>
      <c r="B17" s="18"/>
      <c r="C17" s="19"/>
    </row>
    <row r="18" spans="1:3" x14ac:dyDescent="0.3">
      <c r="A18" s="17"/>
      <c r="B18" s="18"/>
      <c r="C18" s="19"/>
    </row>
    <row r="19" spans="1:3" x14ac:dyDescent="0.3">
      <c r="A19" s="17"/>
      <c r="B19" s="18"/>
      <c r="C19" s="19"/>
    </row>
    <row r="20" spans="1:3" x14ac:dyDescent="0.3">
      <c r="A20" s="20"/>
      <c r="B20" s="21"/>
      <c r="C20"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71C2-7D40-4696-91C1-4AF5EECE9DCB}">
  <dimension ref="A3:C20"/>
  <sheetViews>
    <sheetView workbookViewId="0">
      <selection activeCell="A3" sqref="A3"/>
    </sheetView>
  </sheetViews>
  <sheetFormatPr defaultRowHeight="15.6" x14ac:dyDescent="0.3"/>
  <sheetData>
    <row r="3" spans="1:3" x14ac:dyDescent="0.3">
      <c r="A3" s="14"/>
      <c r="B3" s="15"/>
      <c r="C3" s="16"/>
    </row>
    <row r="4" spans="1:3" x14ac:dyDescent="0.3">
      <c r="A4" s="17"/>
      <c r="B4" s="18"/>
      <c r="C4" s="19"/>
    </row>
    <row r="5" spans="1:3" x14ac:dyDescent="0.3">
      <c r="A5" s="17"/>
      <c r="B5" s="18"/>
      <c r="C5" s="19"/>
    </row>
    <row r="6" spans="1:3" x14ac:dyDescent="0.3">
      <c r="A6" s="17"/>
      <c r="B6" s="18"/>
      <c r="C6" s="19"/>
    </row>
    <row r="7" spans="1:3" x14ac:dyDescent="0.3">
      <c r="A7" s="17"/>
      <c r="B7" s="18"/>
      <c r="C7" s="19"/>
    </row>
    <row r="8" spans="1:3" x14ac:dyDescent="0.3">
      <c r="A8" s="17"/>
      <c r="B8" s="18"/>
      <c r="C8" s="19"/>
    </row>
    <row r="9" spans="1:3" x14ac:dyDescent="0.3">
      <c r="A9" s="17"/>
      <c r="B9" s="18"/>
      <c r="C9" s="19"/>
    </row>
    <row r="10" spans="1:3" x14ac:dyDescent="0.3">
      <c r="A10" s="17"/>
      <c r="B10" s="18"/>
      <c r="C10" s="19"/>
    </row>
    <row r="11" spans="1:3" x14ac:dyDescent="0.3">
      <c r="A11" s="17"/>
      <c r="B11" s="18"/>
      <c r="C11" s="19"/>
    </row>
    <row r="12" spans="1:3" x14ac:dyDescent="0.3">
      <c r="A12" s="17"/>
      <c r="B12" s="18"/>
      <c r="C12" s="19"/>
    </row>
    <row r="13" spans="1:3" x14ac:dyDescent="0.3">
      <c r="A13" s="17"/>
      <c r="B13" s="18"/>
      <c r="C13" s="19"/>
    </row>
    <row r="14" spans="1:3" x14ac:dyDescent="0.3">
      <c r="A14" s="17"/>
      <c r="B14" s="18"/>
      <c r="C14" s="19"/>
    </row>
    <row r="15" spans="1:3" x14ac:dyDescent="0.3">
      <c r="A15" s="17"/>
      <c r="B15" s="18"/>
      <c r="C15" s="19"/>
    </row>
    <row r="16" spans="1:3" x14ac:dyDescent="0.3">
      <c r="A16" s="17"/>
      <c r="B16" s="18"/>
      <c r="C16" s="19"/>
    </row>
    <row r="17" spans="1:3" x14ac:dyDescent="0.3">
      <c r="A17" s="17"/>
      <c r="B17" s="18"/>
      <c r="C17" s="19"/>
    </row>
    <row r="18" spans="1:3" x14ac:dyDescent="0.3">
      <c r="A18" s="17"/>
      <c r="B18" s="18"/>
      <c r="C18" s="19"/>
    </row>
    <row r="19" spans="1:3" x14ac:dyDescent="0.3">
      <c r="A19" s="17"/>
      <c r="B19" s="18"/>
      <c r="C19" s="19"/>
    </row>
    <row r="20" spans="1:3" x14ac:dyDescent="0.3">
      <c r="A20" s="20"/>
      <c r="B20" s="21"/>
      <c r="C20"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0"/>
  <sheetViews>
    <sheetView tabSelected="1" topLeftCell="B1" workbookViewId="0">
      <pane ySplit="1" topLeftCell="A86" activePane="bottomLeft" state="frozen"/>
      <selection pane="bottomLeft" activeCell="M106" sqref="M106"/>
    </sheetView>
  </sheetViews>
  <sheetFormatPr defaultRowHeight="15.6" x14ac:dyDescent="0.3"/>
  <cols>
    <col min="1" max="1" width="90.69921875" bestFit="1" customWidth="1"/>
    <col min="2" max="2" width="12.5" style="2" customWidth="1"/>
    <col min="3" max="3" width="19.3984375" bestFit="1" customWidth="1"/>
    <col min="4" max="4" width="15.796875" bestFit="1" customWidth="1"/>
    <col min="5" max="5" width="15.796875" customWidth="1"/>
    <col min="6" max="6" width="10.19921875" bestFit="1" customWidth="1"/>
    <col min="7" max="7" width="10.19921875" customWidth="1"/>
    <col min="8" max="8" width="8.796875" customWidth="1"/>
    <col min="9" max="9" width="10.5" bestFit="1" customWidth="1"/>
    <col min="10" max="10" width="10.5" customWidth="1"/>
  </cols>
  <sheetData>
    <row r="1" spans="1:11" x14ac:dyDescent="0.3">
      <c r="A1" s="7" t="s">
        <v>129</v>
      </c>
      <c r="B1" s="8" t="s">
        <v>130</v>
      </c>
      <c r="C1" s="7" t="s">
        <v>111</v>
      </c>
      <c r="D1" s="7" t="s">
        <v>110</v>
      </c>
      <c r="E1" s="7" t="s">
        <v>113</v>
      </c>
      <c r="F1" s="7" t="s">
        <v>0</v>
      </c>
      <c r="G1" s="7" t="s">
        <v>115</v>
      </c>
      <c r="H1" s="8" t="s">
        <v>123</v>
      </c>
      <c r="I1" s="7" t="s">
        <v>109</v>
      </c>
      <c r="J1" s="7" t="s">
        <v>114</v>
      </c>
    </row>
    <row r="2" spans="1:11" x14ac:dyDescent="0.3">
      <c r="A2" t="s">
        <v>1</v>
      </c>
      <c r="B2" s="2">
        <v>1</v>
      </c>
      <c r="C2" s="2">
        <v>950</v>
      </c>
      <c r="D2" s="2">
        <v>1525</v>
      </c>
      <c r="E2" s="2">
        <f t="shared" ref="E2:E33" si="0">D2-C2</f>
        <v>575</v>
      </c>
      <c r="F2" s="1">
        <v>0.38</v>
      </c>
      <c r="G2" s="1" t="str">
        <f t="shared" ref="G2:G33" si="1">IF(F2&lt;20%,"Low",IF(AND(F2&gt;=20%,F2&lt;40%),"Medium","High"))</f>
        <v>Medium</v>
      </c>
      <c r="H2" s="2">
        <v>2</v>
      </c>
      <c r="I2">
        <v>4.5</v>
      </c>
      <c r="J2" t="str">
        <f t="shared" ref="J2:J33" si="2">IF(I2&lt;3,"Poor",IF(AND(I2&gt;=3,I2&lt;=4.4),"Average",IF(I2="n/a","n/a","Excellent")))</f>
        <v>Excellent</v>
      </c>
      <c r="K2" s="3"/>
    </row>
    <row r="3" spans="1:11" x14ac:dyDescent="0.3">
      <c r="A3" t="s">
        <v>2</v>
      </c>
      <c r="B3" s="2">
        <v>2</v>
      </c>
      <c r="C3" s="2">
        <v>527</v>
      </c>
      <c r="D3" s="2">
        <v>999</v>
      </c>
      <c r="E3" s="2">
        <f t="shared" si="0"/>
        <v>472</v>
      </c>
      <c r="F3" s="1">
        <v>0.47</v>
      </c>
      <c r="G3" s="1" t="str">
        <f t="shared" si="1"/>
        <v>High</v>
      </c>
      <c r="H3" s="2">
        <v>14</v>
      </c>
      <c r="I3">
        <v>4.0999999999999996</v>
      </c>
      <c r="J3" t="str">
        <f t="shared" si="2"/>
        <v>Average</v>
      </c>
      <c r="K3" s="3"/>
    </row>
    <row r="4" spans="1:11" x14ac:dyDescent="0.3">
      <c r="A4" t="s">
        <v>3</v>
      </c>
      <c r="B4" s="2">
        <v>3</v>
      </c>
      <c r="C4" s="2">
        <v>2199</v>
      </c>
      <c r="D4" s="2">
        <v>2923</v>
      </c>
      <c r="E4" s="2">
        <f t="shared" si="0"/>
        <v>724</v>
      </c>
      <c r="F4" s="1">
        <v>0.25</v>
      </c>
      <c r="G4" s="1" t="str">
        <f t="shared" si="1"/>
        <v>Medium</v>
      </c>
      <c r="H4" s="2">
        <v>24</v>
      </c>
      <c r="I4">
        <v>4.5999999999999996</v>
      </c>
      <c r="J4" t="str">
        <f t="shared" si="2"/>
        <v>Excellent</v>
      </c>
      <c r="K4" s="3"/>
    </row>
    <row r="5" spans="1:11" x14ac:dyDescent="0.3">
      <c r="A5" t="s">
        <v>4</v>
      </c>
      <c r="B5" s="2">
        <v>4</v>
      </c>
      <c r="C5" s="2">
        <v>1580</v>
      </c>
      <c r="D5" s="2">
        <v>2499</v>
      </c>
      <c r="E5" s="2">
        <f t="shared" si="0"/>
        <v>919</v>
      </c>
      <c r="F5" s="1">
        <v>0.37</v>
      </c>
      <c r="G5" s="1" t="str">
        <f t="shared" si="1"/>
        <v>Medium</v>
      </c>
      <c r="H5" s="2">
        <v>7</v>
      </c>
      <c r="I5">
        <v>4.7</v>
      </c>
      <c r="J5" t="str">
        <f t="shared" si="2"/>
        <v>Excellent</v>
      </c>
      <c r="K5" s="3"/>
    </row>
    <row r="6" spans="1:11" x14ac:dyDescent="0.3">
      <c r="A6" t="s">
        <v>5</v>
      </c>
      <c r="B6" s="2">
        <v>5</v>
      </c>
      <c r="C6" s="2">
        <v>1740</v>
      </c>
      <c r="D6" s="2">
        <v>2356</v>
      </c>
      <c r="E6" s="2">
        <f t="shared" si="0"/>
        <v>616</v>
      </c>
      <c r="F6" s="1">
        <v>0.26</v>
      </c>
      <c r="G6" s="1" t="str">
        <f t="shared" si="1"/>
        <v>Medium</v>
      </c>
      <c r="H6" s="2">
        <v>5</v>
      </c>
      <c r="I6">
        <v>4.8</v>
      </c>
      <c r="J6" t="str">
        <f t="shared" si="2"/>
        <v>Excellent</v>
      </c>
      <c r="K6" s="3"/>
    </row>
    <row r="7" spans="1:11" x14ac:dyDescent="0.3">
      <c r="A7" t="s">
        <v>6</v>
      </c>
      <c r="B7" s="2">
        <v>6</v>
      </c>
      <c r="C7" s="2">
        <v>2999</v>
      </c>
      <c r="D7" s="2">
        <v>3290</v>
      </c>
      <c r="E7" s="2">
        <f t="shared" si="0"/>
        <v>291</v>
      </c>
      <c r="F7" s="1">
        <v>0.09</v>
      </c>
      <c r="G7" s="1" t="str">
        <f t="shared" si="1"/>
        <v>Low</v>
      </c>
      <c r="H7" s="2">
        <v>15</v>
      </c>
      <c r="I7">
        <v>4</v>
      </c>
      <c r="J7" t="str">
        <f t="shared" si="2"/>
        <v>Average</v>
      </c>
      <c r="K7" s="3"/>
    </row>
    <row r="8" spans="1:11" x14ac:dyDescent="0.3">
      <c r="A8" t="s">
        <v>7</v>
      </c>
      <c r="B8" s="2">
        <v>7</v>
      </c>
      <c r="C8" s="2">
        <v>2319</v>
      </c>
      <c r="D8" s="2">
        <v>3032</v>
      </c>
      <c r="E8" s="2">
        <f t="shared" si="0"/>
        <v>713</v>
      </c>
      <c r="F8" s="1">
        <v>0.24</v>
      </c>
      <c r="G8" s="1" t="str">
        <f t="shared" si="1"/>
        <v>Medium</v>
      </c>
      <c r="H8" s="2">
        <v>55</v>
      </c>
      <c r="I8">
        <v>4.5999999999999996</v>
      </c>
      <c r="J8" t="str">
        <f t="shared" si="2"/>
        <v>Excellent</v>
      </c>
      <c r="K8" s="3"/>
    </row>
    <row r="9" spans="1:11" x14ac:dyDescent="0.3">
      <c r="A9" t="s">
        <v>8</v>
      </c>
      <c r="B9" s="2">
        <v>8</v>
      </c>
      <c r="C9" s="2">
        <v>988</v>
      </c>
      <c r="D9" s="2">
        <v>1580</v>
      </c>
      <c r="E9" s="2">
        <f t="shared" si="0"/>
        <v>592</v>
      </c>
      <c r="F9" s="1">
        <v>0.37</v>
      </c>
      <c r="G9" s="1" t="str">
        <f t="shared" si="1"/>
        <v>Medium</v>
      </c>
      <c r="H9" s="2">
        <v>2</v>
      </c>
      <c r="I9">
        <v>4</v>
      </c>
      <c r="J9" t="str">
        <f t="shared" si="2"/>
        <v>Average</v>
      </c>
      <c r="K9" s="3"/>
    </row>
    <row r="10" spans="1:11" x14ac:dyDescent="0.3">
      <c r="A10" t="s">
        <v>9</v>
      </c>
      <c r="B10" s="2">
        <v>9</v>
      </c>
      <c r="C10" s="2">
        <v>1274</v>
      </c>
      <c r="D10" s="2">
        <v>2800</v>
      </c>
      <c r="E10" s="2">
        <f t="shared" si="0"/>
        <v>1526</v>
      </c>
      <c r="F10" s="1">
        <v>0.64</v>
      </c>
      <c r="G10" s="1" t="str">
        <f t="shared" si="1"/>
        <v>High</v>
      </c>
      <c r="H10" s="2">
        <v>5</v>
      </c>
      <c r="I10">
        <v>4.8</v>
      </c>
      <c r="J10" t="str">
        <f t="shared" si="2"/>
        <v>Excellent</v>
      </c>
      <c r="K10" s="3"/>
    </row>
    <row r="11" spans="1:11" x14ac:dyDescent="0.3">
      <c r="A11" t="s">
        <v>10</v>
      </c>
      <c r="B11" s="2">
        <v>10</v>
      </c>
      <c r="C11" s="2">
        <v>1600</v>
      </c>
      <c r="D11" s="2">
        <v>2929</v>
      </c>
      <c r="E11" s="2">
        <f t="shared" si="0"/>
        <v>1329</v>
      </c>
      <c r="F11" s="1">
        <v>0.45</v>
      </c>
      <c r="G11" s="1" t="str">
        <f t="shared" si="1"/>
        <v>High</v>
      </c>
      <c r="H11" s="2">
        <v>5</v>
      </c>
      <c r="I11">
        <v>3.8</v>
      </c>
      <c r="J11" t="str">
        <f t="shared" si="2"/>
        <v>Average</v>
      </c>
      <c r="K11" s="3"/>
    </row>
    <row r="12" spans="1:11" x14ac:dyDescent="0.3">
      <c r="A12" t="s">
        <v>11</v>
      </c>
      <c r="B12" s="2">
        <v>11</v>
      </c>
      <c r="C12" s="2">
        <v>799</v>
      </c>
      <c r="D12" s="2">
        <v>999</v>
      </c>
      <c r="E12" s="2">
        <f t="shared" si="0"/>
        <v>200</v>
      </c>
      <c r="F12" s="1">
        <v>0.2</v>
      </c>
      <c r="G12" s="1" t="str">
        <f t="shared" si="1"/>
        <v>Medium</v>
      </c>
      <c r="H12" s="2">
        <v>12</v>
      </c>
      <c r="I12">
        <v>4.0999999999999996</v>
      </c>
      <c r="J12" t="str">
        <f t="shared" si="2"/>
        <v>Average</v>
      </c>
      <c r="K12" s="3"/>
    </row>
    <row r="13" spans="1:11" x14ac:dyDescent="0.3">
      <c r="A13" t="s">
        <v>12</v>
      </c>
      <c r="B13" s="2">
        <v>12</v>
      </c>
      <c r="C13" s="2">
        <v>990</v>
      </c>
      <c r="D13" s="2">
        <v>1500</v>
      </c>
      <c r="E13" s="2">
        <f t="shared" si="0"/>
        <v>510</v>
      </c>
      <c r="F13" s="1">
        <v>0.34</v>
      </c>
      <c r="G13" s="1" t="str">
        <f t="shared" si="1"/>
        <v>Medium</v>
      </c>
      <c r="H13" s="2">
        <v>39</v>
      </c>
      <c r="I13">
        <v>4.7</v>
      </c>
      <c r="J13" t="str">
        <f t="shared" si="2"/>
        <v>Excellent</v>
      </c>
      <c r="K13" s="3"/>
    </row>
    <row r="14" spans="1:11" x14ac:dyDescent="0.3">
      <c r="A14" t="s">
        <v>13</v>
      </c>
      <c r="B14" s="2">
        <v>13</v>
      </c>
      <c r="C14" s="2">
        <v>552</v>
      </c>
      <c r="D14" s="2">
        <v>1035</v>
      </c>
      <c r="E14" s="2">
        <f t="shared" si="0"/>
        <v>483</v>
      </c>
      <c r="F14" s="1">
        <v>0.47</v>
      </c>
      <c r="G14" s="1" t="str">
        <f t="shared" si="1"/>
        <v>High</v>
      </c>
      <c r="H14" s="2">
        <v>12</v>
      </c>
      <c r="I14">
        <v>4.8</v>
      </c>
      <c r="J14" t="str">
        <f t="shared" si="2"/>
        <v>Excellent</v>
      </c>
      <c r="K14" s="3"/>
    </row>
    <row r="15" spans="1:11" x14ac:dyDescent="0.3">
      <c r="A15" t="s">
        <v>14</v>
      </c>
      <c r="B15" s="2">
        <v>14</v>
      </c>
      <c r="C15" s="2">
        <v>501</v>
      </c>
      <c r="D15" s="2">
        <v>860</v>
      </c>
      <c r="E15" s="2">
        <f t="shared" si="0"/>
        <v>359</v>
      </c>
      <c r="F15" s="1">
        <v>0.42</v>
      </c>
      <c r="G15" s="1" t="str">
        <f t="shared" si="1"/>
        <v>High</v>
      </c>
      <c r="H15" s="2">
        <v>6</v>
      </c>
      <c r="I15">
        <v>4.5</v>
      </c>
      <c r="J15" t="str">
        <f t="shared" si="2"/>
        <v>Excellent</v>
      </c>
      <c r="K15" s="3"/>
    </row>
    <row r="16" spans="1:11" x14ac:dyDescent="0.3">
      <c r="A16" t="s">
        <v>15</v>
      </c>
      <c r="B16" s="2">
        <v>15</v>
      </c>
      <c r="C16" s="2">
        <v>1680</v>
      </c>
      <c r="D16" s="2">
        <v>2499</v>
      </c>
      <c r="E16" s="2">
        <f t="shared" si="0"/>
        <v>819</v>
      </c>
      <c r="F16" s="1">
        <v>0.33</v>
      </c>
      <c r="G16" s="1" t="str">
        <f t="shared" si="1"/>
        <v>Medium</v>
      </c>
      <c r="H16" s="2">
        <v>9</v>
      </c>
      <c r="I16">
        <v>4.2</v>
      </c>
      <c r="J16" t="str">
        <f t="shared" si="2"/>
        <v>Average</v>
      </c>
      <c r="K16" s="3"/>
    </row>
    <row r="17" spans="1:11" x14ac:dyDescent="0.3">
      <c r="A17" t="s">
        <v>16</v>
      </c>
      <c r="B17" s="2">
        <v>16</v>
      </c>
      <c r="C17" s="2">
        <v>332</v>
      </c>
      <c r="D17" s="2">
        <v>684</v>
      </c>
      <c r="E17" s="2">
        <f t="shared" si="0"/>
        <v>352</v>
      </c>
      <c r="F17" s="1">
        <v>0.51</v>
      </c>
      <c r="G17" s="1" t="str">
        <f t="shared" si="1"/>
        <v>High</v>
      </c>
      <c r="H17" s="2">
        <v>2</v>
      </c>
      <c r="I17">
        <v>5</v>
      </c>
      <c r="J17" t="str">
        <f t="shared" si="2"/>
        <v>Excellent</v>
      </c>
      <c r="K17" s="3"/>
    </row>
    <row r="18" spans="1:11" x14ac:dyDescent="0.3">
      <c r="A18" t="s">
        <v>17</v>
      </c>
      <c r="B18" s="2">
        <v>17</v>
      </c>
      <c r="C18" s="2">
        <v>195</v>
      </c>
      <c r="D18" s="2">
        <v>360</v>
      </c>
      <c r="E18" s="2">
        <f t="shared" si="0"/>
        <v>165</v>
      </c>
      <c r="F18" s="1">
        <v>0.46</v>
      </c>
      <c r="G18" s="1" t="str">
        <f t="shared" si="1"/>
        <v>High</v>
      </c>
      <c r="H18" s="2">
        <v>2</v>
      </c>
      <c r="I18">
        <v>5</v>
      </c>
      <c r="J18" t="str">
        <f t="shared" si="2"/>
        <v>Excellent</v>
      </c>
      <c r="K18" s="3"/>
    </row>
    <row r="19" spans="1:11" x14ac:dyDescent="0.3">
      <c r="A19" t="s">
        <v>18</v>
      </c>
      <c r="B19" s="2">
        <v>18</v>
      </c>
      <c r="C19" s="2">
        <v>2025</v>
      </c>
      <c r="D19" s="2">
        <v>3971</v>
      </c>
      <c r="E19" s="2">
        <f t="shared" si="0"/>
        <v>1946</v>
      </c>
      <c r="F19" s="1">
        <v>0.49</v>
      </c>
      <c r="G19" s="1" t="str">
        <f t="shared" si="1"/>
        <v>High</v>
      </c>
      <c r="H19" s="2">
        <v>3</v>
      </c>
      <c r="I19">
        <v>5</v>
      </c>
      <c r="J19" t="str">
        <f t="shared" si="2"/>
        <v>Excellent</v>
      </c>
      <c r="K19" s="3"/>
    </row>
    <row r="20" spans="1:11" x14ac:dyDescent="0.3">
      <c r="A20" t="s">
        <v>19</v>
      </c>
      <c r="B20" s="2">
        <v>19</v>
      </c>
      <c r="C20" s="2">
        <v>2999</v>
      </c>
      <c r="D20" s="2">
        <v>3699</v>
      </c>
      <c r="E20" s="2">
        <f t="shared" si="0"/>
        <v>700</v>
      </c>
      <c r="F20" s="1">
        <v>0.19</v>
      </c>
      <c r="G20" s="1" t="str">
        <f t="shared" si="1"/>
        <v>Low</v>
      </c>
      <c r="H20" s="2">
        <v>5</v>
      </c>
      <c r="I20">
        <v>4.5999999999999996</v>
      </c>
      <c r="J20" t="str">
        <f t="shared" si="2"/>
        <v>Excellent</v>
      </c>
      <c r="K20" s="3"/>
    </row>
    <row r="21" spans="1:11" x14ac:dyDescent="0.3">
      <c r="A21" t="s">
        <v>20</v>
      </c>
      <c r="B21" s="2">
        <v>20</v>
      </c>
      <c r="C21" s="2">
        <v>998</v>
      </c>
      <c r="D21" s="2">
        <v>1966</v>
      </c>
      <c r="E21" s="2">
        <f t="shared" si="0"/>
        <v>968</v>
      </c>
      <c r="F21" s="1">
        <v>0.49</v>
      </c>
      <c r="G21" s="1" t="str">
        <f t="shared" si="1"/>
        <v>High</v>
      </c>
      <c r="H21" s="2">
        <v>44</v>
      </c>
      <c r="I21">
        <v>4.5999999999999996</v>
      </c>
      <c r="J21" t="str">
        <f t="shared" si="2"/>
        <v>Excellent</v>
      </c>
      <c r="K21" s="3"/>
    </row>
    <row r="22" spans="1:11" x14ac:dyDescent="0.3">
      <c r="A22" t="s">
        <v>21</v>
      </c>
      <c r="B22" s="2">
        <v>21</v>
      </c>
      <c r="C22" s="2">
        <v>38</v>
      </c>
      <c r="D22" s="2">
        <v>80</v>
      </c>
      <c r="E22" s="2">
        <f t="shared" si="0"/>
        <v>42</v>
      </c>
      <c r="F22" s="1">
        <v>0.61</v>
      </c>
      <c r="G22" s="1" t="str">
        <f t="shared" si="1"/>
        <v>High</v>
      </c>
      <c r="H22" s="2">
        <v>13</v>
      </c>
      <c r="I22">
        <v>3.3</v>
      </c>
      <c r="J22" t="str">
        <f t="shared" si="2"/>
        <v>Average</v>
      </c>
      <c r="K22" s="3"/>
    </row>
    <row r="23" spans="1:11" x14ac:dyDescent="0.3">
      <c r="A23" t="s">
        <v>22</v>
      </c>
      <c r="B23" s="2">
        <v>22</v>
      </c>
      <c r="C23" s="2">
        <v>1860</v>
      </c>
      <c r="D23" s="2">
        <v>3220</v>
      </c>
      <c r="E23" s="2">
        <f t="shared" si="0"/>
        <v>1360</v>
      </c>
      <c r="F23" s="1">
        <v>0.42</v>
      </c>
      <c r="G23" s="1" t="str">
        <f t="shared" si="1"/>
        <v>High</v>
      </c>
      <c r="H23" s="2" t="s">
        <v>112</v>
      </c>
      <c r="I23" t="s">
        <v>112</v>
      </c>
      <c r="J23" t="str">
        <f t="shared" si="2"/>
        <v>n/a</v>
      </c>
      <c r="K23" s="3"/>
    </row>
    <row r="24" spans="1:11" x14ac:dyDescent="0.3">
      <c r="A24" t="s">
        <v>23</v>
      </c>
      <c r="B24" s="2">
        <v>23</v>
      </c>
      <c r="C24" s="2">
        <v>880</v>
      </c>
      <c r="D24" s="2">
        <v>1350</v>
      </c>
      <c r="E24" s="2">
        <f t="shared" si="0"/>
        <v>470</v>
      </c>
      <c r="F24" s="1">
        <v>0.35</v>
      </c>
      <c r="G24" s="1" t="str">
        <f t="shared" si="1"/>
        <v>Medium</v>
      </c>
      <c r="H24" s="2">
        <v>6</v>
      </c>
      <c r="I24">
        <v>4</v>
      </c>
      <c r="J24" t="str">
        <f t="shared" si="2"/>
        <v>Average</v>
      </c>
      <c r="K24" s="3"/>
    </row>
    <row r="25" spans="1:11" x14ac:dyDescent="0.3">
      <c r="A25" t="s">
        <v>24</v>
      </c>
      <c r="B25" s="2">
        <v>24</v>
      </c>
      <c r="C25" s="2">
        <v>1650</v>
      </c>
      <c r="D25" s="2">
        <v>2150</v>
      </c>
      <c r="E25" s="2">
        <f t="shared" si="0"/>
        <v>500</v>
      </c>
      <c r="F25" s="1">
        <v>0.23</v>
      </c>
      <c r="G25" s="1" t="str">
        <f t="shared" si="1"/>
        <v>Medium</v>
      </c>
      <c r="H25" s="2">
        <v>14</v>
      </c>
      <c r="I25">
        <v>4.4000000000000004</v>
      </c>
      <c r="J25" t="str">
        <f t="shared" si="2"/>
        <v>Average</v>
      </c>
      <c r="K25" s="3"/>
    </row>
    <row r="26" spans="1:11" x14ac:dyDescent="0.3">
      <c r="A26" t="s">
        <v>25</v>
      </c>
      <c r="B26" s="2">
        <v>25</v>
      </c>
      <c r="C26" s="2">
        <v>2048</v>
      </c>
      <c r="D26" s="2">
        <v>4500</v>
      </c>
      <c r="E26" s="2">
        <f t="shared" si="0"/>
        <v>2452</v>
      </c>
      <c r="F26" s="1">
        <v>0.55000000000000004</v>
      </c>
      <c r="G26" s="1" t="str">
        <f t="shared" si="1"/>
        <v>High</v>
      </c>
      <c r="H26" s="2">
        <v>7</v>
      </c>
      <c r="I26">
        <v>4.3</v>
      </c>
      <c r="J26" t="str">
        <f t="shared" si="2"/>
        <v>Average</v>
      </c>
      <c r="K26" s="3"/>
    </row>
    <row r="27" spans="1:11" x14ac:dyDescent="0.3">
      <c r="A27" t="s">
        <v>26</v>
      </c>
      <c r="B27" s="2">
        <v>26</v>
      </c>
      <c r="C27" s="2">
        <v>420</v>
      </c>
      <c r="D27" s="2">
        <v>647</v>
      </c>
      <c r="E27" s="2">
        <f t="shared" si="0"/>
        <v>227</v>
      </c>
      <c r="F27" s="1">
        <v>0.35</v>
      </c>
      <c r="G27" s="1" t="str">
        <f t="shared" si="1"/>
        <v>Medium</v>
      </c>
      <c r="H27" s="2">
        <v>49</v>
      </c>
      <c r="I27">
        <v>4.5999999999999996</v>
      </c>
      <c r="J27" t="str">
        <f t="shared" si="2"/>
        <v>Excellent</v>
      </c>
      <c r="K27" s="3"/>
    </row>
    <row r="28" spans="1:11" x14ac:dyDescent="0.3">
      <c r="A28" t="s">
        <v>27</v>
      </c>
      <c r="B28" s="2">
        <v>27</v>
      </c>
      <c r="C28" s="2">
        <v>2880</v>
      </c>
      <c r="D28" s="2">
        <v>3520</v>
      </c>
      <c r="E28" s="2">
        <f t="shared" si="0"/>
        <v>640</v>
      </c>
      <c r="F28" s="1">
        <v>0.18</v>
      </c>
      <c r="G28" s="1" t="str">
        <f t="shared" si="1"/>
        <v>Low</v>
      </c>
      <c r="H28" s="2">
        <v>12</v>
      </c>
      <c r="I28">
        <v>3.8</v>
      </c>
      <c r="J28" t="str">
        <f t="shared" si="2"/>
        <v>Average</v>
      </c>
      <c r="K28" s="3"/>
    </row>
    <row r="29" spans="1:11" x14ac:dyDescent="0.3">
      <c r="A29" t="s">
        <v>28</v>
      </c>
      <c r="B29" s="2">
        <v>28</v>
      </c>
      <c r="C29" s="2">
        <v>1350</v>
      </c>
      <c r="D29" s="2">
        <v>1990</v>
      </c>
      <c r="E29" s="2">
        <f t="shared" si="0"/>
        <v>640</v>
      </c>
      <c r="F29" s="1">
        <v>0.32</v>
      </c>
      <c r="G29" s="1" t="str">
        <f t="shared" si="1"/>
        <v>Medium</v>
      </c>
      <c r="H29" s="2">
        <v>13</v>
      </c>
      <c r="I29">
        <v>3.8</v>
      </c>
      <c r="J29" t="str">
        <f t="shared" si="2"/>
        <v>Average</v>
      </c>
      <c r="K29" s="3"/>
    </row>
    <row r="30" spans="1:11" x14ac:dyDescent="0.3">
      <c r="A30" t="s">
        <v>29</v>
      </c>
      <c r="B30" s="2">
        <v>29</v>
      </c>
      <c r="C30" s="2">
        <v>1758</v>
      </c>
      <c r="D30" s="2">
        <v>2499</v>
      </c>
      <c r="E30" s="2">
        <f t="shared" si="0"/>
        <v>741</v>
      </c>
      <c r="F30" s="1">
        <v>0.3</v>
      </c>
      <c r="G30" s="1" t="str">
        <f t="shared" si="1"/>
        <v>Medium</v>
      </c>
      <c r="H30" s="2">
        <v>20</v>
      </c>
      <c r="I30">
        <v>4.0999999999999996</v>
      </c>
      <c r="J30" t="str">
        <f t="shared" si="2"/>
        <v>Average</v>
      </c>
      <c r="K30" s="3"/>
    </row>
    <row r="31" spans="1:11" x14ac:dyDescent="0.3">
      <c r="A31" t="s">
        <v>30</v>
      </c>
      <c r="B31" s="2">
        <v>30</v>
      </c>
      <c r="C31" s="2">
        <v>2200</v>
      </c>
      <c r="D31" s="2">
        <v>4080</v>
      </c>
      <c r="E31" s="2">
        <f t="shared" si="0"/>
        <v>1880</v>
      </c>
      <c r="F31" s="1">
        <v>0.46</v>
      </c>
      <c r="G31" s="1" t="str">
        <f t="shared" si="1"/>
        <v>High</v>
      </c>
      <c r="H31" s="2" t="s">
        <v>112</v>
      </c>
      <c r="I31" t="s">
        <v>112</v>
      </c>
      <c r="J31" t="str">
        <f t="shared" si="2"/>
        <v>n/a</v>
      </c>
      <c r="K31" s="3"/>
    </row>
    <row r="32" spans="1:11" x14ac:dyDescent="0.3">
      <c r="A32" t="s">
        <v>31</v>
      </c>
      <c r="B32" s="2">
        <v>31</v>
      </c>
      <c r="C32" s="2">
        <v>185</v>
      </c>
      <c r="D32" s="2">
        <v>382</v>
      </c>
      <c r="E32" s="2">
        <f t="shared" si="0"/>
        <v>197</v>
      </c>
      <c r="F32" s="1">
        <v>0.55000000000000004</v>
      </c>
      <c r="G32" s="1" t="str">
        <f t="shared" si="1"/>
        <v>High</v>
      </c>
      <c r="H32" s="2">
        <v>9</v>
      </c>
      <c r="I32">
        <v>4.3</v>
      </c>
      <c r="J32" t="str">
        <f t="shared" si="2"/>
        <v>Average</v>
      </c>
      <c r="K32" s="3"/>
    </row>
    <row r="33" spans="1:11" x14ac:dyDescent="0.3">
      <c r="A33" t="s">
        <v>32</v>
      </c>
      <c r="B33" s="2">
        <v>32</v>
      </c>
      <c r="C33" s="2">
        <v>980</v>
      </c>
      <c r="D33" s="2">
        <v>1490</v>
      </c>
      <c r="E33" s="2">
        <f t="shared" si="0"/>
        <v>510</v>
      </c>
      <c r="F33" s="1">
        <v>0.34</v>
      </c>
      <c r="G33" s="1" t="str">
        <f t="shared" si="1"/>
        <v>Medium</v>
      </c>
      <c r="H33" s="2">
        <v>12</v>
      </c>
      <c r="I33">
        <v>4.7</v>
      </c>
      <c r="J33" t="str">
        <f t="shared" si="2"/>
        <v>Excellent</v>
      </c>
      <c r="K33" s="3"/>
    </row>
    <row r="34" spans="1:11" x14ac:dyDescent="0.3">
      <c r="A34" t="s">
        <v>33</v>
      </c>
      <c r="B34" s="2">
        <v>33</v>
      </c>
      <c r="C34" s="2">
        <v>1820</v>
      </c>
      <c r="D34" s="2">
        <v>3490</v>
      </c>
      <c r="E34" s="2">
        <f t="shared" ref="E34:E65" si="3">D34-C34</f>
        <v>1670</v>
      </c>
      <c r="F34" s="1">
        <v>0.48</v>
      </c>
      <c r="G34" s="1" t="str">
        <f t="shared" ref="G34:G65" si="4">IF(F34&lt;20%,"Low",IF(AND(F34&gt;=20%,F34&lt;40%),"Medium","High"))</f>
        <v>High</v>
      </c>
      <c r="H34" s="2">
        <v>9</v>
      </c>
      <c r="I34">
        <v>4.3</v>
      </c>
      <c r="J34" t="str">
        <f t="shared" ref="J34:J65" si="5">IF(I34&lt;3,"Poor",IF(AND(I34&gt;=3,I34&lt;=4.4),"Average",IF(I34="n/a","n/a","Excellent")))</f>
        <v>Average</v>
      </c>
      <c r="K34" s="3"/>
    </row>
    <row r="35" spans="1:11" x14ac:dyDescent="0.3">
      <c r="A35" t="s">
        <v>34</v>
      </c>
      <c r="B35" s="2">
        <v>34</v>
      </c>
      <c r="C35" s="2">
        <v>1940</v>
      </c>
      <c r="D35" s="2">
        <v>2650</v>
      </c>
      <c r="E35" s="2">
        <f t="shared" si="3"/>
        <v>710</v>
      </c>
      <c r="F35" s="1">
        <v>0.27</v>
      </c>
      <c r="G35" s="1" t="str">
        <f t="shared" si="4"/>
        <v>Medium</v>
      </c>
      <c r="H35" s="2">
        <v>20</v>
      </c>
      <c r="I35">
        <v>4.7</v>
      </c>
      <c r="J35" t="str">
        <f t="shared" si="5"/>
        <v>Excellent</v>
      </c>
      <c r="K35" s="3"/>
    </row>
    <row r="36" spans="1:11" x14ac:dyDescent="0.3">
      <c r="A36" t="s">
        <v>35</v>
      </c>
      <c r="B36" s="2">
        <v>35</v>
      </c>
      <c r="C36" s="2">
        <v>1980</v>
      </c>
      <c r="D36" s="2">
        <v>2699</v>
      </c>
      <c r="E36" s="2">
        <f t="shared" si="3"/>
        <v>719</v>
      </c>
      <c r="F36" s="1">
        <v>0.27</v>
      </c>
      <c r="G36" s="1" t="str">
        <f t="shared" si="4"/>
        <v>Medium</v>
      </c>
      <c r="H36" s="2">
        <v>32</v>
      </c>
      <c r="I36">
        <v>4.5</v>
      </c>
      <c r="J36" t="str">
        <f t="shared" si="5"/>
        <v>Excellent</v>
      </c>
      <c r="K36" s="3"/>
    </row>
    <row r="37" spans="1:11" x14ac:dyDescent="0.3">
      <c r="A37" t="s">
        <v>36</v>
      </c>
      <c r="B37" s="2">
        <v>36</v>
      </c>
      <c r="C37" s="2">
        <v>1620</v>
      </c>
      <c r="D37" s="2">
        <v>2690</v>
      </c>
      <c r="E37" s="2">
        <f t="shared" si="3"/>
        <v>1070</v>
      </c>
      <c r="F37" s="1">
        <v>0.4</v>
      </c>
      <c r="G37" s="1" t="str">
        <f t="shared" si="4"/>
        <v>High</v>
      </c>
      <c r="H37" s="2">
        <v>1</v>
      </c>
      <c r="I37">
        <v>5</v>
      </c>
      <c r="J37" t="str">
        <f t="shared" si="5"/>
        <v>Excellent</v>
      </c>
      <c r="K37" s="3"/>
    </row>
    <row r="38" spans="1:11" x14ac:dyDescent="0.3">
      <c r="A38" t="s">
        <v>37</v>
      </c>
      <c r="B38" s="2">
        <v>37</v>
      </c>
      <c r="C38" s="2">
        <v>171</v>
      </c>
      <c r="D38" s="2">
        <v>360</v>
      </c>
      <c r="E38" s="2">
        <f t="shared" si="3"/>
        <v>189</v>
      </c>
      <c r="F38" s="1">
        <v>0.55000000000000004</v>
      </c>
      <c r="G38" s="1" t="str">
        <f t="shared" si="4"/>
        <v>High</v>
      </c>
      <c r="H38" s="2">
        <v>2</v>
      </c>
      <c r="I38">
        <v>5</v>
      </c>
      <c r="J38" t="str">
        <f t="shared" si="5"/>
        <v>Excellent</v>
      </c>
      <c r="K38" s="3"/>
    </row>
    <row r="39" spans="1:11" x14ac:dyDescent="0.3">
      <c r="A39" t="s">
        <v>38</v>
      </c>
      <c r="B39" s="2">
        <v>38</v>
      </c>
      <c r="C39" s="2">
        <v>389</v>
      </c>
      <c r="D39" s="2">
        <v>656</v>
      </c>
      <c r="E39" s="2">
        <f t="shared" si="3"/>
        <v>267</v>
      </c>
      <c r="F39" s="1">
        <v>0.41</v>
      </c>
      <c r="G39" s="1" t="str">
        <f t="shared" si="4"/>
        <v>High</v>
      </c>
      <c r="H39" s="2">
        <v>36</v>
      </c>
      <c r="I39">
        <v>4.3</v>
      </c>
      <c r="J39" t="str">
        <f t="shared" si="5"/>
        <v>Average</v>
      </c>
      <c r="K39" s="3"/>
    </row>
    <row r="40" spans="1:11" x14ac:dyDescent="0.3">
      <c r="A40" t="s">
        <v>39</v>
      </c>
      <c r="B40" s="2">
        <v>39</v>
      </c>
      <c r="C40" s="2">
        <v>2750</v>
      </c>
      <c r="D40" s="2">
        <v>4471</v>
      </c>
      <c r="E40" s="2">
        <f t="shared" si="3"/>
        <v>1721</v>
      </c>
      <c r="F40" s="1">
        <v>0.38</v>
      </c>
      <c r="G40" s="1" t="str">
        <f t="shared" si="4"/>
        <v>Medium</v>
      </c>
      <c r="H40" s="2" t="s">
        <v>112</v>
      </c>
      <c r="I40" t="s">
        <v>112</v>
      </c>
      <c r="J40" t="str">
        <f t="shared" si="5"/>
        <v>n/a</v>
      </c>
      <c r="K40" s="3"/>
    </row>
    <row r="41" spans="1:11" x14ac:dyDescent="0.3">
      <c r="A41" t="s">
        <v>40</v>
      </c>
      <c r="B41" s="2">
        <v>40</v>
      </c>
      <c r="C41" s="2">
        <v>475</v>
      </c>
      <c r="D41" s="2">
        <v>931</v>
      </c>
      <c r="E41" s="2">
        <f t="shared" si="3"/>
        <v>456</v>
      </c>
      <c r="F41" s="1">
        <v>0.49</v>
      </c>
      <c r="G41" s="1" t="str">
        <f t="shared" si="4"/>
        <v>High</v>
      </c>
      <c r="H41" s="2" t="s">
        <v>112</v>
      </c>
      <c r="I41" t="s">
        <v>112</v>
      </c>
      <c r="J41" t="str">
        <f t="shared" si="5"/>
        <v>n/a</v>
      </c>
      <c r="K41" s="3"/>
    </row>
    <row r="42" spans="1:11" x14ac:dyDescent="0.3">
      <c r="A42" t="s">
        <v>41</v>
      </c>
      <c r="B42" s="2">
        <v>41</v>
      </c>
      <c r="C42" s="2">
        <v>238</v>
      </c>
      <c r="D42" s="2">
        <v>476</v>
      </c>
      <c r="E42" s="2">
        <f t="shared" si="3"/>
        <v>238</v>
      </c>
      <c r="F42" s="1">
        <v>0.5</v>
      </c>
      <c r="G42" s="1" t="str">
        <f t="shared" si="4"/>
        <v>High</v>
      </c>
      <c r="H42" s="2" t="s">
        <v>112</v>
      </c>
      <c r="I42" t="s">
        <v>112</v>
      </c>
      <c r="J42" t="str">
        <f t="shared" si="5"/>
        <v>n/a</v>
      </c>
      <c r="K42" s="3"/>
    </row>
    <row r="43" spans="1:11" x14ac:dyDescent="0.3">
      <c r="A43" t="s">
        <v>42</v>
      </c>
      <c r="B43" s="2">
        <v>42</v>
      </c>
      <c r="C43" s="2">
        <v>610</v>
      </c>
      <c r="D43" s="2">
        <v>1060</v>
      </c>
      <c r="E43" s="2">
        <f t="shared" si="3"/>
        <v>450</v>
      </c>
      <c r="F43" s="1">
        <v>0.42</v>
      </c>
      <c r="G43" s="1" t="str">
        <f t="shared" si="4"/>
        <v>High</v>
      </c>
      <c r="H43" s="2" t="s">
        <v>112</v>
      </c>
      <c r="I43" t="s">
        <v>112</v>
      </c>
      <c r="J43" t="str">
        <f t="shared" si="5"/>
        <v>n/a</v>
      </c>
      <c r="K43" s="3"/>
    </row>
    <row r="44" spans="1:11" x14ac:dyDescent="0.3">
      <c r="A44" t="s">
        <v>43</v>
      </c>
      <c r="B44" s="2">
        <v>43</v>
      </c>
      <c r="C44" s="2">
        <v>2132</v>
      </c>
      <c r="D44" s="2">
        <v>2169</v>
      </c>
      <c r="E44" s="2">
        <f t="shared" si="3"/>
        <v>37</v>
      </c>
      <c r="F44" s="1">
        <v>0.02</v>
      </c>
      <c r="G44" s="1" t="str">
        <f t="shared" si="4"/>
        <v>Low</v>
      </c>
      <c r="H44" s="2" t="s">
        <v>112</v>
      </c>
      <c r="I44" t="s">
        <v>112</v>
      </c>
      <c r="J44" t="str">
        <f t="shared" si="5"/>
        <v>n/a</v>
      </c>
      <c r="K44" s="3"/>
    </row>
    <row r="45" spans="1:11" x14ac:dyDescent="0.3">
      <c r="A45" t="s">
        <v>44</v>
      </c>
      <c r="B45" s="2">
        <v>44</v>
      </c>
      <c r="C45" s="2">
        <v>999</v>
      </c>
      <c r="D45" s="2">
        <v>2000</v>
      </c>
      <c r="E45" s="2">
        <f t="shared" si="3"/>
        <v>1001</v>
      </c>
      <c r="F45" s="1">
        <v>0.5</v>
      </c>
      <c r="G45" s="1" t="str">
        <f t="shared" si="4"/>
        <v>High</v>
      </c>
      <c r="H45" s="2" t="s">
        <v>112</v>
      </c>
      <c r="I45" t="s">
        <v>112</v>
      </c>
      <c r="J45" t="str">
        <f t="shared" si="5"/>
        <v>n/a</v>
      </c>
      <c r="K45" s="3"/>
    </row>
    <row r="46" spans="1:11" x14ac:dyDescent="0.3">
      <c r="A46" t="s">
        <v>45</v>
      </c>
      <c r="B46" s="2">
        <v>45</v>
      </c>
      <c r="C46" s="2">
        <v>1190</v>
      </c>
      <c r="D46" s="2">
        <v>1785</v>
      </c>
      <c r="E46" s="2">
        <f t="shared" si="3"/>
        <v>595</v>
      </c>
      <c r="F46" s="1">
        <v>0.33</v>
      </c>
      <c r="G46" s="1" t="str">
        <f t="shared" si="4"/>
        <v>Medium</v>
      </c>
      <c r="H46" s="2" t="s">
        <v>112</v>
      </c>
      <c r="I46" t="s">
        <v>112</v>
      </c>
      <c r="J46" t="str">
        <f t="shared" si="5"/>
        <v>n/a</v>
      </c>
      <c r="K46" s="3"/>
    </row>
    <row r="47" spans="1:11" x14ac:dyDescent="0.3">
      <c r="A47" t="s">
        <v>46</v>
      </c>
      <c r="B47" s="2">
        <v>46</v>
      </c>
      <c r="C47" s="2">
        <v>671</v>
      </c>
      <c r="D47" s="2">
        <v>1316</v>
      </c>
      <c r="E47" s="2">
        <f t="shared" si="3"/>
        <v>645</v>
      </c>
      <c r="F47" s="1">
        <v>0.49</v>
      </c>
      <c r="G47" s="1" t="str">
        <f t="shared" si="4"/>
        <v>High</v>
      </c>
      <c r="H47" s="2" t="s">
        <v>112</v>
      </c>
      <c r="I47" t="s">
        <v>112</v>
      </c>
      <c r="J47" t="str">
        <f t="shared" si="5"/>
        <v>n/a</v>
      </c>
      <c r="K47" s="3"/>
    </row>
    <row r="48" spans="1:11" x14ac:dyDescent="0.3">
      <c r="A48" t="s">
        <v>47</v>
      </c>
      <c r="B48" s="2">
        <v>47</v>
      </c>
      <c r="C48" s="2">
        <v>1200</v>
      </c>
      <c r="D48" s="2">
        <v>1950</v>
      </c>
      <c r="E48" s="2">
        <f t="shared" si="3"/>
        <v>750</v>
      </c>
      <c r="F48" s="1">
        <v>0.38</v>
      </c>
      <c r="G48" s="1" t="str">
        <f t="shared" si="4"/>
        <v>Medium</v>
      </c>
      <c r="H48" s="2" t="s">
        <v>112</v>
      </c>
      <c r="I48" t="s">
        <v>112</v>
      </c>
      <c r="J48" t="str">
        <f t="shared" si="5"/>
        <v>n/a</v>
      </c>
      <c r="K48" s="3"/>
    </row>
    <row r="49" spans="1:11" x14ac:dyDescent="0.3">
      <c r="A49" t="s">
        <v>48</v>
      </c>
      <c r="B49" s="2">
        <v>48</v>
      </c>
      <c r="C49" s="2">
        <v>199</v>
      </c>
      <c r="D49" s="2">
        <v>504</v>
      </c>
      <c r="E49" s="2">
        <f t="shared" si="3"/>
        <v>305</v>
      </c>
      <c r="F49" s="1">
        <v>0.54</v>
      </c>
      <c r="G49" s="1" t="str">
        <f t="shared" si="4"/>
        <v>High</v>
      </c>
      <c r="H49" s="2" t="s">
        <v>112</v>
      </c>
      <c r="I49" t="s">
        <v>112</v>
      </c>
      <c r="J49" t="str">
        <f t="shared" si="5"/>
        <v>n/a</v>
      </c>
      <c r="K49" s="3"/>
    </row>
    <row r="50" spans="1:11" x14ac:dyDescent="0.3">
      <c r="A50" t="s">
        <v>49</v>
      </c>
      <c r="B50" s="2">
        <v>49</v>
      </c>
      <c r="C50" s="2">
        <v>299</v>
      </c>
      <c r="D50" s="2">
        <v>600</v>
      </c>
      <c r="E50" s="2">
        <f t="shared" si="3"/>
        <v>301</v>
      </c>
      <c r="F50" s="1">
        <v>0.5</v>
      </c>
      <c r="G50" s="1" t="str">
        <f t="shared" si="4"/>
        <v>High</v>
      </c>
      <c r="H50" s="2" t="s">
        <v>112</v>
      </c>
      <c r="I50" t="s">
        <v>112</v>
      </c>
      <c r="J50" t="str">
        <f t="shared" si="5"/>
        <v>n/a</v>
      </c>
      <c r="K50" s="3"/>
    </row>
    <row r="51" spans="1:11" x14ac:dyDescent="0.3">
      <c r="A51" t="s">
        <v>50</v>
      </c>
      <c r="B51" s="2">
        <v>50</v>
      </c>
      <c r="C51" s="2">
        <v>1660</v>
      </c>
      <c r="D51" s="2">
        <v>1699</v>
      </c>
      <c r="E51" s="2">
        <f t="shared" si="3"/>
        <v>39</v>
      </c>
      <c r="F51" s="1">
        <v>0.02</v>
      </c>
      <c r="G51" s="1" t="str">
        <f t="shared" si="4"/>
        <v>Low</v>
      </c>
      <c r="H51" s="2" t="s">
        <v>112</v>
      </c>
      <c r="I51" t="s">
        <v>112</v>
      </c>
      <c r="J51" t="str">
        <f t="shared" si="5"/>
        <v>n/a</v>
      </c>
      <c r="K51" s="3"/>
    </row>
    <row r="52" spans="1:11" x14ac:dyDescent="0.3">
      <c r="A52" t="s">
        <v>51</v>
      </c>
      <c r="B52" s="2">
        <v>51</v>
      </c>
      <c r="C52" s="2">
        <v>299</v>
      </c>
      <c r="D52" s="2">
        <v>384</v>
      </c>
      <c r="E52" s="2">
        <f t="shared" si="3"/>
        <v>85</v>
      </c>
      <c r="F52" s="1">
        <v>0.22</v>
      </c>
      <c r="G52" s="1" t="str">
        <f t="shared" si="4"/>
        <v>Medium</v>
      </c>
      <c r="H52" s="2" t="s">
        <v>112</v>
      </c>
      <c r="I52" t="s">
        <v>112</v>
      </c>
      <c r="J52" t="str">
        <f t="shared" si="5"/>
        <v>n/a</v>
      </c>
      <c r="K52" s="3"/>
    </row>
    <row r="53" spans="1:11" x14ac:dyDescent="0.3">
      <c r="A53" t="s">
        <v>52</v>
      </c>
      <c r="B53" s="2">
        <v>52</v>
      </c>
      <c r="C53" s="2">
        <v>1459</v>
      </c>
      <c r="D53" s="2">
        <v>1499</v>
      </c>
      <c r="E53" s="2">
        <f t="shared" si="3"/>
        <v>40</v>
      </c>
      <c r="F53" s="1">
        <v>0.03</v>
      </c>
      <c r="G53" s="1" t="str">
        <f t="shared" si="4"/>
        <v>Low</v>
      </c>
      <c r="H53" s="2" t="s">
        <v>112</v>
      </c>
      <c r="I53" t="s">
        <v>112</v>
      </c>
      <c r="J53" t="str">
        <f t="shared" si="5"/>
        <v>n/a</v>
      </c>
      <c r="K53" s="3"/>
    </row>
    <row r="54" spans="1:11" x14ac:dyDescent="0.3">
      <c r="A54" t="s">
        <v>53</v>
      </c>
      <c r="B54" s="2">
        <v>53</v>
      </c>
      <c r="C54" s="2">
        <v>799</v>
      </c>
      <c r="D54" s="2">
        <v>1343</v>
      </c>
      <c r="E54" s="2">
        <f t="shared" si="3"/>
        <v>544</v>
      </c>
      <c r="F54" s="1">
        <v>0.41</v>
      </c>
      <c r="G54" s="1" t="str">
        <f t="shared" si="4"/>
        <v>High</v>
      </c>
      <c r="H54" s="2" t="s">
        <v>112</v>
      </c>
      <c r="I54" t="s">
        <v>112</v>
      </c>
      <c r="J54" t="str">
        <f t="shared" si="5"/>
        <v>n/a</v>
      </c>
      <c r="K54" s="3"/>
    </row>
    <row r="55" spans="1:11" x14ac:dyDescent="0.3">
      <c r="A55" t="s">
        <v>54</v>
      </c>
      <c r="B55" s="2">
        <v>54</v>
      </c>
      <c r="C55" s="2">
        <v>499</v>
      </c>
      <c r="D55" s="2">
        <v>900</v>
      </c>
      <c r="E55" s="2">
        <f t="shared" si="3"/>
        <v>401</v>
      </c>
      <c r="F55" s="1">
        <v>0.45</v>
      </c>
      <c r="G55" s="1" t="str">
        <f t="shared" si="4"/>
        <v>High</v>
      </c>
      <c r="H55" s="2" t="s">
        <v>112</v>
      </c>
      <c r="I55" t="s">
        <v>112</v>
      </c>
      <c r="J55" t="str">
        <f t="shared" si="5"/>
        <v>n/a</v>
      </c>
      <c r="K55" s="3"/>
    </row>
    <row r="56" spans="1:11" x14ac:dyDescent="0.3">
      <c r="A56" t="s">
        <v>55</v>
      </c>
      <c r="B56" s="2">
        <v>55</v>
      </c>
      <c r="C56" s="2">
        <v>699</v>
      </c>
      <c r="D56" s="2">
        <v>1343</v>
      </c>
      <c r="E56" s="2">
        <f t="shared" si="3"/>
        <v>644</v>
      </c>
      <c r="F56" s="1">
        <v>0.48</v>
      </c>
      <c r="G56" s="1" t="str">
        <f t="shared" si="4"/>
        <v>High</v>
      </c>
      <c r="H56" s="2" t="s">
        <v>112</v>
      </c>
      <c r="I56" t="s">
        <v>112</v>
      </c>
      <c r="J56" t="str">
        <f t="shared" si="5"/>
        <v>n/a</v>
      </c>
      <c r="K56" s="3"/>
    </row>
    <row r="57" spans="1:11" x14ac:dyDescent="0.3">
      <c r="A57" t="s">
        <v>56</v>
      </c>
      <c r="B57" s="2">
        <v>56</v>
      </c>
      <c r="C57" s="2">
        <v>799</v>
      </c>
      <c r="D57" s="2">
        <v>1567</v>
      </c>
      <c r="E57" s="2">
        <f t="shared" si="3"/>
        <v>768</v>
      </c>
      <c r="F57" s="1">
        <v>0.49</v>
      </c>
      <c r="G57" s="1" t="str">
        <f t="shared" si="4"/>
        <v>High</v>
      </c>
      <c r="H57" s="2" t="s">
        <v>112</v>
      </c>
      <c r="I57" t="s">
        <v>112</v>
      </c>
      <c r="J57" t="str">
        <f t="shared" si="5"/>
        <v>n/a</v>
      </c>
      <c r="K57" s="3"/>
    </row>
    <row r="58" spans="1:11" x14ac:dyDescent="0.3">
      <c r="A58" t="s">
        <v>57</v>
      </c>
      <c r="B58" s="2">
        <v>57</v>
      </c>
      <c r="C58" s="2">
        <v>2799</v>
      </c>
      <c r="D58" s="2">
        <v>3810</v>
      </c>
      <c r="E58" s="2">
        <f t="shared" si="3"/>
        <v>1011</v>
      </c>
      <c r="F58" s="1">
        <v>0.27</v>
      </c>
      <c r="G58" s="1" t="str">
        <f t="shared" si="4"/>
        <v>Medium</v>
      </c>
      <c r="H58" s="2" t="s">
        <v>112</v>
      </c>
      <c r="I58" t="s">
        <v>112</v>
      </c>
      <c r="J58" t="str">
        <f t="shared" si="5"/>
        <v>n/a</v>
      </c>
      <c r="K58" s="3"/>
    </row>
    <row r="59" spans="1:11" x14ac:dyDescent="0.3">
      <c r="A59" t="s">
        <v>54</v>
      </c>
      <c r="B59" s="2">
        <v>58</v>
      </c>
      <c r="C59" s="2">
        <v>399</v>
      </c>
      <c r="D59" s="2">
        <v>896</v>
      </c>
      <c r="E59" s="2">
        <f t="shared" si="3"/>
        <v>497</v>
      </c>
      <c r="F59" s="1">
        <v>0.54</v>
      </c>
      <c r="G59" s="1" t="str">
        <f t="shared" si="4"/>
        <v>High</v>
      </c>
      <c r="H59" s="2" t="s">
        <v>112</v>
      </c>
      <c r="I59" t="s">
        <v>112</v>
      </c>
      <c r="J59" t="str">
        <f t="shared" si="5"/>
        <v>n/a</v>
      </c>
      <c r="K59" s="3"/>
    </row>
    <row r="60" spans="1:11" x14ac:dyDescent="0.3">
      <c r="A60" t="s">
        <v>58</v>
      </c>
      <c r="B60" s="2">
        <v>59</v>
      </c>
      <c r="C60" s="2">
        <v>2170</v>
      </c>
      <c r="D60" s="2">
        <v>2500</v>
      </c>
      <c r="E60" s="2">
        <f t="shared" si="3"/>
        <v>330</v>
      </c>
      <c r="F60" s="1">
        <v>0.13</v>
      </c>
      <c r="G60" s="1" t="str">
        <f t="shared" si="4"/>
        <v>Low</v>
      </c>
      <c r="H60" s="2">
        <v>6</v>
      </c>
      <c r="I60">
        <v>2.5</v>
      </c>
      <c r="J60" t="str">
        <f t="shared" si="5"/>
        <v>Poor</v>
      </c>
      <c r="K60" s="3"/>
    </row>
    <row r="61" spans="1:11" x14ac:dyDescent="0.3">
      <c r="A61" t="s">
        <v>59</v>
      </c>
      <c r="B61" s="2">
        <v>60</v>
      </c>
      <c r="C61" s="2">
        <v>458</v>
      </c>
      <c r="D61" s="2">
        <v>986</v>
      </c>
      <c r="E61" s="2">
        <f t="shared" si="3"/>
        <v>528</v>
      </c>
      <c r="F61" s="1">
        <v>0.53</v>
      </c>
      <c r="G61" s="1" t="str">
        <f t="shared" si="4"/>
        <v>High</v>
      </c>
      <c r="H61" s="2">
        <v>10</v>
      </c>
      <c r="I61">
        <v>3</v>
      </c>
      <c r="J61" t="str">
        <f t="shared" si="5"/>
        <v>Average</v>
      </c>
      <c r="K61" s="3"/>
    </row>
    <row r="62" spans="1:11" x14ac:dyDescent="0.3">
      <c r="A62" t="s">
        <v>60</v>
      </c>
      <c r="B62" s="2">
        <v>61</v>
      </c>
      <c r="C62" s="2">
        <v>2115</v>
      </c>
      <c r="D62" s="2">
        <v>4700</v>
      </c>
      <c r="E62" s="2">
        <f t="shared" si="3"/>
        <v>2585</v>
      </c>
      <c r="F62" s="1">
        <v>0.53</v>
      </c>
      <c r="G62" s="1" t="str">
        <f t="shared" si="4"/>
        <v>High</v>
      </c>
      <c r="H62" s="2">
        <v>13</v>
      </c>
      <c r="I62">
        <v>2.1</v>
      </c>
      <c r="J62" t="str">
        <f t="shared" si="5"/>
        <v>Poor</v>
      </c>
      <c r="K62" s="3"/>
    </row>
    <row r="63" spans="1:11" x14ac:dyDescent="0.3">
      <c r="A63" t="s">
        <v>61</v>
      </c>
      <c r="B63" s="2">
        <v>62</v>
      </c>
      <c r="C63" s="2">
        <v>445</v>
      </c>
      <c r="D63" s="2">
        <v>873</v>
      </c>
      <c r="E63" s="2">
        <f t="shared" si="3"/>
        <v>428</v>
      </c>
      <c r="F63" s="1">
        <v>0.49</v>
      </c>
      <c r="G63" s="1" t="str">
        <f t="shared" si="4"/>
        <v>High</v>
      </c>
      <c r="H63" s="2">
        <v>69</v>
      </c>
      <c r="I63">
        <v>2.8</v>
      </c>
      <c r="J63" t="str">
        <f t="shared" si="5"/>
        <v>Poor</v>
      </c>
      <c r="K63" s="3"/>
    </row>
    <row r="64" spans="1:11" x14ac:dyDescent="0.3">
      <c r="A64" t="s">
        <v>62</v>
      </c>
      <c r="B64" s="2">
        <v>63</v>
      </c>
      <c r="C64" s="2">
        <v>325</v>
      </c>
      <c r="D64" s="2">
        <v>680</v>
      </c>
      <c r="E64" s="2">
        <f t="shared" si="3"/>
        <v>355</v>
      </c>
      <c r="F64" s="1">
        <v>0.52</v>
      </c>
      <c r="G64" s="1" t="str">
        <f t="shared" si="4"/>
        <v>High</v>
      </c>
      <c r="H64" s="2">
        <v>15</v>
      </c>
      <c r="I64">
        <v>2.7</v>
      </c>
      <c r="J64" t="str">
        <f t="shared" si="5"/>
        <v>Poor</v>
      </c>
      <c r="K64" s="3"/>
    </row>
    <row r="65" spans="1:11" x14ac:dyDescent="0.3">
      <c r="A65" t="s">
        <v>63</v>
      </c>
      <c r="B65" s="2">
        <v>64</v>
      </c>
      <c r="C65" s="2">
        <v>1220</v>
      </c>
      <c r="D65" s="2">
        <v>1555</v>
      </c>
      <c r="E65" s="2">
        <f t="shared" si="3"/>
        <v>335</v>
      </c>
      <c r="F65" s="1">
        <v>0.22</v>
      </c>
      <c r="G65" s="1" t="str">
        <f t="shared" si="4"/>
        <v>Medium</v>
      </c>
      <c r="H65" s="2">
        <v>16</v>
      </c>
      <c r="I65">
        <v>2.9</v>
      </c>
      <c r="J65" t="str">
        <f t="shared" si="5"/>
        <v>Poor</v>
      </c>
      <c r="K65" s="3"/>
    </row>
    <row r="66" spans="1:11" x14ac:dyDescent="0.3">
      <c r="A66" t="s">
        <v>64</v>
      </c>
      <c r="B66" s="2">
        <v>65</v>
      </c>
      <c r="C66" s="2">
        <v>990</v>
      </c>
      <c r="D66" s="2">
        <v>1814</v>
      </c>
      <c r="E66" s="2">
        <f t="shared" ref="E66:E97" si="6">D66-C66</f>
        <v>824</v>
      </c>
      <c r="F66" s="1">
        <v>0.45</v>
      </c>
      <c r="G66" s="1" t="str">
        <f t="shared" ref="G66:G97" si="7">IF(F66&lt;20%,"Low",IF(AND(F66&gt;=20%,F66&lt;40%),"Medium","High"))</f>
        <v>High</v>
      </c>
      <c r="H66" s="2">
        <v>6</v>
      </c>
      <c r="I66">
        <v>2.2000000000000002</v>
      </c>
      <c r="J66" t="str">
        <f t="shared" ref="J66:J97" si="8">IF(I66&lt;3,"Poor",IF(AND(I66&gt;=3,I66&lt;=4.4),"Average",IF(I66="n/a","n/a","Excellent")))</f>
        <v>Poor</v>
      </c>
      <c r="K66" s="3"/>
    </row>
    <row r="67" spans="1:11" x14ac:dyDescent="0.3">
      <c r="A67" t="s">
        <v>65</v>
      </c>
      <c r="B67" s="2">
        <v>66</v>
      </c>
      <c r="C67" s="2">
        <v>1000</v>
      </c>
      <c r="D67" s="2">
        <v>2000</v>
      </c>
      <c r="E67" s="2">
        <f t="shared" si="6"/>
        <v>1000</v>
      </c>
      <c r="F67" s="1">
        <v>0.5</v>
      </c>
      <c r="G67" s="1" t="str">
        <f t="shared" si="7"/>
        <v>High</v>
      </c>
      <c r="H67" s="2">
        <v>7</v>
      </c>
      <c r="I67">
        <v>2.2999999999999998</v>
      </c>
      <c r="J67" t="str">
        <f t="shared" si="8"/>
        <v>Poor</v>
      </c>
      <c r="K67" s="3"/>
    </row>
    <row r="68" spans="1:11" x14ac:dyDescent="0.3">
      <c r="A68" t="s">
        <v>66</v>
      </c>
      <c r="B68" s="2">
        <v>67</v>
      </c>
      <c r="C68" s="2">
        <v>3750</v>
      </c>
      <c r="D68" s="2">
        <v>6143</v>
      </c>
      <c r="E68" s="2">
        <f t="shared" si="6"/>
        <v>2393</v>
      </c>
      <c r="F68" s="1">
        <v>0.39</v>
      </c>
      <c r="G68" s="1" t="str">
        <f t="shared" si="7"/>
        <v>Medium</v>
      </c>
      <c r="H68" s="2">
        <v>5</v>
      </c>
      <c r="I68">
        <v>3</v>
      </c>
      <c r="J68" t="str">
        <f t="shared" si="8"/>
        <v>Average</v>
      </c>
      <c r="K68" s="3"/>
    </row>
    <row r="69" spans="1:11" x14ac:dyDescent="0.3">
      <c r="A69" t="s">
        <v>67</v>
      </c>
      <c r="B69" s="2">
        <v>68</v>
      </c>
      <c r="C69" s="2">
        <v>382</v>
      </c>
      <c r="D69" s="2">
        <v>700</v>
      </c>
      <c r="E69" s="2">
        <f t="shared" si="6"/>
        <v>318</v>
      </c>
      <c r="F69" s="1">
        <v>0.45</v>
      </c>
      <c r="G69" s="1" t="str">
        <f t="shared" si="7"/>
        <v>High</v>
      </c>
      <c r="H69" s="2">
        <v>17</v>
      </c>
      <c r="I69">
        <v>2.6</v>
      </c>
      <c r="J69" t="str">
        <f t="shared" si="8"/>
        <v>Poor</v>
      </c>
      <c r="K69" s="3"/>
    </row>
    <row r="70" spans="1:11" x14ac:dyDescent="0.3">
      <c r="A70" t="s">
        <v>68</v>
      </c>
      <c r="B70" s="2">
        <v>69</v>
      </c>
      <c r="C70" s="2">
        <v>2300</v>
      </c>
      <c r="D70" s="2">
        <v>3240</v>
      </c>
      <c r="E70" s="2">
        <f t="shared" si="6"/>
        <v>940</v>
      </c>
      <c r="F70" s="1">
        <v>0.28999999999999998</v>
      </c>
      <c r="G70" s="1" t="str">
        <f t="shared" si="7"/>
        <v>Medium</v>
      </c>
      <c r="H70" s="2">
        <v>5</v>
      </c>
      <c r="I70">
        <v>3</v>
      </c>
      <c r="J70" t="str">
        <f t="shared" si="8"/>
        <v>Average</v>
      </c>
      <c r="K70" s="3"/>
    </row>
    <row r="71" spans="1:11" x14ac:dyDescent="0.3">
      <c r="A71" t="s">
        <v>69</v>
      </c>
      <c r="B71" s="2">
        <v>70</v>
      </c>
      <c r="C71" s="2">
        <v>345</v>
      </c>
      <c r="D71" s="2">
        <v>602</v>
      </c>
      <c r="E71" s="2">
        <f t="shared" si="6"/>
        <v>257</v>
      </c>
      <c r="F71" s="1">
        <v>0.43</v>
      </c>
      <c r="G71" s="1" t="str">
        <f t="shared" si="7"/>
        <v>High</v>
      </c>
      <c r="H71" s="2">
        <v>6</v>
      </c>
      <c r="I71">
        <v>2.2999999999999998</v>
      </c>
      <c r="J71" t="str">
        <f t="shared" si="8"/>
        <v>Poor</v>
      </c>
      <c r="K71" s="3"/>
    </row>
    <row r="72" spans="1:11" x14ac:dyDescent="0.3">
      <c r="A72" t="s">
        <v>70</v>
      </c>
      <c r="B72" s="2">
        <v>71</v>
      </c>
      <c r="C72" s="2">
        <v>509</v>
      </c>
      <c r="D72" s="2">
        <v>899</v>
      </c>
      <c r="E72" s="2">
        <f t="shared" si="6"/>
        <v>390</v>
      </c>
      <c r="F72" s="1">
        <v>0.43</v>
      </c>
      <c r="G72" s="1" t="str">
        <f t="shared" si="7"/>
        <v>High</v>
      </c>
      <c r="H72" s="2">
        <v>5</v>
      </c>
      <c r="I72">
        <v>3</v>
      </c>
      <c r="J72" t="str">
        <f t="shared" si="8"/>
        <v>Average</v>
      </c>
      <c r="K72" s="3"/>
    </row>
    <row r="73" spans="1:11" x14ac:dyDescent="0.3">
      <c r="A73" t="s">
        <v>71</v>
      </c>
      <c r="B73" s="2">
        <v>72</v>
      </c>
      <c r="C73" s="2">
        <v>968</v>
      </c>
      <c r="D73" s="2">
        <v>1814</v>
      </c>
      <c r="E73" s="2">
        <f t="shared" si="6"/>
        <v>846</v>
      </c>
      <c r="F73" s="1">
        <v>0.47</v>
      </c>
      <c r="G73" s="1" t="str">
        <f t="shared" si="7"/>
        <v>High</v>
      </c>
      <c r="H73" s="2">
        <v>6</v>
      </c>
      <c r="I73">
        <v>2.2000000000000002</v>
      </c>
      <c r="J73" t="str">
        <f t="shared" si="8"/>
        <v>Poor</v>
      </c>
      <c r="K73" s="3"/>
    </row>
    <row r="74" spans="1:11" x14ac:dyDescent="0.3">
      <c r="A74" t="s">
        <v>72</v>
      </c>
      <c r="B74" s="2">
        <v>73</v>
      </c>
      <c r="C74" s="2">
        <v>1570</v>
      </c>
      <c r="D74" s="2">
        <v>2988</v>
      </c>
      <c r="E74" s="2">
        <f t="shared" si="6"/>
        <v>1418</v>
      </c>
      <c r="F74" s="1">
        <v>0.47</v>
      </c>
      <c r="G74" s="1" t="str">
        <f t="shared" si="7"/>
        <v>High</v>
      </c>
      <c r="H74" s="2">
        <v>7</v>
      </c>
      <c r="I74">
        <v>2.1</v>
      </c>
      <c r="J74" t="str">
        <f t="shared" si="8"/>
        <v>Poor</v>
      </c>
      <c r="K74" s="3"/>
    </row>
    <row r="75" spans="1:11" x14ac:dyDescent="0.3">
      <c r="A75" t="s">
        <v>73</v>
      </c>
      <c r="B75" s="2">
        <v>74</v>
      </c>
      <c r="C75" s="2">
        <v>790</v>
      </c>
      <c r="D75" s="2">
        <v>1485</v>
      </c>
      <c r="E75" s="2">
        <f t="shared" si="6"/>
        <v>695</v>
      </c>
      <c r="F75" s="1">
        <v>0.47</v>
      </c>
      <c r="G75" s="1" t="str">
        <f t="shared" si="7"/>
        <v>High</v>
      </c>
      <c r="H75" s="2" t="s">
        <v>112</v>
      </c>
      <c r="I75" t="s">
        <v>112</v>
      </c>
      <c r="J75" t="str">
        <f t="shared" si="8"/>
        <v>n/a</v>
      </c>
      <c r="K75" s="3"/>
    </row>
    <row r="76" spans="1:11" x14ac:dyDescent="0.3">
      <c r="A76" t="s">
        <v>74</v>
      </c>
      <c r="B76" s="2">
        <v>75</v>
      </c>
      <c r="C76" s="2">
        <v>690</v>
      </c>
      <c r="D76" s="2">
        <v>1200</v>
      </c>
      <c r="E76" s="2">
        <f t="shared" si="6"/>
        <v>510</v>
      </c>
      <c r="F76" s="1">
        <v>0.43</v>
      </c>
      <c r="G76" s="1" t="str">
        <f t="shared" si="7"/>
        <v>High</v>
      </c>
      <c r="H76" s="2" t="s">
        <v>112</v>
      </c>
      <c r="I76" t="s">
        <v>112</v>
      </c>
      <c r="J76" t="str">
        <f t="shared" si="8"/>
        <v>n/a</v>
      </c>
      <c r="K76" s="3"/>
    </row>
    <row r="77" spans="1:11" x14ac:dyDescent="0.3">
      <c r="A77" t="s">
        <v>75</v>
      </c>
      <c r="B77" s="2">
        <v>76</v>
      </c>
      <c r="C77" s="2">
        <v>1732</v>
      </c>
      <c r="D77" s="2">
        <v>1799</v>
      </c>
      <c r="E77" s="2">
        <f t="shared" si="6"/>
        <v>67</v>
      </c>
      <c r="F77" s="1">
        <v>0.04</v>
      </c>
      <c r="G77" s="1" t="str">
        <f t="shared" si="7"/>
        <v>Low</v>
      </c>
      <c r="H77" s="2" t="s">
        <v>112</v>
      </c>
      <c r="I77" t="s">
        <v>112</v>
      </c>
      <c r="J77" t="str">
        <f t="shared" si="8"/>
        <v>n/a</v>
      </c>
      <c r="K77" s="3"/>
    </row>
    <row r="78" spans="1:11" x14ac:dyDescent="0.3">
      <c r="A78" t="s">
        <v>76</v>
      </c>
      <c r="B78" s="2">
        <v>77</v>
      </c>
      <c r="C78" s="2">
        <v>230</v>
      </c>
      <c r="D78" s="2">
        <v>450</v>
      </c>
      <c r="E78" s="2">
        <f t="shared" si="6"/>
        <v>220</v>
      </c>
      <c r="F78" s="1">
        <v>0.49</v>
      </c>
      <c r="G78" s="1" t="str">
        <f t="shared" si="7"/>
        <v>High</v>
      </c>
      <c r="H78" s="2" t="s">
        <v>112</v>
      </c>
      <c r="I78" t="s">
        <v>112</v>
      </c>
      <c r="J78" t="str">
        <f t="shared" si="8"/>
        <v>n/a</v>
      </c>
      <c r="K78" s="3"/>
    </row>
    <row r="79" spans="1:11" x14ac:dyDescent="0.3">
      <c r="A79" t="s">
        <v>77</v>
      </c>
      <c r="B79" s="2">
        <v>78</v>
      </c>
      <c r="C79" s="2">
        <v>1189</v>
      </c>
      <c r="D79" s="2">
        <v>2199</v>
      </c>
      <c r="E79" s="2">
        <f t="shared" si="6"/>
        <v>1010</v>
      </c>
      <c r="F79" s="1">
        <v>0.46</v>
      </c>
      <c r="G79" s="1" t="str">
        <f t="shared" si="7"/>
        <v>High</v>
      </c>
      <c r="H79" s="2">
        <v>1</v>
      </c>
      <c r="I79">
        <v>3</v>
      </c>
      <c r="J79" t="str">
        <f t="shared" si="8"/>
        <v>Average</v>
      </c>
      <c r="K79" s="3"/>
    </row>
    <row r="80" spans="1:11" x14ac:dyDescent="0.3">
      <c r="A80" t="s">
        <v>78</v>
      </c>
      <c r="B80" s="2">
        <v>79</v>
      </c>
      <c r="C80" s="2">
        <v>979</v>
      </c>
      <c r="D80" s="2">
        <v>1920</v>
      </c>
      <c r="E80" s="2">
        <f t="shared" si="6"/>
        <v>941</v>
      </c>
      <c r="F80" s="1">
        <v>0.49</v>
      </c>
      <c r="G80" s="1" t="str">
        <f t="shared" si="7"/>
        <v>High</v>
      </c>
      <c r="H80" s="2">
        <v>1</v>
      </c>
      <c r="I80">
        <v>5</v>
      </c>
      <c r="J80" t="str">
        <f t="shared" si="8"/>
        <v>Excellent</v>
      </c>
      <c r="K80" s="3"/>
    </row>
    <row r="81" spans="1:11" x14ac:dyDescent="0.3">
      <c r="A81" t="s">
        <v>79</v>
      </c>
      <c r="B81" s="2">
        <v>80</v>
      </c>
      <c r="C81" s="2">
        <v>1460</v>
      </c>
      <c r="D81" s="2">
        <v>2290</v>
      </c>
      <c r="E81" s="2">
        <f t="shared" si="6"/>
        <v>830</v>
      </c>
      <c r="F81" s="1">
        <v>0.36</v>
      </c>
      <c r="G81" s="1" t="str">
        <f t="shared" si="7"/>
        <v>Medium</v>
      </c>
      <c r="H81" s="2" t="s">
        <v>112</v>
      </c>
      <c r="I81" t="s">
        <v>112</v>
      </c>
      <c r="J81" t="str">
        <f t="shared" si="8"/>
        <v>n/a</v>
      </c>
      <c r="K81" s="3"/>
    </row>
    <row r="82" spans="1:11" x14ac:dyDescent="0.3">
      <c r="A82" t="s">
        <v>80</v>
      </c>
      <c r="B82" s="2">
        <v>81</v>
      </c>
      <c r="C82" s="2">
        <v>1666</v>
      </c>
      <c r="D82" s="2">
        <v>1699</v>
      </c>
      <c r="E82" s="2">
        <f t="shared" si="6"/>
        <v>33</v>
      </c>
      <c r="F82" s="1">
        <v>0.02</v>
      </c>
      <c r="G82" s="1" t="str">
        <f t="shared" si="7"/>
        <v>Low</v>
      </c>
      <c r="H82" s="2" t="s">
        <v>112</v>
      </c>
      <c r="I82" t="s">
        <v>112</v>
      </c>
      <c r="J82" t="str">
        <f t="shared" si="8"/>
        <v>n/a</v>
      </c>
      <c r="K82" s="3"/>
    </row>
    <row r="83" spans="1:11" x14ac:dyDescent="0.3">
      <c r="A83" t="s">
        <v>81</v>
      </c>
      <c r="B83" s="2">
        <v>82</v>
      </c>
      <c r="C83" s="2">
        <v>330</v>
      </c>
      <c r="D83" s="2">
        <v>647</v>
      </c>
      <c r="E83" s="2">
        <f t="shared" si="6"/>
        <v>317</v>
      </c>
      <c r="F83" s="1">
        <v>0.49</v>
      </c>
      <c r="G83" s="1" t="str">
        <f t="shared" si="7"/>
        <v>High</v>
      </c>
      <c r="H83" s="2">
        <v>1</v>
      </c>
      <c r="I83">
        <v>4</v>
      </c>
      <c r="J83" t="str">
        <f t="shared" si="8"/>
        <v>Average</v>
      </c>
      <c r="K83" s="3"/>
    </row>
    <row r="84" spans="1:11" x14ac:dyDescent="0.3">
      <c r="A84" t="s">
        <v>48</v>
      </c>
      <c r="B84" s="2">
        <v>83</v>
      </c>
      <c r="C84" s="2">
        <v>176</v>
      </c>
      <c r="D84" s="2">
        <v>345</v>
      </c>
      <c r="E84" s="2">
        <f t="shared" si="6"/>
        <v>169</v>
      </c>
      <c r="F84" s="1">
        <v>0.49</v>
      </c>
      <c r="G84" s="1" t="str">
        <f t="shared" si="7"/>
        <v>High</v>
      </c>
      <c r="H84" s="2" t="s">
        <v>112</v>
      </c>
      <c r="I84" t="s">
        <v>112</v>
      </c>
      <c r="J84" t="str">
        <f t="shared" si="8"/>
        <v>n/a</v>
      </c>
      <c r="K84" s="3"/>
    </row>
    <row r="85" spans="1:11" x14ac:dyDescent="0.3">
      <c r="A85" t="s">
        <v>82</v>
      </c>
      <c r="B85" s="2">
        <v>84</v>
      </c>
      <c r="C85" s="2">
        <v>1466</v>
      </c>
      <c r="D85" s="2">
        <v>1699</v>
      </c>
      <c r="E85" s="2">
        <f t="shared" si="6"/>
        <v>233</v>
      </c>
      <c r="F85" s="1">
        <v>0.14000000000000001</v>
      </c>
      <c r="G85" s="1" t="str">
        <f t="shared" si="7"/>
        <v>Low</v>
      </c>
      <c r="H85" s="2" t="s">
        <v>112</v>
      </c>
      <c r="I85" t="s">
        <v>112</v>
      </c>
      <c r="J85" t="str">
        <f t="shared" si="8"/>
        <v>n/a</v>
      </c>
      <c r="K85" s="3"/>
    </row>
    <row r="86" spans="1:11" x14ac:dyDescent="0.3">
      <c r="A86" t="s">
        <v>83</v>
      </c>
      <c r="B86" s="2">
        <v>85</v>
      </c>
      <c r="C86" s="2">
        <v>274</v>
      </c>
      <c r="D86" s="2">
        <v>537</v>
      </c>
      <c r="E86" s="2">
        <f t="shared" si="6"/>
        <v>263</v>
      </c>
      <c r="F86" s="1">
        <v>0.49</v>
      </c>
      <c r="G86" s="1" t="str">
        <f t="shared" si="7"/>
        <v>High</v>
      </c>
      <c r="H86" s="2" t="s">
        <v>112</v>
      </c>
      <c r="I86" t="s">
        <v>112</v>
      </c>
      <c r="J86" t="str">
        <f t="shared" si="8"/>
        <v>n/a</v>
      </c>
      <c r="K86" s="3"/>
    </row>
    <row r="87" spans="1:11" x14ac:dyDescent="0.3">
      <c r="A87" t="s">
        <v>84</v>
      </c>
      <c r="B87" s="2">
        <v>86</v>
      </c>
      <c r="C87" s="2">
        <v>799</v>
      </c>
      <c r="D87" s="2">
        <v>900</v>
      </c>
      <c r="E87" s="2">
        <f t="shared" si="6"/>
        <v>101</v>
      </c>
      <c r="F87" s="1">
        <v>0.11</v>
      </c>
      <c r="G87" s="1" t="str">
        <f t="shared" si="7"/>
        <v>Low</v>
      </c>
      <c r="H87" s="2" t="s">
        <v>112</v>
      </c>
      <c r="I87" t="s">
        <v>112</v>
      </c>
      <c r="J87" t="str">
        <f t="shared" si="8"/>
        <v>n/a</v>
      </c>
      <c r="K87" s="3"/>
    </row>
    <row r="88" spans="1:11" x14ac:dyDescent="0.3">
      <c r="A88" t="s">
        <v>56</v>
      </c>
      <c r="B88" s="2">
        <v>87</v>
      </c>
      <c r="C88" s="2">
        <v>657</v>
      </c>
      <c r="D88" s="2">
        <v>1288</v>
      </c>
      <c r="E88" s="2">
        <f t="shared" si="6"/>
        <v>631</v>
      </c>
      <c r="F88" s="1">
        <v>0.49</v>
      </c>
      <c r="G88" s="1" t="str">
        <f t="shared" si="7"/>
        <v>High</v>
      </c>
      <c r="H88" s="2" t="s">
        <v>112</v>
      </c>
      <c r="I88" t="s">
        <v>112</v>
      </c>
      <c r="J88" t="str">
        <f t="shared" si="8"/>
        <v>n/a</v>
      </c>
      <c r="K88" s="3"/>
    </row>
    <row r="89" spans="1:11" x14ac:dyDescent="0.3">
      <c r="A89" t="s">
        <v>85</v>
      </c>
      <c r="B89" s="2">
        <v>88</v>
      </c>
      <c r="C89" s="2">
        <v>1468</v>
      </c>
      <c r="D89" s="2">
        <v>1699</v>
      </c>
      <c r="E89" s="2">
        <f t="shared" si="6"/>
        <v>231</v>
      </c>
      <c r="F89" s="1">
        <v>0.14000000000000001</v>
      </c>
      <c r="G89" s="1" t="str">
        <f t="shared" si="7"/>
        <v>Low</v>
      </c>
      <c r="H89" s="2" t="s">
        <v>112</v>
      </c>
      <c r="I89" t="s">
        <v>112</v>
      </c>
      <c r="J89" t="str">
        <f t="shared" si="8"/>
        <v>n/a</v>
      </c>
      <c r="K89" s="3"/>
    </row>
    <row r="90" spans="1:11" x14ac:dyDescent="0.3">
      <c r="A90" t="s">
        <v>86</v>
      </c>
      <c r="B90" s="2">
        <v>89</v>
      </c>
      <c r="C90" s="2">
        <v>630</v>
      </c>
      <c r="D90" s="2">
        <v>1100</v>
      </c>
      <c r="E90" s="2">
        <f t="shared" si="6"/>
        <v>470</v>
      </c>
      <c r="F90" s="1">
        <v>0.43</v>
      </c>
      <c r="G90" s="1" t="str">
        <f t="shared" si="7"/>
        <v>High</v>
      </c>
      <c r="H90" s="2" t="s">
        <v>112</v>
      </c>
      <c r="I90" t="s">
        <v>112</v>
      </c>
      <c r="J90" t="str">
        <f t="shared" si="8"/>
        <v>n/a</v>
      </c>
      <c r="K90" s="3"/>
    </row>
    <row r="91" spans="1:11" x14ac:dyDescent="0.3">
      <c r="A91" t="s">
        <v>87</v>
      </c>
      <c r="B91" s="2">
        <v>90</v>
      </c>
      <c r="C91" s="2">
        <v>850</v>
      </c>
      <c r="D91" s="2">
        <v>1700</v>
      </c>
      <c r="E91" s="2">
        <f t="shared" si="6"/>
        <v>850</v>
      </c>
      <c r="F91" s="1">
        <v>0.5</v>
      </c>
      <c r="G91" s="1" t="str">
        <f t="shared" si="7"/>
        <v>High</v>
      </c>
      <c r="H91" s="2" t="s">
        <v>112</v>
      </c>
      <c r="I91" t="s">
        <v>112</v>
      </c>
      <c r="J91" t="str">
        <f t="shared" si="8"/>
        <v>n/a</v>
      </c>
      <c r="K91" s="3"/>
    </row>
    <row r="92" spans="1:11" x14ac:dyDescent="0.3">
      <c r="A92" t="s">
        <v>88</v>
      </c>
      <c r="B92" s="2">
        <v>91</v>
      </c>
      <c r="C92" s="2">
        <v>1300</v>
      </c>
      <c r="D92" s="2">
        <v>2500</v>
      </c>
      <c r="E92" s="2">
        <f t="shared" si="6"/>
        <v>1200</v>
      </c>
      <c r="F92" s="1">
        <v>0.48</v>
      </c>
      <c r="G92" s="1" t="str">
        <f t="shared" si="7"/>
        <v>High</v>
      </c>
      <c r="H92" s="2" t="s">
        <v>112</v>
      </c>
      <c r="I92" t="s">
        <v>112</v>
      </c>
      <c r="J92" t="str">
        <f t="shared" si="8"/>
        <v>n/a</v>
      </c>
      <c r="K92" s="3"/>
    </row>
    <row r="93" spans="1:11" x14ac:dyDescent="0.3">
      <c r="A93" t="s">
        <v>89</v>
      </c>
      <c r="B93" s="2">
        <v>92</v>
      </c>
      <c r="C93" s="2">
        <v>105</v>
      </c>
      <c r="D93" s="2">
        <v>200</v>
      </c>
      <c r="E93" s="2">
        <f t="shared" si="6"/>
        <v>95</v>
      </c>
      <c r="F93" s="1">
        <v>0.48</v>
      </c>
      <c r="G93" s="1" t="str">
        <f t="shared" si="7"/>
        <v>High</v>
      </c>
      <c r="H93" s="2" t="s">
        <v>112</v>
      </c>
      <c r="I93" t="s">
        <v>112</v>
      </c>
      <c r="J93" t="str">
        <f t="shared" si="8"/>
        <v>n/a</v>
      </c>
      <c r="K93" s="3"/>
    </row>
    <row r="94" spans="1:11" x14ac:dyDescent="0.3">
      <c r="A94" t="s">
        <v>90</v>
      </c>
      <c r="B94" s="2">
        <v>93</v>
      </c>
      <c r="C94" s="2">
        <v>899</v>
      </c>
      <c r="D94" s="2">
        <v>1699</v>
      </c>
      <c r="E94" s="2">
        <f t="shared" si="6"/>
        <v>800</v>
      </c>
      <c r="F94" s="1">
        <v>0.47</v>
      </c>
      <c r="G94" s="1" t="str">
        <f t="shared" si="7"/>
        <v>High</v>
      </c>
      <c r="H94" s="2" t="s">
        <v>112</v>
      </c>
      <c r="I94" t="s">
        <v>112</v>
      </c>
      <c r="J94" t="str">
        <f t="shared" si="8"/>
        <v>n/a</v>
      </c>
      <c r="K94" s="3"/>
    </row>
    <row r="95" spans="1:11" x14ac:dyDescent="0.3">
      <c r="A95" t="s">
        <v>91</v>
      </c>
      <c r="B95" s="2">
        <v>94</v>
      </c>
      <c r="C95" s="2">
        <v>1200</v>
      </c>
      <c r="D95" s="2">
        <v>2400</v>
      </c>
      <c r="E95" s="2">
        <f t="shared" si="6"/>
        <v>1200</v>
      </c>
      <c r="F95" s="1">
        <v>0.5</v>
      </c>
      <c r="G95" s="1" t="str">
        <f t="shared" si="7"/>
        <v>High</v>
      </c>
      <c r="H95" s="2" t="s">
        <v>112</v>
      </c>
      <c r="I95" t="s">
        <v>112</v>
      </c>
      <c r="J95" t="str">
        <f t="shared" si="8"/>
        <v>n/a</v>
      </c>
      <c r="K95" s="3"/>
    </row>
    <row r="96" spans="1:11" x14ac:dyDescent="0.3">
      <c r="A96" t="s">
        <v>92</v>
      </c>
      <c r="B96" s="2">
        <v>95</v>
      </c>
      <c r="C96" s="2">
        <v>1526</v>
      </c>
      <c r="D96" s="2">
        <v>1660</v>
      </c>
      <c r="E96" s="2">
        <f t="shared" si="6"/>
        <v>134</v>
      </c>
      <c r="F96" s="1">
        <v>0.08</v>
      </c>
      <c r="G96" s="1" t="str">
        <f t="shared" si="7"/>
        <v>Low</v>
      </c>
      <c r="H96" s="2" t="s">
        <v>112</v>
      </c>
      <c r="I96" t="s">
        <v>112</v>
      </c>
      <c r="J96" t="str">
        <f t="shared" si="8"/>
        <v>n/a</v>
      </c>
      <c r="K96" s="3"/>
    </row>
    <row r="97" spans="1:11" x14ac:dyDescent="0.3">
      <c r="A97" t="s">
        <v>93</v>
      </c>
      <c r="B97" s="2">
        <v>96</v>
      </c>
      <c r="C97" s="2">
        <v>1462</v>
      </c>
      <c r="D97" s="2">
        <v>1499</v>
      </c>
      <c r="E97" s="2">
        <f t="shared" si="6"/>
        <v>37</v>
      </c>
      <c r="F97" s="1">
        <v>0.02</v>
      </c>
      <c r="G97" s="1" t="str">
        <f t="shared" si="7"/>
        <v>Low</v>
      </c>
      <c r="H97" s="2" t="s">
        <v>112</v>
      </c>
      <c r="I97" t="s">
        <v>112</v>
      </c>
      <c r="J97" t="str">
        <f t="shared" si="8"/>
        <v>n/a</v>
      </c>
      <c r="K97" s="3"/>
    </row>
    <row r="98" spans="1:11" x14ac:dyDescent="0.3">
      <c r="A98" t="s">
        <v>94</v>
      </c>
      <c r="B98" s="2">
        <v>97</v>
      </c>
      <c r="C98" s="2">
        <v>248</v>
      </c>
      <c r="D98" s="2">
        <v>486</v>
      </c>
      <c r="E98" s="2">
        <f t="shared" ref="E98:E112" si="9">D98-C98</f>
        <v>238</v>
      </c>
      <c r="F98" s="1">
        <v>0.49</v>
      </c>
      <c r="G98" s="1" t="str">
        <f t="shared" ref="G98:G112" si="10">IF(F98&lt;20%,"Low",IF(AND(F98&gt;=20%,F98&lt;40%),"Medium","High"))</f>
        <v>High</v>
      </c>
      <c r="H98" s="2" t="s">
        <v>112</v>
      </c>
      <c r="I98" t="s">
        <v>112</v>
      </c>
      <c r="J98" t="str">
        <f t="shared" ref="J98:J112" si="11">IF(I98&lt;3,"Poor",IF(AND(I98&gt;=3,I98&lt;=4.4),"Average",IF(I98="n/a","n/a","Excellent")))</f>
        <v>n/a</v>
      </c>
      <c r="K98" s="3"/>
    </row>
    <row r="99" spans="1:11" x14ac:dyDescent="0.3">
      <c r="A99" t="s">
        <v>95</v>
      </c>
      <c r="B99" s="2">
        <v>98</v>
      </c>
      <c r="C99" s="2">
        <v>3546</v>
      </c>
      <c r="D99" s="2">
        <v>3699</v>
      </c>
      <c r="E99" s="2">
        <f t="shared" si="9"/>
        <v>153</v>
      </c>
      <c r="F99" s="1">
        <v>0.04</v>
      </c>
      <c r="G99" s="1" t="str">
        <f t="shared" si="10"/>
        <v>Low</v>
      </c>
      <c r="H99" s="2" t="s">
        <v>112</v>
      </c>
      <c r="I99" t="s">
        <v>112</v>
      </c>
      <c r="J99" t="str">
        <f t="shared" si="11"/>
        <v>n/a</v>
      </c>
      <c r="K99" s="3"/>
    </row>
    <row r="100" spans="1:11" x14ac:dyDescent="0.3">
      <c r="A100" t="s">
        <v>96</v>
      </c>
      <c r="B100" s="2">
        <v>99</v>
      </c>
      <c r="C100" s="2">
        <v>525</v>
      </c>
      <c r="D100" s="2">
        <v>1029</v>
      </c>
      <c r="E100" s="2">
        <f t="shared" si="9"/>
        <v>504</v>
      </c>
      <c r="F100" s="1">
        <v>0.49</v>
      </c>
      <c r="G100" s="1" t="str">
        <f t="shared" si="10"/>
        <v>High</v>
      </c>
      <c r="H100" s="2" t="s">
        <v>112</v>
      </c>
      <c r="I100" t="s">
        <v>112</v>
      </c>
      <c r="J100" t="str">
        <f t="shared" si="11"/>
        <v>n/a</v>
      </c>
      <c r="K100" s="3"/>
    </row>
    <row r="101" spans="1:11" x14ac:dyDescent="0.3">
      <c r="A101" t="s">
        <v>97</v>
      </c>
      <c r="B101" s="2">
        <v>100</v>
      </c>
      <c r="C101" s="2">
        <v>1080</v>
      </c>
      <c r="D101" s="2">
        <v>1874</v>
      </c>
      <c r="E101" s="2">
        <f t="shared" si="9"/>
        <v>794</v>
      </c>
      <c r="F101" s="1">
        <v>0.42</v>
      </c>
      <c r="G101" s="1" t="str">
        <f t="shared" si="10"/>
        <v>High</v>
      </c>
      <c r="H101" s="2" t="s">
        <v>112</v>
      </c>
      <c r="I101" t="s">
        <v>112</v>
      </c>
      <c r="J101" t="str">
        <f t="shared" si="11"/>
        <v>n/a</v>
      </c>
      <c r="K101" s="3"/>
    </row>
    <row r="102" spans="1:11" x14ac:dyDescent="0.3">
      <c r="A102" t="s">
        <v>98</v>
      </c>
      <c r="B102" s="2">
        <v>101</v>
      </c>
      <c r="C102" s="2">
        <v>3640</v>
      </c>
      <c r="D102" s="2">
        <v>4588</v>
      </c>
      <c r="E102" s="2">
        <f t="shared" si="9"/>
        <v>948</v>
      </c>
      <c r="F102" s="1">
        <v>0.21</v>
      </c>
      <c r="G102" s="1" t="str">
        <f t="shared" si="10"/>
        <v>Medium</v>
      </c>
      <c r="H102" s="2">
        <v>1</v>
      </c>
      <c r="I102">
        <v>5</v>
      </c>
      <c r="J102" t="str">
        <f t="shared" si="11"/>
        <v>Excellent</v>
      </c>
      <c r="K102" s="3"/>
    </row>
    <row r="103" spans="1:11" x14ac:dyDescent="0.3">
      <c r="A103" t="s">
        <v>99</v>
      </c>
      <c r="B103" s="2">
        <v>102</v>
      </c>
      <c r="C103" s="2">
        <v>1420</v>
      </c>
      <c r="D103" s="2">
        <v>2420</v>
      </c>
      <c r="E103" s="2">
        <f t="shared" si="9"/>
        <v>1000</v>
      </c>
      <c r="F103" s="1">
        <v>0.41</v>
      </c>
      <c r="G103" s="1" t="str">
        <f t="shared" si="10"/>
        <v>High</v>
      </c>
      <c r="H103" s="2" t="s">
        <v>112</v>
      </c>
      <c r="I103" t="s">
        <v>112</v>
      </c>
      <c r="J103" t="str">
        <f t="shared" si="11"/>
        <v>n/a</v>
      </c>
      <c r="K103" s="3"/>
    </row>
    <row r="104" spans="1:11" x14ac:dyDescent="0.3">
      <c r="A104" t="s">
        <v>100</v>
      </c>
      <c r="B104" s="2">
        <v>103</v>
      </c>
      <c r="C104" s="2">
        <v>1875</v>
      </c>
      <c r="D104" s="2">
        <v>1899</v>
      </c>
      <c r="E104" s="2">
        <f t="shared" si="9"/>
        <v>24</v>
      </c>
      <c r="F104" s="1">
        <v>0.01</v>
      </c>
      <c r="G104" s="1" t="str">
        <f t="shared" si="10"/>
        <v>Low</v>
      </c>
      <c r="H104" s="2" t="s">
        <v>112</v>
      </c>
      <c r="I104" t="s">
        <v>112</v>
      </c>
      <c r="J104" t="str">
        <f t="shared" si="11"/>
        <v>n/a</v>
      </c>
      <c r="K104" s="3"/>
    </row>
    <row r="105" spans="1:11" x14ac:dyDescent="0.3">
      <c r="A105" t="s">
        <v>101</v>
      </c>
      <c r="B105" s="2">
        <v>104</v>
      </c>
      <c r="C105" s="2">
        <v>198</v>
      </c>
      <c r="D105" s="2">
        <v>260</v>
      </c>
      <c r="E105" s="2">
        <f t="shared" si="9"/>
        <v>62</v>
      </c>
      <c r="F105" s="1">
        <v>0.24</v>
      </c>
      <c r="G105" s="1" t="str">
        <f t="shared" si="10"/>
        <v>Medium</v>
      </c>
      <c r="H105" s="2" t="s">
        <v>112</v>
      </c>
      <c r="I105" t="s">
        <v>112</v>
      </c>
      <c r="J105" t="str">
        <f t="shared" si="11"/>
        <v>n/a</v>
      </c>
      <c r="K105" s="3"/>
    </row>
    <row r="106" spans="1:11" x14ac:dyDescent="0.3">
      <c r="A106" t="s">
        <v>102</v>
      </c>
      <c r="B106" s="2">
        <v>105</v>
      </c>
      <c r="C106" s="2">
        <v>1150</v>
      </c>
      <c r="D106" s="2">
        <v>1737</v>
      </c>
      <c r="E106" s="2">
        <f t="shared" si="9"/>
        <v>587</v>
      </c>
      <c r="F106" s="1">
        <v>0.34</v>
      </c>
      <c r="G106" s="1" t="str">
        <f t="shared" si="10"/>
        <v>Medium</v>
      </c>
      <c r="H106" s="2" t="s">
        <v>112</v>
      </c>
      <c r="I106" t="s">
        <v>112</v>
      </c>
      <c r="J106" t="str">
        <f t="shared" si="11"/>
        <v>n/a</v>
      </c>
      <c r="K106" s="3"/>
    </row>
    <row r="107" spans="1:11" x14ac:dyDescent="0.3">
      <c r="A107" t="s">
        <v>103</v>
      </c>
      <c r="B107" s="2">
        <v>106</v>
      </c>
      <c r="C107" s="2">
        <v>1190</v>
      </c>
      <c r="D107" s="2">
        <v>1810</v>
      </c>
      <c r="E107" s="2">
        <f t="shared" si="9"/>
        <v>620</v>
      </c>
      <c r="F107" s="1">
        <v>0.34</v>
      </c>
      <c r="G107" s="1" t="str">
        <f t="shared" si="10"/>
        <v>Medium</v>
      </c>
      <c r="H107" s="2" t="s">
        <v>112</v>
      </c>
      <c r="I107" t="s">
        <v>112</v>
      </c>
      <c r="J107" t="str">
        <f t="shared" si="11"/>
        <v>n/a</v>
      </c>
      <c r="K107" s="3"/>
    </row>
    <row r="108" spans="1:11" x14ac:dyDescent="0.3">
      <c r="A108" t="s">
        <v>104</v>
      </c>
      <c r="B108" s="2">
        <v>107</v>
      </c>
      <c r="C108" s="2">
        <v>1658</v>
      </c>
      <c r="D108" s="2">
        <v>1699</v>
      </c>
      <c r="E108" s="2">
        <f t="shared" si="9"/>
        <v>41</v>
      </c>
      <c r="F108" s="1">
        <v>0.02</v>
      </c>
      <c r="G108" s="1" t="str">
        <f t="shared" si="10"/>
        <v>Low</v>
      </c>
      <c r="H108" s="2" t="s">
        <v>112</v>
      </c>
      <c r="I108" t="s">
        <v>112</v>
      </c>
      <c r="J108" t="str">
        <f t="shared" si="11"/>
        <v>n/a</v>
      </c>
      <c r="K108" s="3"/>
    </row>
    <row r="109" spans="1:11" x14ac:dyDescent="0.3">
      <c r="A109" t="s">
        <v>105</v>
      </c>
      <c r="B109" s="2">
        <v>108</v>
      </c>
      <c r="C109" s="2">
        <v>1768</v>
      </c>
      <c r="D109" s="2">
        <v>1799</v>
      </c>
      <c r="E109" s="2">
        <f t="shared" si="9"/>
        <v>31</v>
      </c>
      <c r="F109" s="1">
        <v>0.02</v>
      </c>
      <c r="G109" s="1" t="str">
        <f t="shared" si="10"/>
        <v>Low</v>
      </c>
      <c r="H109" s="2" t="s">
        <v>112</v>
      </c>
      <c r="I109" t="s">
        <v>112</v>
      </c>
      <c r="J109" t="str">
        <f t="shared" si="11"/>
        <v>n/a</v>
      </c>
      <c r="K109" s="3"/>
    </row>
    <row r="110" spans="1:11" x14ac:dyDescent="0.3">
      <c r="A110" t="s">
        <v>106</v>
      </c>
      <c r="B110" s="2">
        <v>109</v>
      </c>
      <c r="C110" s="2">
        <v>199</v>
      </c>
      <c r="D110" s="2">
        <v>553</v>
      </c>
      <c r="E110" s="2">
        <f t="shared" si="9"/>
        <v>354</v>
      </c>
      <c r="F110" s="1">
        <v>0.52</v>
      </c>
      <c r="G110" s="1" t="str">
        <f t="shared" si="10"/>
        <v>High</v>
      </c>
      <c r="H110" s="2" t="s">
        <v>112</v>
      </c>
      <c r="I110" t="s">
        <v>112</v>
      </c>
      <c r="J110" t="str">
        <f t="shared" si="11"/>
        <v>n/a</v>
      </c>
      <c r="K110" s="3"/>
    </row>
    <row r="111" spans="1:11" x14ac:dyDescent="0.3">
      <c r="A111" t="s">
        <v>107</v>
      </c>
      <c r="B111" s="2">
        <v>110</v>
      </c>
      <c r="C111" s="2">
        <v>450</v>
      </c>
      <c r="D111" s="2">
        <v>900</v>
      </c>
      <c r="E111" s="2">
        <f t="shared" si="9"/>
        <v>450</v>
      </c>
      <c r="F111" s="1">
        <v>0.5</v>
      </c>
      <c r="G111" s="1" t="str">
        <f t="shared" si="10"/>
        <v>High</v>
      </c>
      <c r="H111" s="2">
        <v>1</v>
      </c>
      <c r="I111">
        <v>2</v>
      </c>
      <c r="J111" t="str">
        <f t="shared" si="11"/>
        <v>Poor</v>
      </c>
      <c r="K111" s="3"/>
    </row>
    <row r="112" spans="1:11" x14ac:dyDescent="0.3">
      <c r="A112" t="s">
        <v>108</v>
      </c>
      <c r="B112" s="2">
        <v>111</v>
      </c>
      <c r="C112" s="2">
        <v>169</v>
      </c>
      <c r="D112" s="2">
        <v>320</v>
      </c>
      <c r="E112" s="2">
        <f t="shared" si="9"/>
        <v>151</v>
      </c>
      <c r="F112" s="1">
        <v>0.47</v>
      </c>
      <c r="G112" s="1" t="str">
        <f t="shared" si="10"/>
        <v>High</v>
      </c>
      <c r="H112" s="2" t="s">
        <v>112</v>
      </c>
      <c r="I112" t="s">
        <v>112</v>
      </c>
      <c r="J112" t="str">
        <f t="shared" si="11"/>
        <v>n/a</v>
      </c>
      <c r="K112" s="3"/>
    </row>
    <row r="113" spans="1:11" x14ac:dyDescent="0.3">
      <c r="E113" s="2"/>
      <c r="G113" s="1"/>
      <c r="K113" s="3"/>
    </row>
    <row r="114" spans="1:11" x14ac:dyDescent="0.3">
      <c r="E114" s="2"/>
      <c r="G114" s="1"/>
    </row>
    <row r="115" spans="1:11" x14ac:dyDescent="0.3">
      <c r="G115" s="1"/>
    </row>
    <row r="116" spans="1:11" x14ac:dyDescent="0.3">
      <c r="A116" t="s">
        <v>118</v>
      </c>
      <c r="C116" s="2">
        <f>AVERAGE(C2:C112)</f>
        <v>1181.3693693693695</v>
      </c>
      <c r="D116" s="2">
        <f t="shared" ref="D116:F116" si="12">AVERAGE(D2:D112)</f>
        <v>1803.099099099099</v>
      </c>
      <c r="E116" s="2">
        <f t="shared" si="12"/>
        <v>621.72972972972968</v>
      </c>
      <c r="F116" s="4">
        <f t="shared" si="12"/>
        <v>0.36765765765765762</v>
      </c>
      <c r="G116" s="4"/>
      <c r="H116" s="5"/>
      <c r="I116" s="5">
        <f>AVERAGEA(I2:I112)</f>
        <v>1.9567567567567563</v>
      </c>
    </row>
    <row r="117" spans="1:11" x14ac:dyDescent="0.3">
      <c r="A117" t="s">
        <v>116</v>
      </c>
      <c r="C117" s="2">
        <f>MAX(C2:C112)</f>
        <v>3750</v>
      </c>
      <c r="D117" s="2">
        <f>MAX(D2:D112)</f>
        <v>6143</v>
      </c>
      <c r="E117" s="2">
        <f>MAX(E2:E112)</f>
        <v>2585</v>
      </c>
      <c r="F117" s="4"/>
      <c r="G117" s="4"/>
      <c r="H117" s="6"/>
    </row>
    <row r="118" spans="1:11" x14ac:dyDescent="0.3">
      <c r="A118" t="s">
        <v>117</v>
      </c>
      <c r="B118"/>
      <c r="C118" s="2">
        <f>MIN(C2:C112)</f>
        <v>38</v>
      </c>
      <c r="D118" s="2">
        <f t="shared" ref="D118:H118" si="13">MIN(D2:D112)</f>
        <v>80</v>
      </c>
      <c r="E118" s="2">
        <f t="shared" si="13"/>
        <v>24</v>
      </c>
      <c r="F118" s="4">
        <f t="shared" si="13"/>
        <v>0.01</v>
      </c>
      <c r="G118" s="4"/>
      <c r="H118" s="6">
        <f t="shared" si="13"/>
        <v>1</v>
      </c>
    </row>
    <row r="120" spans="1:11" x14ac:dyDescent="0.3">
      <c r="A120">
        <f>COUNTA(A2:A112)</f>
        <v>111</v>
      </c>
    </row>
  </sheetData>
  <autoFilter ref="A1:I118" xr:uid="{00000000-0009-0000-0000-000000000000}"/>
  <sortState xmlns:xlrd2="http://schemas.microsoft.com/office/spreadsheetml/2017/richdata2" ref="F10:F110">
    <sortCondition descending="1" ref="F1:F110"/>
  </sortState>
  <phoneticPr fontId="18" type="noConversion"/>
  <conditionalFormatting sqref="C2:C112">
    <cfRule type="top10" dxfId="23" priority="12" rank="1"/>
  </conditionalFormatting>
  <conditionalFormatting sqref="D2:D112">
    <cfRule type="top10" dxfId="22" priority="11" rank="1"/>
  </conditionalFormatting>
  <conditionalFormatting sqref="F2:F112">
    <cfRule type="top10" dxfId="21" priority="9" bottom="1" rank="10"/>
    <cfRule type="top10" dxfId="20" priority="10" rank="10"/>
  </conditionalFormatting>
  <conditionalFormatting sqref="H2:H112">
    <cfRule type="top10" dxfId="19" priority="7" bottom="1" rank="10"/>
    <cfRule type="top10" dxfId="18" priority="8" rank="10"/>
  </conditionalFormatting>
  <conditionalFormatting sqref="I2:I112">
    <cfRule type="dataBar" priority="1">
      <dataBar>
        <cfvo type="min"/>
        <cfvo type="max"/>
        <color rgb="FF008AEF"/>
      </dataBar>
      <extLst>
        <ext xmlns:x14="http://schemas.microsoft.com/office/spreadsheetml/2009/9/main" uri="{B025F937-C7B1-47D3-B67F-A62EFF666E3E}">
          <x14:id>{D5AB99F5-F313-4A43-AE87-1F8F88752672}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5AB99F5-F313-4A43-AE87-1F8F88752672}">
            <x14:dataBar minLength="0" maxLength="100" border="1" negativeBarBorderColorSameAsPositive="0">
              <x14:cfvo type="autoMin"/>
              <x14:cfvo type="autoMax"/>
              <x14:borderColor rgb="FF008AEF"/>
              <x14:negativeFillColor rgb="FFFF0000"/>
              <x14:negativeBorderColor rgb="FFFF0000"/>
              <x14:axisColor rgb="FF000000"/>
            </x14:dataBar>
          </x14:cfRule>
          <xm:sqref>I2:I112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4581D-60B2-4FAC-9C5F-497F5793650B}">
  <dimension ref="A1:I56"/>
  <sheetViews>
    <sheetView workbookViewId="0"/>
  </sheetViews>
  <sheetFormatPr defaultRowHeight="15.6" x14ac:dyDescent="0.3"/>
  <cols>
    <col min="1" max="1" width="90.69921875" bestFit="1" customWidth="1"/>
    <col min="2" max="2" width="10" customWidth="1"/>
    <col min="4" max="4" width="62.296875" bestFit="1" customWidth="1"/>
    <col min="5" max="5" width="9.3984375" customWidth="1"/>
    <col min="8" max="8" width="65" bestFit="1" customWidth="1"/>
  </cols>
  <sheetData>
    <row r="1" spans="1:9" x14ac:dyDescent="0.3">
      <c r="A1" s="7" t="s">
        <v>129</v>
      </c>
      <c r="B1" s="7" t="s">
        <v>0</v>
      </c>
      <c r="D1" s="7" t="s">
        <v>129</v>
      </c>
      <c r="E1" s="8" t="s">
        <v>123</v>
      </c>
      <c r="H1" s="7" t="s">
        <v>129</v>
      </c>
      <c r="I1" s="7" t="s">
        <v>109</v>
      </c>
    </row>
    <row r="2" spans="1:9" x14ac:dyDescent="0.3">
      <c r="A2" t="s">
        <v>9</v>
      </c>
      <c r="B2" s="1">
        <v>0.64</v>
      </c>
      <c r="D2" t="s">
        <v>3</v>
      </c>
      <c r="E2" s="2">
        <v>24</v>
      </c>
      <c r="H2" t="s">
        <v>5</v>
      </c>
      <c r="I2">
        <v>4.8</v>
      </c>
    </row>
    <row r="3" spans="1:9" x14ac:dyDescent="0.3">
      <c r="A3" t="s">
        <v>21</v>
      </c>
      <c r="B3" s="1">
        <v>0.61</v>
      </c>
      <c r="D3" t="s">
        <v>7</v>
      </c>
      <c r="E3" s="2">
        <v>55</v>
      </c>
      <c r="H3" t="s">
        <v>9</v>
      </c>
      <c r="I3">
        <v>4.8</v>
      </c>
    </row>
    <row r="4" spans="1:9" x14ac:dyDescent="0.3">
      <c r="A4" t="s">
        <v>25</v>
      </c>
      <c r="B4" s="1">
        <v>0.55000000000000004</v>
      </c>
      <c r="D4" t="s">
        <v>12</v>
      </c>
      <c r="E4" s="2">
        <v>39</v>
      </c>
      <c r="H4" t="s">
        <v>13</v>
      </c>
      <c r="I4">
        <v>4.8</v>
      </c>
    </row>
    <row r="5" spans="1:9" x14ac:dyDescent="0.3">
      <c r="A5" t="s">
        <v>31</v>
      </c>
      <c r="B5" s="1">
        <v>0.55000000000000004</v>
      </c>
      <c r="D5" t="s">
        <v>20</v>
      </c>
      <c r="E5" s="2">
        <v>44</v>
      </c>
      <c r="H5" t="s">
        <v>16</v>
      </c>
      <c r="I5">
        <v>5</v>
      </c>
    </row>
    <row r="6" spans="1:9" x14ac:dyDescent="0.3">
      <c r="A6" t="s">
        <v>37</v>
      </c>
      <c r="B6" s="1">
        <v>0.55000000000000004</v>
      </c>
      <c r="D6" t="s">
        <v>26</v>
      </c>
      <c r="E6" s="2">
        <v>49</v>
      </c>
      <c r="H6" t="s">
        <v>17</v>
      </c>
      <c r="I6">
        <v>5</v>
      </c>
    </row>
    <row r="7" spans="1:9" x14ac:dyDescent="0.3">
      <c r="A7" t="s">
        <v>48</v>
      </c>
      <c r="B7" s="1">
        <v>0.54</v>
      </c>
      <c r="D7" t="s">
        <v>29</v>
      </c>
      <c r="E7" s="2">
        <v>20</v>
      </c>
      <c r="H7" t="s">
        <v>18</v>
      </c>
      <c r="I7">
        <v>5</v>
      </c>
    </row>
    <row r="8" spans="1:9" x14ac:dyDescent="0.3">
      <c r="A8" t="s">
        <v>54</v>
      </c>
      <c r="B8" s="1">
        <v>0.54</v>
      </c>
      <c r="D8" t="s">
        <v>34</v>
      </c>
      <c r="E8" s="2">
        <v>20</v>
      </c>
      <c r="H8" t="s">
        <v>36</v>
      </c>
      <c r="I8">
        <v>5</v>
      </c>
    </row>
    <row r="9" spans="1:9" x14ac:dyDescent="0.3">
      <c r="A9" t="s">
        <v>59</v>
      </c>
      <c r="B9" s="1">
        <v>0.53</v>
      </c>
      <c r="D9" t="s">
        <v>35</v>
      </c>
      <c r="E9" s="2">
        <v>32</v>
      </c>
      <c r="H9" t="s">
        <v>37</v>
      </c>
      <c r="I9">
        <v>5</v>
      </c>
    </row>
    <row r="10" spans="1:9" x14ac:dyDescent="0.3">
      <c r="A10" t="s">
        <v>60</v>
      </c>
      <c r="B10" s="1">
        <v>0.53</v>
      </c>
      <c r="D10" t="s">
        <v>38</v>
      </c>
      <c r="E10" s="2">
        <v>36</v>
      </c>
      <c r="H10" t="s">
        <v>78</v>
      </c>
      <c r="I10">
        <v>5</v>
      </c>
    </row>
    <row r="11" spans="1:9" x14ac:dyDescent="0.3">
      <c r="A11" t="s">
        <v>62</v>
      </c>
      <c r="B11" s="1">
        <v>0.52</v>
      </c>
      <c r="D11" t="s">
        <v>61</v>
      </c>
      <c r="E11" s="2">
        <v>69</v>
      </c>
      <c r="H11" t="s">
        <v>98</v>
      </c>
      <c r="I11">
        <v>5</v>
      </c>
    </row>
    <row r="12" spans="1:9" x14ac:dyDescent="0.3">
      <c r="A12" t="s">
        <v>106</v>
      </c>
      <c r="B12" s="1">
        <v>0.52</v>
      </c>
    </row>
    <row r="13" spans="1:9" x14ac:dyDescent="0.3">
      <c r="B13" s="1"/>
    </row>
    <row r="14" spans="1:9" x14ac:dyDescent="0.3">
      <c r="B14" s="1"/>
    </row>
    <row r="15" spans="1:9" x14ac:dyDescent="0.3">
      <c r="B15" s="1"/>
    </row>
    <row r="16" spans="1:9" x14ac:dyDescent="0.3">
      <c r="B16" s="1"/>
    </row>
    <row r="17" spans="2:2" x14ac:dyDescent="0.3">
      <c r="B17" s="1"/>
    </row>
    <row r="18" spans="2:2" x14ac:dyDescent="0.3">
      <c r="B18" s="1"/>
    </row>
    <row r="19" spans="2:2" x14ac:dyDescent="0.3">
      <c r="B19" s="1"/>
    </row>
    <row r="20" spans="2:2" x14ac:dyDescent="0.3">
      <c r="B20" s="1"/>
    </row>
    <row r="21" spans="2:2" x14ac:dyDescent="0.3">
      <c r="B21" s="1"/>
    </row>
    <row r="22" spans="2:2" x14ac:dyDescent="0.3">
      <c r="B22" s="1"/>
    </row>
    <row r="23" spans="2:2" x14ac:dyDescent="0.3">
      <c r="B23" s="1"/>
    </row>
    <row r="24" spans="2:2" x14ac:dyDescent="0.3">
      <c r="B24" s="1"/>
    </row>
    <row r="25" spans="2:2" x14ac:dyDescent="0.3">
      <c r="B25" s="1"/>
    </row>
    <row r="26" spans="2:2" x14ac:dyDescent="0.3">
      <c r="B26" s="1"/>
    </row>
    <row r="27" spans="2:2" x14ac:dyDescent="0.3">
      <c r="B27" s="1"/>
    </row>
    <row r="28" spans="2:2" x14ac:dyDescent="0.3">
      <c r="B28" s="1"/>
    </row>
    <row r="29" spans="2:2" x14ac:dyDescent="0.3">
      <c r="B29" s="1"/>
    </row>
    <row r="30" spans="2:2" x14ac:dyDescent="0.3">
      <c r="B30" s="1"/>
    </row>
    <row r="31" spans="2:2" x14ac:dyDescent="0.3">
      <c r="B31" s="1"/>
    </row>
    <row r="32" spans="2:2" x14ac:dyDescent="0.3">
      <c r="B32" s="1"/>
    </row>
    <row r="33" spans="2:2" x14ac:dyDescent="0.3">
      <c r="B33" s="1"/>
    </row>
    <row r="34" spans="2:2" x14ac:dyDescent="0.3">
      <c r="B34" s="1"/>
    </row>
    <row r="35" spans="2:2" x14ac:dyDescent="0.3">
      <c r="B35" s="1"/>
    </row>
    <row r="36" spans="2:2" x14ac:dyDescent="0.3">
      <c r="B36" s="1"/>
    </row>
    <row r="37" spans="2:2" x14ac:dyDescent="0.3">
      <c r="B37" s="1"/>
    </row>
    <row r="38" spans="2:2" x14ac:dyDescent="0.3">
      <c r="B38" s="1"/>
    </row>
    <row r="39" spans="2:2" x14ac:dyDescent="0.3">
      <c r="B39" s="1"/>
    </row>
    <row r="40" spans="2:2" x14ac:dyDescent="0.3">
      <c r="B40" s="1"/>
    </row>
    <row r="41" spans="2:2" x14ac:dyDescent="0.3">
      <c r="B41" s="1"/>
    </row>
    <row r="42" spans="2:2" x14ac:dyDescent="0.3">
      <c r="B42" s="1"/>
    </row>
    <row r="43" spans="2:2" x14ac:dyDescent="0.3">
      <c r="B43" s="1"/>
    </row>
    <row r="44" spans="2:2" x14ac:dyDescent="0.3">
      <c r="B44" s="1"/>
    </row>
    <row r="45" spans="2:2" x14ac:dyDescent="0.3">
      <c r="B45" s="1"/>
    </row>
    <row r="46" spans="2:2" x14ac:dyDescent="0.3">
      <c r="B46" s="1"/>
    </row>
    <row r="47" spans="2:2" x14ac:dyDescent="0.3">
      <c r="B47" s="1"/>
    </row>
    <row r="48" spans="2:2" x14ac:dyDescent="0.3">
      <c r="B48" s="1"/>
    </row>
    <row r="49" spans="2:2" x14ac:dyDescent="0.3">
      <c r="B49" s="1"/>
    </row>
    <row r="50" spans="2:2" x14ac:dyDescent="0.3">
      <c r="B50" s="1"/>
    </row>
    <row r="51" spans="2:2" x14ac:dyDescent="0.3">
      <c r="B51" s="1"/>
    </row>
    <row r="52" spans="2:2" x14ac:dyDescent="0.3">
      <c r="B52" s="1"/>
    </row>
    <row r="53" spans="2:2" x14ac:dyDescent="0.3">
      <c r="B53" s="1"/>
    </row>
    <row r="54" spans="2:2" x14ac:dyDescent="0.3">
      <c r="B54" s="1"/>
    </row>
    <row r="55" spans="2:2" x14ac:dyDescent="0.3">
      <c r="B55" s="1"/>
    </row>
    <row r="56" spans="2:2" x14ac:dyDescent="0.3">
      <c r="B56" s="1"/>
    </row>
  </sheetData>
  <conditionalFormatting sqref="E2:E11">
    <cfRule type="top10" dxfId="17" priority="2" bottom="1" rank="10"/>
    <cfRule type="top10" dxfId="16" priority="3" rank="10"/>
  </conditionalFormatting>
  <conditionalFormatting sqref="I2:I11">
    <cfRule type="dataBar" priority="1">
      <dataBar>
        <cfvo type="min"/>
        <cfvo type="max"/>
        <color rgb="FF008AEF"/>
      </dataBar>
      <extLst>
        <ext xmlns:x14="http://schemas.microsoft.com/office/spreadsheetml/2009/9/main" uri="{B025F937-C7B1-47D3-B67F-A62EFF666E3E}">
          <x14:id>{FB765BF3-262B-410F-9C55-5700196F6E8D}</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B765BF3-262B-410F-9C55-5700196F6E8D}">
            <x14:dataBar minLength="0" maxLength="100" border="1" negativeBarBorderColorSameAsPositive="0">
              <x14:cfvo type="autoMin"/>
              <x14:cfvo type="autoMax"/>
              <x14:borderColor rgb="FF008AEF"/>
              <x14:negativeFillColor rgb="FFFF0000"/>
              <x14:negativeBorderColor rgb="FFFF0000"/>
              <x14:axisColor rgb="FF000000"/>
            </x14:dataBar>
          </x14:cfRule>
          <xm:sqref>I2:I11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Discount and reviews</vt:lpstr>
      <vt:lpstr>Rating &amp; Reviews</vt:lpstr>
      <vt:lpstr>Product</vt:lpstr>
      <vt:lpstr>Product count &amp; rating band</vt:lpstr>
      <vt:lpstr>Sheet8</vt:lpstr>
      <vt:lpstr>Sheet1</vt:lpstr>
      <vt:lpstr>Sheet2</vt:lpstr>
      <vt:lpstr>Excel_jumia</vt:lpstr>
      <vt:lpstr>Sheet12</vt:lpstr>
      <vt:lpstr>Sheet10</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Makena</dc:creator>
  <cp:lastModifiedBy>Makena</cp:lastModifiedBy>
  <dcterms:created xsi:type="dcterms:W3CDTF">2025-06-09T12:09:20Z</dcterms:created>
  <dcterms:modified xsi:type="dcterms:W3CDTF">2025-06-12T22:56:21Z</dcterms:modified>
</cp:coreProperties>
</file>