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Volumes/Faculty/Will/MiniDrops-RA/Paper/Supplementary files/"/>
    </mc:Choice>
  </mc:AlternateContent>
  <bookViews>
    <workbookView xWindow="1960" yWindow="460" windowWidth="25380" windowHeight="16440" tabRatio="500"/>
  </bookViews>
  <sheets>
    <sheet name="MiniDrops Bill of Material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3" i="1" l="1"/>
  <c r="G36" i="1"/>
  <c r="G7" i="1"/>
  <c r="G8" i="1"/>
  <c r="G9" i="1"/>
  <c r="G11" i="1"/>
  <c r="G12" i="1"/>
  <c r="G13" i="1"/>
  <c r="G14" i="1"/>
  <c r="G15" i="1"/>
  <c r="G16" i="1"/>
  <c r="G17" i="1"/>
  <c r="G18" i="1"/>
  <c r="G19" i="1"/>
  <c r="G20" i="1"/>
  <c r="G21" i="1"/>
  <c r="G22" i="1"/>
  <c r="G23" i="1"/>
  <c r="G24" i="1"/>
  <c r="G25" i="1"/>
  <c r="G26" i="1"/>
  <c r="G27" i="1"/>
  <c r="G28" i="1"/>
  <c r="G29" i="1"/>
  <c r="G30" i="1"/>
  <c r="G31" i="1"/>
  <c r="G32" i="1"/>
  <c r="G33" i="1"/>
  <c r="G34" i="1"/>
  <c r="G35" i="1"/>
  <c r="G38" i="1"/>
  <c r="G39" i="1"/>
  <c r="G40" i="1"/>
  <c r="G41" i="1"/>
  <c r="G42" i="1"/>
  <c r="G43" i="1"/>
  <c r="G44" i="1"/>
  <c r="G45" i="1"/>
  <c r="G46" i="1"/>
  <c r="G47" i="1"/>
  <c r="G48" i="1"/>
  <c r="G49" i="1"/>
  <c r="G50" i="1"/>
  <c r="G51" i="1"/>
  <c r="G52" i="1"/>
  <c r="G53" i="1"/>
  <c r="G54" i="1"/>
  <c r="F55" i="1"/>
  <c r="G55" i="1"/>
  <c r="G56" i="1"/>
</calcChain>
</file>

<file path=xl/sharedStrings.xml><?xml version="1.0" encoding="utf-8"?>
<sst xmlns="http://schemas.openxmlformats.org/spreadsheetml/2006/main" count="170" uniqueCount="125">
  <si>
    <t xml:space="preserve">Part No. </t>
  </si>
  <si>
    <t>Item Description</t>
  </si>
  <si>
    <t>Unit Cost</t>
  </si>
  <si>
    <t>Quantity</t>
  </si>
  <si>
    <t>Raspberry Pi 2 model B</t>
  </si>
  <si>
    <t>Raspberry Pi Touchscreen</t>
  </si>
  <si>
    <t>Raspberry Pi camera</t>
  </si>
  <si>
    <t>Airtrol Regulator</t>
  </si>
  <si>
    <t>Micro SD Card 8GD SD10</t>
  </si>
  <si>
    <t>Custom PCB</t>
  </si>
  <si>
    <t>DC/DC converter</t>
  </si>
  <si>
    <t>1uF CAP</t>
  </si>
  <si>
    <t>470pF CAP</t>
  </si>
  <si>
    <t>220ohm RES</t>
  </si>
  <si>
    <t>68Kohm RES</t>
  </si>
  <si>
    <t>MCP3008</t>
  </si>
  <si>
    <t>40-PIN IDC connector</t>
  </si>
  <si>
    <t>1N4007 DIODE</t>
  </si>
  <si>
    <t>2.1mm Barrel Jack Connector</t>
  </si>
  <si>
    <t>William Stephenson</t>
  </si>
  <si>
    <t>PLA 3D printing plastic (@ $41/750g or $41/95m)</t>
  </si>
  <si>
    <t>miniDrops_BOM (Bill of Materials)</t>
  </si>
  <si>
    <t>Cost [$]</t>
  </si>
  <si>
    <t>Retailer</t>
  </si>
  <si>
    <t>Newark Element14</t>
  </si>
  <si>
    <t>Amazon.com</t>
  </si>
  <si>
    <t>Parker Hannafin Precision Fluidics</t>
  </si>
  <si>
    <t>Hi-Tech Pneumatics</t>
  </si>
  <si>
    <t>mX7 Solenoid valve</t>
  </si>
  <si>
    <t>Smart products</t>
  </si>
  <si>
    <t>4-phase 5VDC unipolar stepper motor</t>
  </si>
  <si>
    <t>Jameco</t>
  </si>
  <si>
    <t>EasyDriver stepper motor driver</t>
  </si>
  <si>
    <t>SparkFun</t>
  </si>
  <si>
    <t>Royal Circuit Solutions</t>
  </si>
  <si>
    <t>DigiKey</t>
  </si>
  <si>
    <t>95Y1948</t>
  </si>
  <si>
    <t>SDSDQUAN-008G-G4A</t>
  </si>
  <si>
    <t>49Y1712</t>
  </si>
  <si>
    <t>77Y6521</t>
  </si>
  <si>
    <t>SAMH000756/961-712321-000</t>
  </si>
  <si>
    <t>V800-90 W/K</t>
  </si>
  <si>
    <t>Micro air pump</t>
  </si>
  <si>
    <t>AP-2P01</t>
  </si>
  <si>
    <t>ROB-12779</t>
  </si>
  <si>
    <t>N/A</t>
  </si>
  <si>
    <t>SSCDLNN005PGAA5</t>
  </si>
  <si>
    <t>Honeywell TruStability pressure sensor</t>
  </si>
  <si>
    <t>V7805-2000R</t>
  </si>
  <si>
    <t>Solenoid driver DRV104</t>
  </si>
  <si>
    <t>296-15746-1-ND</t>
  </si>
  <si>
    <t>PPC68.1KZTR-ND</t>
  </si>
  <si>
    <t>LDV33 transistor</t>
  </si>
  <si>
    <t>497-1491-5-ND</t>
  </si>
  <si>
    <t>493-12567-3-ND</t>
  </si>
  <si>
    <t>1286PH-ND</t>
  </si>
  <si>
    <t>CF12JT220RCT-ND</t>
  </si>
  <si>
    <t>PRT-00119</t>
  </si>
  <si>
    <t>Adafruit</t>
  </si>
  <si>
    <t>2N4401D75ZCT-ND</t>
  </si>
  <si>
    <t>2N4401 transistor</t>
  </si>
  <si>
    <t>1N4007FSCT-ND</t>
  </si>
  <si>
    <t>D403</t>
  </si>
  <si>
    <t>D46</t>
  </si>
  <si>
    <t>Disc2 magnet N42</t>
  </si>
  <si>
    <t>Disc1 magnet N42</t>
  </si>
  <si>
    <t>K&amp;J Magnetics</t>
  </si>
  <si>
    <t>60W AC-to-DC switching table-top power supply 12V 5A</t>
  </si>
  <si>
    <t>7mm collimating laser diode lens</t>
  </si>
  <si>
    <t>B00PPSJJ40</t>
  </si>
  <si>
    <t>fbrc8</t>
  </si>
  <si>
    <t>Ultimaker PLA Black</t>
  </si>
  <si>
    <t>PRIMARY COMPONENTS</t>
  </si>
  <si>
    <t>MISCELLANEOUS COMPONENTS</t>
  </si>
  <si>
    <t>Round Standoff, female-female, 8-32, 20.6mm or 0.8125"</t>
  </si>
  <si>
    <t>Nut 8-32</t>
  </si>
  <si>
    <t>Internal tooth washer #4</t>
  </si>
  <si>
    <t>Flat washer #4</t>
  </si>
  <si>
    <t>Nut 4-40</t>
  </si>
  <si>
    <t>Nut 2-56</t>
  </si>
  <si>
    <t>Machine screw 8-32, 1/4"</t>
  </si>
  <si>
    <t>Machine screw 8-32, 1/2"</t>
  </si>
  <si>
    <t>Machine screw 2-56 x 1/4"</t>
  </si>
  <si>
    <t>Machine screw 4-40, 1/2"</t>
  </si>
  <si>
    <t>Spacer round, 4.75mm or 0.187" tall</t>
  </si>
  <si>
    <t>McMaster-Carr</t>
  </si>
  <si>
    <t>Hex standoff, male-female, 8-32, 1/2", aluminum</t>
  </si>
  <si>
    <t>Hex standoff, male-female, 8-32, 3/4", aluminum</t>
  </si>
  <si>
    <t>93505A452</t>
  </si>
  <si>
    <t>93505A454</t>
  </si>
  <si>
    <t>93330A457</t>
  </si>
  <si>
    <t>1810-6005</t>
  </si>
  <si>
    <t>92510A421</t>
  </si>
  <si>
    <t>Nordson Medical/Value plastics</t>
  </si>
  <si>
    <t>T220-2</t>
  </si>
  <si>
    <t>Tee tube fitting with 200 series barbs, 3/32" (2.4 mm) ID</t>
  </si>
  <si>
    <t>Thread to barb, 1/8-27NPT, 7/16" Hex classic Barb</t>
  </si>
  <si>
    <t>L220-2</t>
  </si>
  <si>
    <t>Elbow tube fitting with 200 series barbs, 3/32" (2.4 mm) ID</t>
  </si>
  <si>
    <t>3 Foot USB Data Sync and Power Charge Cable</t>
  </si>
  <si>
    <t xml:space="preserve">These are the primary components that drive the instrument. </t>
  </si>
  <si>
    <t>For most of these items you many want to order a few extra just in case you lose some as these are small parts. Unfortunately for some of the other parts there are minimum order quantity so you definatley will have leftovers unless you have some on hand already or find a substitute retailer. A majority of these parts can be found in a University machine shop or engineering lab.</t>
  </si>
  <si>
    <t>EW-06407-73</t>
  </si>
  <si>
    <t>Tygon tubing E-3603, 3/32" ID, 5/32" OD</t>
  </si>
  <si>
    <t>Cole-Parmer</t>
  </si>
  <si>
    <t>USB flex light</t>
  </si>
  <si>
    <t>New England Small Tube</t>
  </si>
  <si>
    <t>B00D2ZDY2Q</t>
  </si>
  <si>
    <t>Thermofisher Scientific</t>
  </si>
  <si>
    <t>Product No.</t>
  </si>
  <si>
    <t>D48-N52</t>
  </si>
  <si>
    <t>Cylinder magnet</t>
  </si>
  <si>
    <t>NE-236-304-1-45</t>
  </si>
  <si>
    <t>26G steel tubing 45 deg angle, 1" long</t>
  </si>
  <si>
    <t>1RJD1</t>
  </si>
  <si>
    <t>Buna N O-ring, 8mm x 2mm</t>
  </si>
  <si>
    <t xml:space="preserve">363401PK </t>
  </si>
  <si>
    <t xml:space="preserve">363452PK </t>
  </si>
  <si>
    <t>1.8 mL Cryo vials, internal threading</t>
  </si>
  <si>
    <t>4.5 mL Cryo vials, internal threading</t>
  </si>
  <si>
    <t>-</t>
  </si>
  <si>
    <t>USB Female Type A SMD Connector</t>
  </si>
  <si>
    <t>PRT-09011</t>
  </si>
  <si>
    <t>Approx. GRAND TOTAL:</t>
  </si>
  <si>
    <t>8/3/17 - added part 29.5, USB recepticle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</si>
</sst>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
      <sz val="12"/>
      <name val="Calibri"/>
      <family val="2"/>
      <scheme val="minor"/>
    </font>
    <font>
      <b/>
      <sz val="16"/>
      <color theme="1"/>
      <name val="Calibri"/>
      <family val="2"/>
      <scheme val="minor"/>
    </font>
    <font>
      <b/>
      <u/>
      <sz val="16"/>
      <color theme="1"/>
      <name val="Calibri"/>
      <scheme val="minor"/>
    </font>
    <font>
      <b/>
      <u/>
      <sz val="16"/>
      <color theme="1"/>
      <name val="Calibri (Body)"/>
    </font>
  </fonts>
  <fills count="2">
    <fill>
      <patternFill patternType="none"/>
    </fill>
    <fill>
      <patternFill patternType="gray125"/>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4" fillId="0" borderId="0" xfId="0" applyFont="1" applyAlignment="1">
      <alignment horizontal="center" vertical="center"/>
    </xf>
    <xf numFmtId="14" fontId="0" fillId="0" borderId="0" xfId="0" applyNumberFormat="1"/>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left"/>
    </xf>
    <xf numFmtId="0" fontId="7" fillId="0" borderId="0" xfId="3" applyFont="1"/>
    <xf numFmtId="0" fontId="3" fillId="0" borderId="0" xfId="0" applyFont="1" applyAlignment="1">
      <alignment horizontal="center"/>
    </xf>
    <xf numFmtId="0" fontId="2" fillId="0" borderId="0" xfId="3" applyFont="1"/>
    <xf numFmtId="0" fontId="0" fillId="0" borderId="0" xfId="0" applyFont="1"/>
    <xf numFmtId="0" fontId="0" fillId="0" borderId="0" xfId="0" applyAlignment="1">
      <alignment horizontal="center" wrapText="1"/>
    </xf>
    <xf numFmtId="0" fontId="10" fillId="0" borderId="1" xfId="0" applyFont="1" applyBorder="1"/>
    <xf numFmtId="0" fontId="9" fillId="0" borderId="2" xfId="0" applyFont="1" applyBorder="1"/>
    <xf numFmtId="164" fontId="8" fillId="0" borderId="3" xfId="0" applyNumberFormat="1" applyFont="1" applyBorder="1"/>
    <xf numFmtId="0" fontId="4" fillId="0" borderId="0" xfId="0" applyFont="1"/>
    <xf numFmtId="0" fontId="0" fillId="0" borderId="0" xfId="0" applyBorder="1" applyAlignment="1">
      <alignment horizontal="center"/>
    </xf>
    <xf numFmtId="0" fontId="0" fillId="0" borderId="0" xfId="0" applyBorder="1"/>
    <xf numFmtId="0" fontId="1" fillId="0" borderId="0" xfId="3" applyFont="1" applyBorder="1"/>
    <xf numFmtId="2" fontId="0" fillId="0" borderId="0" xfId="0" applyNumberFormat="1"/>
    <xf numFmtId="0" fontId="0" fillId="0" borderId="0" xfId="0" applyAlignment="1">
      <alignment vertical="center" wrapText="1"/>
    </xf>
    <xf numFmtId="0" fontId="0" fillId="0" borderId="0" xfId="0" quotePrefix="1" applyAlignment="1">
      <alignment horizontal="center"/>
    </xf>
    <xf numFmtId="0" fontId="0" fillId="0" borderId="0" xfId="0" applyAlignment="1">
      <alignment horizontal="center" wrapText="1"/>
    </xf>
    <xf numFmtId="0" fontId="0" fillId="0" borderId="0" xfId="0" applyFill="1" applyBorder="1" applyAlignment="1">
      <alignment horizontal="center"/>
    </xf>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kjmagnetics.com/proddetail.asp?prod=D48-N52" TargetMode="External"/><Relationship Id="rId4" Type="http://schemas.openxmlformats.org/officeDocument/2006/relationships/printerSettings" Target="../printerSettings/printerSettings1.bin"/><Relationship Id="rId1" Type="http://schemas.openxmlformats.org/officeDocument/2006/relationships/hyperlink" Target="https://fbrc8.com/products/ultimaker-pla-black" TargetMode="External"/><Relationship Id="rId2" Type="http://schemas.openxmlformats.org/officeDocument/2006/relationships/hyperlink" Target="https://www.mcmas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abSelected="1" zoomScale="78" zoomScaleNormal="78" zoomScalePageLayoutView="78" workbookViewId="0">
      <selection activeCell="A4" sqref="A4"/>
    </sheetView>
  </sheetViews>
  <sheetFormatPr baseColWidth="10" defaultColWidth="11" defaultRowHeight="16" x14ac:dyDescent="0.2"/>
  <cols>
    <col min="1" max="1" width="36.33203125" customWidth="1"/>
    <col min="2" max="2" width="8.33203125" bestFit="1" customWidth="1"/>
    <col min="3" max="3" width="51.33203125" customWidth="1"/>
    <col min="4" max="4" width="23.6640625" customWidth="1"/>
    <col min="5" max="5" width="19.5" customWidth="1"/>
    <col min="6" max="6" width="9.5" customWidth="1"/>
    <col min="7" max="7" width="16.83203125" customWidth="1"/>
    <col min="8" max="8" width="28.83203125" bestFit="1" customWidth="1"/>
  </cols>
  <sheetData>
    <row r="1" spans="1:8" x14ac:dyDescent="0.2">
      <c r="A1" t="s">
        <v>21</v>
      </c>
    </row>
    <row r="2" spans="1:8" x14ac:dyDescent="0.2">
      <c r="A2" t="s">
        <v>19</v>
      </c>
    </row>
    <row r="3" spans="1:8" x14ac:dyDescent="0.2">
      <c r="A3" s="2" t="s">
        <v>124</v>
      </c>
    </row>
    <row r="5" spans="1:8" x14ac:dyDescent="0.2">
      <c r="B5" s="1" t="s">
        <v>0</v>
      </c>
      <c r="C5" s="1" t="s">
        <v>1</v>
      </c>
      <c r="D5" s="14" t="s">
        <v>109</v>
      </c>
      <c r="E5" s="1" t="s">
        <v>2</v>
      </c>
      <c r="F5" s="1" t="s">
        <v>3</v>
      </c>
      <c r="G5" s="1" t="s">
        <v>22</v>
      </c>
      <c r="H5" s="1" t="s">
        <v>23</v>
      </c>
    </row>
    <row r="7" spans="1:8" x14ac:dyDescent="0.2">
      <c r="A7" s="7" t="s">
        <v>72</v>
      </c>
      <c r="B7" s="3">
        <v>1</v>
      </c>
      <c r="C7" s="5" t="s">
        <v>4</v>
      </c>
      <c r="D7" t="s">
        <v>36</v>
      </c>
      <c r="E7" s="4">
        <v>35</v>
      </c>
      <c r="F7" s="3">
        <v>1</v>
      </c>
      <c r="G7" s="4">
        <f>E7*F7</f>
        <v>35</v>
      </c>
      <c r="H7" t="s">
        <v>24</v>
      </c>
    </row>
    <row r="8" spans="1:8" x14ac:dyDescent="0.2">
      <c r="B8" s="3">
        <v>2</v>
      </c>
      <c r="C8" s="5" t="s">
        <v>8</v>
      </c>
      <c r="D8" t="s">
        <v>37</v>
      </c>
      <c r="E8" s="4">
        <v>9.89</v>
      </c>
      <c r="F8" s="3">
        <v>1</v>
      </c>
      <c r="G8" s="4">
        <f t="shared" ref="G8:G9" si="0">E8*F8</f>
        <v>9.89</v>
      </c>
      <c r="H8" t="s">
        <v>25</v>
      </c>
    </row>
    <row r="9" spans="1:8" ht="19" customHeight="1" x14ac:dyDescent="0.2">
      <c r="A9" s="21" t="s">
        <v>100</v>
      </c>
      <c r="B9" s="3">
        <v>3</v>
      </c>
      <c r="C9" s="5" t="s">
        <v>5</v>
      </c>
      <c r="D9" t="s">
        <v>38</v>
      </c>
      <c r="E9" s="4">
        <v>60</v>
      </c>
      <c r="F9" s="3">
        <v>1</v>
      </c>
      <c r="G9" s="4">
        <f t="shared" si="0"/>
        <v>60</v>
      </c>
      <c r="H9" t="s">
        <v>24</v>
      </c>
    </row>
    <row r="10" spans="1:8" ht="16" customHeight="1" x14ac:dyDescent="0.2">
      <c r="A10" s="21"/>
      <c r="B10" s="3">
        <v>4</v>
      </c>
      <c r="C10" s="5" t="s">
        <v>68</v>
      </c>
      <c r="D10" t="s">
        <v>69</v>
      </c>
      <c r="E10" s="4">
        <v>1.54</v>
      </c>
      <c r="F10" s="3">
        <v>1</v>
      </c>
      <c r="G10" s="3">
        <v>1.54</v>
      </c>
      <c r="H10" t="s">
        <v>25</v>
      </c>
    </row>
    <row r="11" spans="1:8" x14ac:dyDescent="0.2">
      <c r="B11" s="3">
        <v>5</v>
      </c>
      <c r="C11" s="5" t="s">
        <v>6</v>
      </c>
      <c r="D11" t="s">
        <v>39</v>
      </c>
      <c r="E11" s="4">
        <v>18.5</v>
      </c>
      <c r="F11" s="3">
        <v>1</v>
      </c>
      <c r="G11" s="4">
        <f t="shared" ref="G11:G33" si="1">E11*F11</f>
        <v>18.5</v>
      </c>
      <c r="H11" t="s">
        <v>24</v>
      </c>
    </row>
    <row r="12" spans="1:8" x14ac:dyDescent="0.2">
      <c r="B12" s="3">
        <v>6</v>
      </c>
      <c r="C12" s="5" t="s">
        <v>28</v>
      </c>
      <c r="D12" t="s">
        <v>40</v>
      </c>
      <c r="E12" s="4">
        <v>42</v>
      </c>
      <c r="F12" s="3">
        <v>2</v>
      </c>
      <c r="G12" s="4">
        <f t="shared" si="1"/>
        <v>84</v>
      </c>
      <c r="H12" t="s">
        <v>26</v>
      </c>
    </row>
    <row r="13" spans="1:8" x14ac:dyDescent="0.2">
      <c r="B13" s="3">
        <v>7</v>
      </c>
      <c r="C13" s="5" t="s">
        <v>7</v>
      </c>
      <c r="D13" t="s">
        <v>41</v>
      </c>
      <c r="E13" s="4">
        <v>36.299999999999997</v>
      </c>
      <c r="F13" s="3">
        <v>2</v>
      </c>
      <c r="G13" s="4">
        <f t="shared" si="1"/>
        <v>72.599999999999994</v>
      </c>
      <c r="H13" t="s">
        <v>27</v>
      </c>
    </row>
    <row r="14" spans="1:8" x14ac:dyDescent="0.2">
      <c r="B14" s="3">
        <v>8</v>
      </c>
      <c r="C14" s="5" t="s">
        <v>42</v>
      </c>
      <c r="D14" t="s">
        <v>43</v>
      </c>
      <c r="E14" s="4">
        <v>65</v>
      </c>
      <c r="F14" s="3">
        <v>1</v>
      </c>
      <c r="G14" s="4">
        <f t="shared" si="1"/>
        <v>65</v>
      </c>
      <c r="H14" t="s">
        <v>29</v>
      </c>
    </row>
    <row r="15" spans="1:8" x14ac:dyDescent="0.2">
      <c r="B15" s="3">
        <v>9</v>
      </c>
      <c r="C15" s="5" t="s">
        <v>30</v>
      </c>
      <c r="D15" s="5">
        <v>237825</v>
      </c>
      <c r="E15" s="4">
        <v>9.9499999999999993</v>
      </c>
      <c r="F15" s="3">
        <v>1</v>
      </c>
      <c r="G15" s="4">
        <f t="shared" si="1"/>
        <v>9.9499999999999993</v>
      </c>
      <c r="H15" t="s">
        <v>31</v>
      </c>
    </row>
    <row r="16" spans="1:8" x14ac:dyDescent="0.2">
      <c r="B16" s="3">
        <v>10</v>
      </c>
      <c r="C16" s="5" t="s">
        <v>32</v>
      </c>
      <c r="D16" t="s">
        <v>44</v>
      </c>
      <c r="E16" s="4">
        <v>14.95</v>
      </c>
      <c r="F16" s="3">
        <v>1</v>
      </c>
      <c r="G16" s="4">
        <f t="shared" si="1"/>
        <v>14.95</v>
      </c>
      <c r="H16" t="s">
        <v>33</v>
      </c>
    </row>
    <row r="17" spans="2:8" x14ac:dyDescent="0.2">
      <c r="B17" s="3">
        <v>11</v>
      </c>
      <c r="C17" s="5" t="s">
        <v>9</v>
      </c>
      <c r="D17" t="s">
        <v>45</v>
      </c>
      <c r="E17" s="4">
        <v>25</v>
      </c>
      <c r="F17" s="3">
        <v>1</v>
      </c>
      <c r="G17" s="4">
        <f t="shared" si="1"/>
        <v>25</v>
      </c>
      <c r="H17" t="s">
        <v>34</v>
      </c>
    </row>
    <row r="18" spans="2:8" x14ac:dyDescent="0.2">
      <c r="B18" s="3">
        <v>12</v>
      </c>
      <c r="C18" s="5" t="s">
        <v>47</v>
      </c>
      <c r="D18" t="s">
        <v>46</v>
      </c>
      <c r="E18" s="4">
        <v>32.869999999999997</v>
      </c>
      <c r="F18" s="3">
        <v>2</v>
      </c>
      <c r="G18" s="4">
        <f t="shared" si="1"/>
        <v>65.739999999999995</v>
      </c>
      <c r="H18" t="s">
        <v>35</v>
      </c>
    </row>
    <row r="19" spans="2:8" x14ac:dyDescent="0.2">
      <c r="B19" s="3">
        <v>13</v>
      </c>
      <c r="C19" s="5" t="s">
        <v>10</v>
      </c>
      <c r="D19" t="s">
        <v>48</v>
      </c>
      <c r="E19" s="4">
        <v>10.68</v>
      </c>
      <c r="F19" s="3">
        <v>2</v>
      </c>
      <c r="G19" s="4">
        <f t="shared" si="1"/>
        <v>21.36</v>
      </c>
      <c r="H19" t="s">
        <v>35</v>
      </c>
    </row>
    <row r="20" spans="2:8" x14ac:dyDescent="0.2">
      <c r="B20" s="3">
        <v>14</v>
      </c>
      <c r="C20" s="5" t="s">
        <v>49</v>
      </c>
      <c r="D20" t="s">
        <v>50</v>
      </c>
      <c r="E20" s="4">
        <v>5.62</v>
      </c>
      <c r="F20" s="3">
        <v>2</v>
      </c>
      <c r="G20" s="4">
        <f t="shared" si="1"/>
        <v>11.24</v>
      </c>
      <c r="H20" t="s">
        <v>35</v>
      </c>
    </row>
    <row r="21" spans="2:8" x14ac:dyDescent="0.2">
      <c r="B21" s="3">
        <v>15</v>
      </c>
      <c r="C21" s="5" t="s">
        <v>52</v>
      </c>
      <c r="D21" t="s">
        <v>53</v>
      </c>
      <c r="E21" s="4">
        <v>0.56000000000000005</v>
      </c>
      <c r="F21" s="3">
        <v>1</v>
      </c>
      <c r="G21" s="4">
        <f t="shared" si="1"/>
        <v>0.56000000000000005</v>
      </c>
      <c r="H21" t="s">
        <v>35</v>
      </c>
    </row>
    <row r="22" spans="2:8" x14ac:dyDescent="0.2">
      <c r="B22" s="3">
        <v>16</v>
      </c>
      <c r="C22" s="5" t="s">
        <v>14</v>
      </c>
      <c r="D22" t="s">
        <v>51</v>
      </c>
      <c r="E22" s="4">
        <v>0.52</v>
      </c>
      <c r="F22" s="3">
        <v>4</v>
      </c>
      <c r="G22" s="4">
        <f t="shared" si="1"/>
        <v>2.08</v>
      </c>
      <c r="H22" t="s">
        <v>35</v>
      </c>
    </row>
    <row r="23" spans="2:8" x14ac:dyDescent="0.2">
      <c r="B23" s="3">
        <v>17</v>
      </c>
      <c r="C23" s="5" t="s">
        <v>11</v>
      </c>
      <c r="D23" t="s">
        <v>54</v>
      </c>
      <c r="E23" s="4">
        <v>0.11</v>
      </c>
      <c r="F23" s="3">
        <v>2</v>
      </c>
      <c r="G23" s="4">
        <f t="shared" si="1"/>
        <v>0.22</v>
      </c>
      <c r="H23" t="s">
        <v>35</v>
      </c>
    </row>
    <row r="24" spans="2:8" x14ac:dyDescent="0.2">
      <c r="B24" s="3">
        <v>18</v>
      </c>
      <c r="C24" s="5" t="s">
        <v>12</v>
      </c>
      <c r="D24" t="s">
        <v>55</v>
      </c>
      <c r="E24" s="4">
        <v>0.25</v>
      </c>
      <c r="F24" s="3">
        <v>2</v>
      </c>
      <c r="G24" s="4">
        <f t="shared" si="1"/>
        <v>0.5</v>
      </c>
      <c r="H24" t="s">
        <v>35</v>
      </c>
    </row>
    <row r="25" spans="2:8" x14ac:dyDescent="0.2">
      <c r="B25" s="3">
        <v>19</v>
      </c>
      <c r="C25" s="5" t="s">
        <v>13</v>
      </c>
      <c r="D25" t="s">
        <v>56</v>
      </c>
      <c r="E25" s="4">
        <v>0.04</v>
      </c>
      <c r="F25" s="3">
        <v>1</v>
      </c>
      <c r="G25" s="4">
        <f t="shared" si="1"/>
        <v>0.04</v>
      </c>
      <c r="H25" t="s">
        <v>35</v>
      </c>
    </row>
    <row r="26" spans="2:8" x14ac:dyDescent="0.2">
      <c r="B26" s="3">
        <v>20</v>
      </c>
      <c r="C26" s="5" t="s">
        <v>18</v>
      </c>
      <c r="D26" t="s">
        <v>57</v>
      </c>
      <c r="E26" s="4">
        <v>1.25</v>
      </c>
      <c r="F26" s="3">
        <v>1</v>
      </c>
      <c r="G26" s="4">
        <f t="shared" si="1"/>
        <v>1.25</v>
      </c>
      <c r="H26" t="s">
        <v>33</v>
      </c>
    </row>
    <row r="27" spans="2:8" x14ac:dyDescent="0.2">
      <c r="B27" s="3">
        <v>21</v>
      </c>
      <c r="C27" s="5" t="s">
        <v>15</v>
      </c>
      <c r="D27" s="5">
        <v>856</v>
      </c>
      <c r="E27" s="4">
        <v>3.75</v>
      </c>
      <c r="F27" s="3">
        <v>1</v>
      </c>
      <c r="G27" s="4">
        <f t="shared" si="1"/>
        <v>3.75</v>
      </c>
      <c r="H27" t="s">
        <v>58</v>
      </c>
    </row>
    <row r="28" spans="2:8" x14ac:dyDescent="0.2">
      <c r="B28" s="3">
        <v>22</v>
      </c>
      <c r="C28" s="5" t="s">
        <v>60</v>
      </c>
      <c r="D28" t="s">
        <v>59</v>
      </c>
      <c r="E28" s="4">
        <v>0.15</v>
      </c>
      <c r="F28" s="3">
        <v>1</v>
      </c>
      <c r="G28" s="4">
        <f t="shared" si="1"/>
        <v>0.15</v>
      </c>
      <c r="H28" t="s">
        <v>35</v>
      </c>
    </row>
    <row r="29" spans="2:8" x14ac:dyDescent="0.2">
      <c r="B29" s="3">
        <v>23</v>
      </c>
      <c r="C29" s="5" t="s">
        <v>16</v>
      </c>
      <c r="D29" s="5">
        <v>2222</v>
      </c>
      <c r="E29" s="4">
        <v>1</v>
      </c>
      <c r="F29" s="3">
        <v>1</v>
      </c>
      <c r="G29" s="4">
        <f t="shared" si="1"/>
        <v>1</v>
      </c>
      <c r="H29" t="s">
        <v>58</v>
      </c>
    </row>
    <row r="30" spans="2:8" x14ac:dyDescent="0.2">
      <c r="B30" s="3">
        <v>24</v>
      </c>
      <c r="C30" s="5" t="s">
        <v>17</v>
      </c>
      <c r="D30" t="s">
        <v>61</v>
      </c>
      <c r="E30" s="4">
        <v>0.09</v>
      </c>
      <c r="F30" s="3">
        <v>2</v>
      </c>
      <c r="G30" s="4">
        <f t="shared" si="1"/>
        <v>0.18</v>
      </c>
      <c r="H30" t="s">
        <v>35</v>
      </c>
    </row>
    <row r="31" spans="2:8" x14ac:dyDescent="0.2">
      <c r="B31" s="3">
        <v>25</v>
      </c>
      <c r="C31" s="5" t="s">
        <v>65</v>
      </c>
      <c r="D31" s="5" t="s">
        <v>62</v>
      </c>
      <c r="E31" s="4">
        <v>0.28999999999999998</v>
      </c>
      <c r="F31" s="3">
        <v>4</v>
      </c>
      <c r="G31" s="4">
        <f t="shared" si="1"/>
        <v>1.1599999999999999</v>
      </c>
      <c r="H31" t="s">
        <v>66</v>
      </c>
    </row>
    <row r="32" spans="2:8" x14ac:dyDescent="0.2">
      <c r="B32" s="3">
        <v>26</v>
      </c>
      <c r="C32" s="5" t="s">
        <v>64</v>
      </c>
      <c r="D32" t="s">
        <v>63</v>
      </c>
      <c r="E32" s="4">
        <v>0.79</v>
      </c>
      <c r="F32" s="3">
        <v>1</v>
      </c>
      <c r="G32" s="4">
        <f t="shared" si="1"/>
        <v>0.79</v>
      </c>
      <c r="H32" t="s">
        <v>66</v>
      </c>
    </row>
    <row r="33" spans="1:8" x14ac:dyDescent="0.2">
      <c r="B33" s="3">
        <v>27</v>
      </c>
      <c r="C33" s="5" t="s">
        <v>67</v>
      </c>
      <c r="D33" s="5">
        <v>1952370</v>
      </c>
      <c r="E33" s="4">
        <v>18.95</v>
      </c>
      <c r="F33" s="3">
        <v>1</v>
      </c>
      <c r="G33" s="4">
        <f t="shared" si="1"/>
        <v>18.95</v>
      </c>
      <c r="H33" t="s">
        <v>31</v>
      </c>
    </row>
    <row r="34" spans="1:8" x14ac:dyDescent="0.2">
      <c r="B34" s="3">
        <v>28</v>
      </c>
      <c r="C34" s="5" t="s">
        <v>20</v>
      </c>
      <c r="D34" s="6" t="s">
        <v>71</v>
      </c>
      <c r="E34" s="4">
        <v>0.43149999999999999</v>
      </c>
      <c r="F34" s="3">
        <v>21.13</v>
      </c>
      <c r="G34" s="4">
        <f>E34*F34</f>
        <v>9.1175949999999997</v>
      </c>
      <c r="H34" s="5" t="s">
        <v>70</v>
      </c>
    </row>
    <row r="35" spans="1:8" x14ac:dyDescent="0.2">
      <c r="B35" s="15">
        <v>29</v>
      </c>
      <c r="C35" s="16" t="s">
        <v>111</v>
      </c>
      <c r="D35" s="17" t="s">
        <v>110</v>
      </c>
      <c r="E35" s="15">
        <v>1.28</v>
      </c>
      <c r="F35" s="15">
        <v>1</v>
      </c>
      <c r="G35" s="15">
        <f>E35*F35</f>
        <v>1.28</v>
      </c>
      <c r="H35" t="s">
        <v>66</v>
      </c>
    </row>
    <row r="36" spans="1:8" x14ac:dyDescent="0.2">
      <c r="B36" s="22">
        <v>29.5</v>
      </c>
      <c r="C36" s="9" t="s">
        <v>121</v>
      </c>
      <c r="D36" t="s">
        <v>122</v>
      </c>
      <c r="E36" s="4">
        <v>1.25</v>
      </c>
      <c r="F36" s="22">
        <v>1</v>
      </c>
      <c r="G36" s="4">
        <f>E36*F36</f>
        <v>1.25</v>
      </c>
      <c r="H36" t="s">
        <v>33</v>
      </c>
    </row>
    <row r="38" spans="1:8" x14ac:dyDescent="0.2">
      <c r="A38" s="7" t="s">
        <v>73</v>
      </c>
      <c r="B38" s="3">
        <v>30</v>
      </c>
      <c r="C38" t="s">
        <v>80</v>
      </c>
      <c r="D38" s="5">
        <v>2094346</v>
      </c>
      <c r="E38" s="3">
        <v>6.9000000000000006E-2</v>
      </c>
      <c r="F38" s="3">
        <v>8</v>
      </c>
      <c r="G38" s="3">
        <f t="shared" ref="G38:G56" si="2">F38*E38</f>
        <v>0.55200000000000005</v>
      </c>
      <c r="H38" s="5" t="s">
        <v>31</v>
      </c>
    </row>
    <row r="39" spans="1:8" ht="17" customHeight="1" x14ac:dyDescent="0.2">
      <c r="B39" s="3">
        <v>31</v>
      </c>
      <c r="C39" t="s">
        <v>81</v>
      </c>
      <c r="D39" s="5">
        <v>106797</v>
      </c>
      <c r="E39" s="3">
        <v>7.9000000000000001E-2</v>
      </c>
      <c r="F39" s="3">
        <v>4</v>
      </c>
      <c r="G39" s="3">
        <f t="shared" si="2"/>
        <v>0.316</v>
      </c>
      <c r="H39" s="5" t="s">
        <v>31</v>
      </c>
    </row>
    <row r="40" spans="1:8" ht="17" customHeight="1" x14ac:dyDescent="0.2">
      <c r="A40" s="21" t="s">
        <v>101</v>
      </c>
      <c r="B40" s="3">
        <v>32</v>
      </c>
      <c r="C40" t="s">
        <v>83</v>
      </c>
      <c r="D40" s="5">
        <v>106810</v>
      </c>
      <c r="E40" s="3">
        <v>7.9000000000000001E-2</v>
      </c>
      <c r="F40" s="3">
        <v>8</v>
      </c>
      <c r="G40" s="3">
        <f t="shared" si="2"/>
        <v>0.63200000000000001</v>
      </c>
      <c r="H40" s="5" t="s">
        <v>31</v>
      </c>
    </row>
    <row r="41" spans="1:8" x14ac:dyDescent="0.2">
      <c r="A41" s="21"/>
      <c r="B41" s="3">
        <v>33</v>
      </c>
      <c r="C41" t="s">
        <v>82</v>
      </c>
      <c r="D41" s="5">
        <v>38173</v>
      </c>
      <c r="E41" s="3">
        <v>9.9000000000000005E-2</v>
      </c>
      <c r="F41" s="3">
        <v>4</v>
      </c>
      <c r="G41" s="3">
        <f t="shared" si="2"/>
        <v>0.39600000000000002</v>
      </c>
      <c r="H41" s="5" t="s">
        <v>31</v>
      </c>
    </row>
    <row r="42" spans="1:8" x14ac:dyDescent="0.2">
      <c r="A42" s="21"/>
      <c r="B42" s="3">
        <v>34</v>
      </c>
      <c r="C42" t="s">
        <v>75</v>
      </c>
      <c r="D42" s="5">
        <v>51553</v>
      </c>
      <c r="E42" s="3">
        <v>5.8999999999999997E-2</v>
      </c>
      <c r="F42" s="3">
        <v>4</v>
      </c>
      <c r="G42" s="3">
        <f t="shared" si="2"/>
        <v>0.23599999999999999</v>
      </c>
      <c r="H42" s="5" t="s">
        <v>31</v>
      </c>
    </row>
    <row r="43" spans="1:8" x14ac:dyDescent="0.2">
      <c r="A43" s="21"/>
      <c r="B43" s="3">
        <v>35</v>
      </c>
      <c r="C43" t="s">
        <v>78</v>
      </c>
      <c r="D43" s="5">
        <v>40943</v>
      </c>
      <c r="E43" s="3">
        <v>5.8999999999999997E-2</v>
      </c>
      <c r="F43" s="3">
        <v>4</v>
      </c>
      <c r="G43" s="3">
        <f t="shared" si="2"/>
        <v>0.23599999999999999</v>
      </c>
      <c r="H43" s="5" t="s">
        <v>31</v>
      </c>
    </row>
    <row r="44" spans="1:8" x14ac:dyDescent="0.2">
      <c r="A44" s="21"/>
      <c r="B44" s="3">
        <v>36</v>
      </c>
      <c r="C44" t="s">
        <v>79</v>
      </c>
      <c r="D44" s="5">
        <v>38165</v>
      </c>
      <c r="E44" s="3">
        <v>5.8999999999999997E-2</v>
      </c>
      <c r="F44" s="3">
        <v>4</v>
      </c>
      <c r="G44" s="3">
        <f t="shared" si="2"/>
        <v>0.23599999999999999</v>
      </c>
      <c r="H44" s="5" t="s">
        <v>31</v>
      </c>
    </row>
    <row r="45" spans="1:8" x14ac:dyDescent="0.2">
      <c r="A45" s="21"/>
      <c r="B45" s="3">
        <v>37</v>
      </c>
      <c r="C45" t="s">
        <v>76</v>
      </c>
      <c r="D45" s="5">
        <v>106850</v>
      </c>
      <c r="E45" s="3">
        <v>5.8999999999999997E-2</v>
      </c>
      <c r="F45" s="3">
        <v>2</v>
      </c>
      <c r="G45" s="3">
        <f t="shared" si="2"/>
        <v>0.11799999999999999</v>
      </c>
      <c r="H45" s="5" t="s">
        <v>31</v>
      </c>
    </row>
    <row r="46" spans="1:8" x14ac:dyDescent="0.2">
      <c r="A46" s="21"/>
      <c r="B46" s="3">
        <v>38</v>
      </c>
      <c r="C46" t="s">
        <v>77</v>
      </c>
      <c r="D46" s="5">
        <v>106826</v>
      </c>
      <c r="E46" s="3">
        <v>6.5000000000000002E-2</v>
      </c>
      <c r="F46" s="3">
        <v>2</v>
      </c>
      <c r="G46" s="3">
        <f t="shared" si="2"/>
        <v>0.13</v>
      </c>
      <c r="H46" s="5" t="s">
        <v>31</v>
      </c>
    </row>
    <row r="47" spans="1:8" x14ac:dyDescent="0.2">
      <c r="A47" s="21"/>
      <c r="B47" s="3">
        <v>39</v>
      </c>
      <c r="C47" t="s">
        <v>86</v>
      </c>
      <c r="D47" s="8" t="s">
        <v>88</v>
      </c>
      <c r="E47" s="3">
        <v>0.56000000000000005</v>
      </c>
      <c r="F47" s="3">
        <v>4</v>
      </c>
      <c r="G47" s="3">
        <f t="shared" si="2"/>
        <v>2.2400000000000002</v>
      </c>
      <c r="H47" s="5" t="s">
        <v>85</v>
      </c>
    </row>
    <row r="48" spans="1:8" x14ac:dyDescent="0.2">
      <c r="A48" s="21"/>
      <c r="B48" s="3">
        <v>40</v>
      </c>
      <c r="C48" t="s">
        <v>87</v>
      </c>
      <c r="D48" t="s">
        <v>89</v>
      </c>
      <c r="E48" s="3">
        <v>0.61</v>
      </c>
      <c r="F48" s="3">
        <v>8</v>
      </c>
      <c r="G48" s="3">
        <f t="shared" si="2"/>
        <v>4.88</v>
      </c>
      <c r="H48" s="5" t="s">
        <v>85</v>
      </c>
    </row>
    <row r="49" spans="1:8" x14ac:dyDescent="0.2">
      <c r="A49" s="21"/>
      <c r="B49" s="3">
        <v>41</v>
      </c>
      <c r="C49" t="s">
        <v>74</v>
      </c>
      <c r="D49" s="5" t="s">
        <v>90</v>
      </c>
      <c r="E49" s="3">
        <v>0.54</v>
      </c>
      <c r="F49" s="3">
        <v>4</v>
      </c>
      <c r="G49" s="3">
        <f t="shared" si="2"/>
        <v>2.16</v>
      </c>
      <c r="H49" s="5" t="s">
        <v>85</v>
      </c>
    </row>
    <row r="50" spans="1:8" x14ac:dyDescent="0.2">
      <c r="A50" s="10"/>
      <c r="B50" s="3">
        <v>42</v>
      </c>
      <c r="C50" t="s">
        <v>84</v>
      </c>
      <c r="D50" s="5" t="s">
        <v>92</v>
      </c>
      <c r="E50" s="3">
        <v>0.27</v>
      </c>
      <c r="F50" s="3">
        <v>2</v>
      </c>
      <c r="G50" s="3">
        <f t="shared" si="2"/>
        <v>0.54</v>
      </c>
      <c r="H50" s="5" t="s">
        <v>85</v>
      </c>
    </row>
    <row r="51" spans="1:8" x14ac:dyDescent="0.2">
      <c r="B51" s="3">
        <v>43</v>
      </c>
      <c r="C51" t="s">
        <v>96</v>
      </c>
      <c r="D51" t="s">
        <v>91</v>
      </c>
      <c r="E51" s="3">
        <v>0.41799999999999998</v>
      </c>
      <c r="F51" s="3">
        <v>2</v>
      </c>
      <c r="G51" s="3">
        <f t="shared" si="2"/>
        <v>0.83599999999999997</v>
      </c>
      <c r="H51" s="5" t="s">
        <v>93</v>
      </c>
    </row>
    <row r="52" spans="1:8" x14ac:dyDescent="0.2">
      <c r="B52" s="3">
        <v>44</v>
      </c>
      <c r="C52" t="s">
        <v>95</v>
      </c>
      <c r="D52" t="s">
        <v>94</v>
      </c>
      <c r="E52" s="3">
        <v>0.246</v>
      </c>
      <c r="F52" s="3">
        <v>4</v>
      </c>
      <c r="G52" s="3">
        <f t="shared" si="2"/>
        <v>0.98399999999999999</v>
      </c>
      <c r="H52" s="5" t="s">
        <v>93</v>
      </c>
    </row>
    <row r="53" spans="1:8" x14ac:dyDescent="0.2">
      <c r="B53" s="3">
        <v>45</v>
      </c>
      <c r="C53" t="s">
        <v>98</v>
      </c>
      <c r="D53" t="s">
        <v>97</v>
      </c>
      <c r="E53" s="3">
        <v>0.246</v>
      </c>
      <c r="F53" s="3">
        <v>21</v>
      </c>
      <c r="G53" s="3">
        <f t="shared" si="2"/>
        <v>5.1660000000000004</v>
      </c>
      <c r="H53" s="5" t="s">
        <v>93</v>
      </c>
    </row>
    <row r="54" spans="1:8" x14ac:dyDescent="0.2">
      <c r="B54" s="3">
        <v>46</v>
      </c>
      <c r="C54" s="9" t="s">
        <v>99</v>
      </c>
      <c r="D54" s="5">
        <v>2135064</v>
      </c>
      <c r="E54" s="3">
        <v>2.4900000000000002</v>
      </c>
      <c r="F54" s="3">
        <v>2</v>
      </c>
      <c r="G54" s="3">
        <f>F54*E54</f>
        <v>4.9800000000000004</v>
      </c>
      <c r="H54" s="5" t="s">
        <v>31</v>
      </c>
    </row>
    <row r="55" spans="1:8" x14ac:dyDescent="0.2">
      <c r="B55" s="3">
        <v>47</v>
      </c>
      <c r="C55" s="9" t="s">
        <v>103</v>
      </c>
      <c r="D55" t="s">
        <v>102</v>
      </c>
      <c r="E55" s="3">
        <v>67</v>
      </c>
      <c r="F55" s="3">
        <f>3/50</f>
        <v>0.06</v>
      </c>
      <c r="G55" s="3">
        <f>F55*E55</f>
        <v>4.0199999999999996</v>
      </c>
      <c r="H55" s="5" t="s">
        <v>104</v>
      </c>
    </row>
    <row r="56" spans="1:8" x14ac:dyDescent="0.2">
      <c r="B56" s="3">
        <v>48</v>
      </c>
      <c r="C56" s="9" t="s">
        <v>105</v>
      </c>
      <c r="D56" t="s">
        <v>107</v>
      </c>
      <c r="E56" s="3">
        <v>9.99</v>
      </c>
      <c r="F56" s="3">
        <v>1</v>
      </c>
      <c r="G56" s="3">
        <f t="shared" si="2"/>
        <v>9.99</v>
      </c>
      <c r="H56" s="5" t="s">
        <v>25</v>
      </c>
    </row>
    <row r="57" spans="1:8" ht="17" customHeight="1" x14ac:dyDescent="0.2">
      <c r="B57" s="3">
        <v>49</v>
      </c>
      <c r="C57" s="9" t="s">
        <v>113</v>
      </c>
      <c r="D57" t="s">
        <v>112</v>
      </c>
      <c r="E57" s="20" t="s">
        <v>120</v>
      </c>
      <c r="F57" s="3">
        <v>5</v>
      </c>
      <c r="G57" s="20" t="s">
        <v>120</v>
      </c>
      <c r="H57" s="5" t="s">
        <v>106</v>
      </c>
    </row>
    <row r="58" spans="1:8" x14ac:dyDescent="0.2">
      <c r="B58" s="3">
        <v>50</v>
      </c>
      <c r="C58" t="s">
        <v>115</v>
      </c>
      <c r="D58" t="s">
        <v>114</v>
      </c>
      <c r="E58" s="20" t="s">
        <v>120</v>
      </c>
      <c r="F58" s="3">
        <v>5</v>
      </c>
      <c r="G58" s="20" t="s">
        <v>120</v>
      </c>
      <c r="H58" s="5" t="s">
        <v>85</v>
      </c>
    </row>
    <row r="59" spans="1:8" x14ac:dyDescent="0.2">
      <c r="B59" s="3">
        <v>51</v>
      </c>
      <c r="C59" t="s">
        <v>118</v>
      </c>
      <c r="D59" t="s">
        <v>116</v>
      </c>
      <c r="E59" s="20" t="s">
        <v>120</v>
      </c>
      <c r="F59" s="20" t="s">
        <v>120</v>
      </c>
      <c r="G59" s="20" t="s">
        <v>120</v>
      </c>
      <c r="H59" s="5" t="s">
        <v>108</v>
      </c>
    </row>
    <row r="60" spans="1:8" x14ac:dyDescent="0.2">
      <c r="B60" s="3">
        <v>52</v>
      </c>
      <c r="C60" t="s">
        <v>119</v>
      </c>
      <c r="D60" s="19" t="s">
        <v>117</v>
      </c>
      <c r="E60" s="20" t="s">
        <v>120</v>
      </c>
      <c r="F60" s="20" t="s">
        <v>120</v>
      </c>
      <c r="G60" s="20" t="s">
        <v>120</v>
      </c>
      <c r="H60" s="5" t="s">
        <v>108</v>
      </c>
    </row>
    <row r="62" spans="1:8" ht="17" thickBot="1" x14ac:dyDescent="0.25"/>
    <row r="63" spans="1:8" ht="22" thickBot="1" x14ac:dyDescent="0.3">
      <c r="E63" s="11" t="s">
        <v>123</v>
      </c>
      <c r="F63" s="12"/>
      <c r="G63" s="13">
        <f>SUM(G7:G60)</f>
        <v>575.69559500000014</v>
      </c>
    </row>
    <row r="66" spans="5:5" x14ac:dyDescent="0.2">
      <c r="E66" s="18"/>
    </row>
  </sheetData>
  <mergeCells count="2">
    <mergeCell ref="A40:A49"/>
    <mergeCell ref="A9:A10"/>
  </mergeCells>
  <hyperlinks>
    <hyperlink ref="D34" r:id="rId1" display="https://fbrc8.com/products/ultimaker-pla-black"/>
    <hyperlink ref="D47" r:id="rId2" location="93505A452"/>
    <hyperlink ref="D35" r:id="rId3"/>
  </hyperlinks>
  <pageMargins left="0.75" right="0.75" top="1" bottom="1" header="0.5" footer="0.5"/>
  <pageSetup orientation="portrait" horizontalDpi="4294967292" verticalDpi="4294967292"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MiniDrops Bill of Materials</vt:lpstr>
    </vt:vector>
  </TitlesOfParts>
  <Company>New York Genome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Stephenson</dc:creator>
  <cp:lastModifiedBy>William Stephenson</cp:lastModifiedBy>
  <dcterms:created xsi:type="dcterms:W3CDTF">2016-05-31T17:23:30Z</dcterms:created>
  <dcterms:modified xsi:type="dcterms:W3CDTF">2017-08-03T15:03:08Z</dcterms:modified>
</cp:coreProperties>
</file>