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ion Schedule" sheetId="1" r:id="rId4"/>
    <sheet state="visible" name="Volunteers Details" sheetId="2" r:id="rId5"/>
  </sheets>
  <definedNames/>
  <calcPr/>
</workbook>
</file>

<file path=xl/sharedStrings.xml><?xml version="1.0" encoding="utf-8"?>
<sst xmlns="http://schemas.openxmlformats.org/spreadsheetml/2006/main" count="75" uniqueCount="34">
  <si>
    <t>lot</t>
  </si>
  <si>
    <t>First Name</t>
  </si>
  <si>
    <t>Last Name</t>
  </si>
  <si>
    <t>design</t>
  </si>
  <si>
    <t>operator 1</t>
  </si>
  <si>
    <t xml:space="preserve">Phone Number </t>
  </si>
  <si>
    <t>operator 2</t>
  </si>
  <si>
    <t>email address</t>
  </si>
  <si>
    <t>Operator 3</t>
  </si>
  <si>
    <t>Makespace Memeber</t>
  </si>
  <si>
    <t>Operator 4</t>
  </si>
  <si>
    <t xml:space="preserve">Date </t>
  </si>
  <si>
    <t>Operator 5</t>
  </si>
  <si>
    <t>Shift</t>
  </si>
  <si>
    <t>date</t>
  </si>
  <si>
    <t>sheets</t>
  </si>
  <si>
    <t>material batch</t>
  </si>
  <si>
    <t>notes</t>
  </si>
  <si>
    <t>A clips</t>
  </si>
  <si>
    <t>B clips</t>
  </si>
  <si>
    <t>other clips</t>
  </si>
  <si>
    <t>A</t>
  </si>
  <si>
    <t>all prototypes</t>
  </si>
  <si>
    <t>misc</t>
  </si>
  <si>
    <t>B</t>
  </si>
  <si>
    <t>711 CustomKote</t>
  </si>
  <si>
    <t>other</t>
  </si>
  <si>
    <t>559 CustomKote</t>
  </si>
  <si>
    <t>610 CustomKote</t>
  </si>
  <si>
    <t>457 CustomKote</t>
  </si>
  <si>
    <t>Withdrawn - Quality Issues ADCW</t>
  </si>
  <si>
    <t>perf spacing increased from 1.0mm to 1.5mm</t>
  </si>
  <si>
    <t>change continues for all future A designs</t>
  </si>
  <si>
    <t>End of Stock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</si>
</sst>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/m/yyyy"/>
  </numFmts>
  <fonts count="7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sz val="11.0"/>
      <color rgb="FF000000"/>
      <name val="Inconsolata"/>
    </font>
    <font>
      <color rgb="FFFF0000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horizontal="center"/>
    </xf>
    <xf borderId="0" fillId="0" fontId="1" numFmtId="0" xfId="0" applyFont="1"/>
    <xf borderId="0" fillId="2" fontId="3" numFmtId="0" xfId="0" applyAlignment="1" applyFill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2" fontId="4" numFmtId="0" xfId="0" applyFont="1"/>
    <xf borderId="0" fillId="0" fontId="1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3" max="3" width="12.57"/>
    <col customWidth="1" min="4" max="4" width="11.0"/>
    <col customWidth="1" min="5" max="8" width="11.29"/>
    <col customWidth="1" min="9" max="9" width="7.14"/>
    <col customWidth="1" min="10" max="10" width="17.29"/>
    <col customWidth="1" min="11" max="11" width="26.86"/>
    <col customWidth="1" min="13" max="13" width="8.71"/>
    <col customWidth="1" min="14" max="14" width="8.0"/>
    <col customWidth="1" min="15" max="15" width="9.0"/>
    <col customWidth="1" min="16" max="16" width="7.43"/>
    <col customWidth="1" min="17" max="17" width="4.0"/>
    <col customWidth="1" min="18" max="18" width="11.43"/>
  </cols>
  <sheetData>
    <row r="1">
      <c r="A1" s="1" t="s">
        <v>0</v>
      </c>
      <c r="B1" s="1" t="s">
        <v>3</v>
      </c>
      <c r="C1" s="1" t="s">
        <v>4</v>
      </c>
      <c r="D1" s="1" t="s">
        <v>6</v>
      </c>
      <c r="E1" s="1" t="s">
        <v>8</v>
      </c>
      <c r="F1" s="1" t="s">
        <v>10</v>
      </c>
      <c r="G1" s="1" t="s">
        <v>12</v>
      </c>
      <c r="H1" s="1" t="s">
        <v>14</v>
      </c>
      <c r="I1" s="1" t="s">
        <v>15</v>
      </c>
      <c r="J1" s="1" t="s">
        <v>16</v>
      </c>
      <c r="K1" s="1" t="s">
        <v>17</v>
      </c>
      <c r="M1" s="1" t="s">
        <v>18</v>
      </c>
      <c r="N1" s="1" t="s">
        <v>19</v>
      </c>
      <c r="O1" s="1" t="s">
        <v>20</v>
      </c>
      <c r="P1" s="1"/>
      <c r="Q1" s="1" t="s">
        <v>21</v>
      </c>
      <c r="R1" s="5">
        <f>sum(N2:N41)</f>
        <v>2426</v>
      </c>
    </row>
    <row r="2">
      <c r="A2" s="1">
        <v>1.0</v>
      </c>
      <c r="B2" s="1" t="s">
        <v>22</v>
      </c>
      <c r="D2" s="6"/>
      <c r="E2" s="7"/>
      <c r="F2" s="7"/>
      <c r="G2" s="7"/>
      <c r="H2" s="7">
        <v>43938.0</v>
      </c>
      <c r="I2" s="1">
        <v>3.0</v>
      </c>
      <c r="J2" s="1" t="s">
        <v>23</v>
      </c>
      <c r="M2" s="5">
        <f t="shared" ref="M2:M7" si="1">if(B2="A",I2*70,0)</f>
        <v>0</v>
      </c>
      <c r="N2" s="8">
        <f t="shared" ref="N2:N7" si="2">if(B2="B",I2*70,0)</f>
        <v>0</v>
      </c>
      <c r="O2" s="5">
        <f t="shared" ref="O2:O7" si="3">if(AND(not(B2="A"),not(B2="B")),I2*70,0)</f>
        <v>210</v>
      </c>
      <c r="P2" s="1"/>
      <c r="Q2" s="1" t="s">
        <v>24</v>
      </c>
      <c r="R2" s="5">
        <f>sum(M2:M41)</f>
        <v>6208</v>
      </c>
    </row>
    <row r="3">
      <c r="A3" s="1">
        <v>2.0</v>
      </c>
      <c r="B3" s="1" t="s">
        <v>21</v>
      </c>
      <c r="E3" s="7"/>
      <c r="F3" s="7"/>
      <c r="G3" s="7"/>
      <c r="H3" s="7">
        <v>43938.0</v>
      </c>
      <c r="I3" s="1">
        <v>1.0</v>
      </c>
      <c r="J3" s="1" t="s">
        <v>25</v>
      </c>
      <c r="M3" s="5">
        <f t="shared" si="1"/>
        <v>70</v>
      </c>
      <c r="N3" s="8">
        <f t="shared" si="2"/>
        <v>0</v>
      </c>
      <c r="O3" s="5">
        <f t="shared" si="3"/>
        <v>0</v>
      </c>
      <c r="Q3" s="1" t="s">
        <v>26</v>
      </c>
      <c r="R3" s="5">
        <f>sum(O2:O27)</f>
        <v>210</v>
      </c>
    </row>
    <row r="4">
      <c r="A4" s="1">
        <v>3.0</v>
      </c>
      <c r="B4" s="1" t="s">
        <v>21</v>
      </c>
      <c r="E4" s="7"/>
      <c r="F4" s="7"/>
      <c r="G4" s="7"/>
      <c r="H4" s="7">
        <v>43938.0</v>
      </c>
      <c r="I4" s="1">
        <v>1.0</v>
      </c>
      <c r="J4" s="1" t="s">
        <v>27</v>
      </c>
      <c r="M4" s="5">
        <f t="shared" si="1"/>
        <v>70</v>
      </c>
      <c r="N4" s="8">
        <f t="shared" si="2"/>
        <v>0</v>
      </c>
      <c r="O4" s="5">
        <f t="shared" si="3"/>
        <v>0</v>
      </c>
      <c r="R4" s="5">
        <f>sum(M2:O44)</f>
        <v>9148</v>
      </c>
    </row>
    <row r="5">
      <c r="A5" s="1">
        <v>4.0</v>
      </c>
      <c r="B5" s="1" t="s">
        <v>21</v>
      </c>
      <c r="E5" s="7"/>
      <c r="F5" s="7"/>
      <c r="G5" s="7"/>
      <c r="H5" s="7">
        <v>43938.0</v>
      </c>
      <c r="I5" s="1">
        <v>1.0</v>
      </c>
      <c r="J5" s="1" t="s">
        <v>27</v>
      </c>
      <c r="M5" s="5">
        <f t="shared" si="1"/>
        <v>70</v>
      </c>
      <c r="N5" s="8">
        <f t="shared" si="2"/>
        <v>0</v>
      </c>
      <c r="O5" s="5">
        <f t="shared" si="3"/>
        <v>0</v>
      </c>
    </row>
    <row r="6">
      <c r="A6" s="1">
        <v>5.0</v>
      </c>
      <c r="B6" s="1" t="s">
        <v>21</v>
      </c>
      <c r="E6" s="7"/>
      <c r="F6" s="7"/>
      <c r="G6" s="7"/>
      <c r="H6" s="7">
        <v>43938.0</v>
      </c>
      <c r="I6" s="1">
        <v>1.0</v>
      </c>
      <c r="J6" s="1" t="s">
        <v>28</v>
      </c>
      <c r="M6" s="5">
        <f t="shared" si="1"/>
        <v>70</v>
      </c>
      <c r="N6" s="8">
        <f t="shared" si="2"/>
        <v>0</v>
      </c>
      <c r="O6" s="5">
        <f t="shared" si="3"/>
        <v>0</v>
      </c>
    </row>
    <row r="7">
      <c r="A7" s="1">
        <v>6.0</v>
      </c>
      <c r="B7" s="1" t="s">
        <v>24</v>
      </c>
      <c r="E7" s="7"/>
      <c r="F7" s="7"/>
      <c r="G7" s="7"/>
      <c r="H7" s="7">
        <v>43938.0</v>
      </c>
      <c r="I7" s="1">
        <v>1.0</v>
      </c>
      <c r="J7" s="1" t="s">
        <v>29</v>
      </c>
      <c r="M7" s="5">
        <f t="shared" si="1"/>
        <v>0</v>
      </c>
      <c r="N7" s="8">
        <f t="shared" si="2"/>
        <v>70</v>
      </c>
      <c r="O7" s="5">
        <f t="shared" si="3"/>
        <v>0</v>
      </c>
    </row>
    <row r="8">
      <c r="A8" s="1">
        <v>7.0</v>
      </c>
      <c r="B8" s="1" t="s">
        <v>24</v>
      </c>
      <c r="E8" s="7"/>
      <c r="F8" s="7"/>
      <c r="G8" s="7"/>
      <c r="H8" s="7">
        <v>43938.0</v>
      </c>
      <c r="I8" s="1">
        <v>1.0</v>
      </c>
      <c r="J8" s="1">
        <v>1.0</v>
      </c>
      <c r="M8" s="5">
        <f t="shared" ref="M8:M10" si="4">if(B8="A",I8*38,0)</f>
        <v>0</v>
      </c>
      <c r="N8" s="8">
        <f t="shared" ref="N8:N42" si="5">if(B8="B",I8*38,0)</f>
        <v>38</v>
      </c>
      <c r="O8" s="5">
        <f t="shared" ref="O8:O42" si="6">if(AND(not(B8="A"),not(B8="B")),I8*38,0)</f>
        <v>0</v>
      </c>
    </row>
    <row r="9">
      <c r="A9" s="1">
        <v>8.0</v>
      </c>
      <c r="B9" s="1" t="s">
        <v>24</v>
      </c>
      <c r="E9" s="7"/>
      <c r="F9" s="7"/>
      <c r="G9" s="7"/>
      <c r="H9" s="7">
        <v>43938.0</v>
      </c>
      <c r="I9" s="1">
        <v>1.0</v>
      </c>
      <c r="J9" s="1">
        <v>1.0</v>
      </c>
      <c r="M9" s="5">
        <f t="shared" si="4"/>
        <v>0</v>
      </c>
      <c r="N9" s="8">
        <f t="shared" si="5"/>
        <v>38</v>
      </c>
      <c r="O9" s="5">
        <f t="shared" si="6"/>
        <v>0</v>
      </c>
    </row>
    <row r="10">
      <c r="A10" s="1">
        <v>9.0</v>
      </c>
      <c r="B10" s="1" t="s">
        <v>24</v>
      </c>
      <c r="E10" s="7"/>
      <c r="F10" s="7"/>
      <c r="G10" s="7"/>
      <c r="H10" s="7">
        <v>43938.0</v>
      </c>
      <c r="I10" s="1">
        <v>3.0</v>
      </c>
      <c r="J10" s="1">
        <v>1.0</v>
      </c>
      <c r="M10" s="5">
        <f t="shared" si="4"/>
        <v>0</v>
      </c>
      <c r="N10" s="8">
        <f t="shared" si="5"/>
        <v>114</v>
      </c>
      <c r="O10" s="5">
        <f t="shared" si="6"/>
        <v>0</v>
      </c>
    </row>
    <row r="11">
      <c r="A11" s="1">
        <v>10.0</v>
      </c>
      <c r="B11" s="1" t="s">
        <v>21</v>
      </c>
      <c r="E11" s="7"/>
      <c r="F11" s="7"/>
      <c r="G11" s="7"/>
      <c r="H11" s="7">
        <v>43938.0</v>
      </c>
      <c r="I11" s="1">
        <v>6.0</v>
      </c>
      <c r="J11" s="1">
        <v>1.0</v>
      </c>
      <c r="K11" s="1" t="s">
        <v>30</v>
      </c>
      <c r="M11" s="1">
        <v>0.0</v>
      </c>
      <c r="N11" s="8">
        <f t="shared" si="5"/>
        <v>0</v>
      </c>
      <c r="O11" s="5">
        <f t="shared" si="6"/>
        <v>0</v>
      </c>
    </row>
    <row r="12">
      <c r="A12" s="1">
        <v>11.0</v>
      </c>
      <c r="B12" s="1" t="s">
        <v>21</v>
      </c>
      <c r="E12" s="7"/>
      <c r="F12" s="7"/>
      <c r="G12" s="7"/>
      <c r="H12" s="7">
        <v>43938.0</v>
      </c>
      <c r="I12" s="1">
        <v>4.0</v>
      </c>
      <c r="J12" s="1">
        <v>1.0</v>
      </c>
      <c r="M12" s="5">
        <f t="shared" ref="M12:M42" si="7">if(B12="A",I12*38,0)</f>
        <v>152</v>
      </c>
      <c r="N12" s="8">
        <f t="shared" si="5"/>
        <v>0</v>
      </c>
      <c r="O12" s="5">
        <f t="shared" si="6"/>
        <v>0</v>
      </c>
    </row>
    <row r="13">
      <c r="A13" s="1">
        <v>12.0</v>
      </c>
      <c r="B13" s="1" t="s">
        <v>24</v>
      </c>
      <c r="E13" s="7"/>
      <c r="F13" s="7"/>
      <c r="G13" s="7"/>
      <c r="H13" s="7">
        <v>43938.0</v>
      </c>
      <c r="I13" s="1">
        <v>6.0</v>
      </c>
      <c r="J13" s="1">
        <v>1.0</v>
      </c>
      <c r="M13" s="5">
        <f t="shared" si="7"/>
        <v>0</v>
      </c>
      <c r="N13" s="8">
        <f t="shared" si="5"/>
        <v>228</v>
      </c>
      <c r="O13" s="5">
        <f t="shared" si="6"/>
        <v>0</v>
      </c>
    </row>
    <row r="14">
      <c r="A14" s="1">
        <v>13.0</v>
      </c>
      <c r="B14" s="1" t="s">
        <v>21</v>
      </c>
      <c r="E14" s="7"/>
      <c r="F14" s="7"/>
      <c r="G14" s="7"/>
      <c r="H14" s="7">
        <v>43938.0</v>
      </c>
      <c r="I14" s="1">
        <v>2.0</v>
      </c>
      <c r="J14" s="1">
        <v>1.0</v>
      </c>
      <c r="M14" s="5">
        <f t="shared" si="7"/>
        <v>76</v>
      </c>
      <c r="N14" s="8">
        <f t="shared" si="5"/>
        <v>0</v>
      </c>
      <c r="O14" s="5">
        <f t="shared" si="6"/>
        <v>0</v>
      </c>
    </row>
    <row r="15">
      <c r="A15" s="1">
        <v>14.0</v>
      </c>
      <c r="B15" s="1" t="s">
        <v>24</v>
      </c>
      <c r="E15" s="7"/>
      <c r="F15" s="7"/>
      <c r="G15" s="7"/>
      <c r="H15" s="7">
        <v>43939.0</v>
      </c>
      <c r="I15" s="1">
        <v>4.0</v>
      </c>
      <c r="J15" s="1">
        <v>1.0</v>
      </c>
      <c r="M15" s="5">
        <f t="shared" si="7"/>
        <v>0</v>
      </c>
      <c r="N15" s="8">
        <f t="shared" si="5"/>
        <v>152</v>
      </c>
      <c r="O15" s="5">
        <f t="shared" si="6"/>
        <v>0</v>
      </c>
    </row>
    <row r="16">
      <c r="A16" s="1">
        <v>15.0</v>
      </c>
      <c r="B16" s="1" t="s">
        <v>21</v>
      </c>
      <c r="E16" s="7"/>
      <c r="F16" s="7"/>
      <c r="G16" s="7"/>
      <c r="H16" s="7">
        <v>43939.0</v>
      </c>
      <c r="I16" s="1">
        <v>8.0</v>
      </c>
      <c r="J16" s="1">
        <v>1.0</v>
      </c>
      <c r="M16" s="5">
        <f t="shared" si="7"/>
        <v>304</v>
      </c>
      <c r="N16" s="8">
        <f t="shared" si="5"/>
        <v>0</v>
      </c>
      <c r="O16" s="5">
        <f t="shared" si="6"/>
        <v>0</v>
      </c>
    </row>
    <row r="17">
      <c r="A17" s="1">
        <v>16.0</v>
      </c>
      <c r="B17" s="1" t="s">
        <v>24</v>
      </c>
      <c r="E17" s="7"/>
      <c r="F17" s="7"/>
      <c r="G17" s="7"/>
      <c r="H17" s="7">
        <v>43939.0</v>
      </c>
      <c r="I17" s="1">
        <v>4.0</v>
      </c>
      <c r="J17" s="1">
        <v>1.0</v>
      </c>
      <c r="M17" s="5">
        <f t="shared" si="7"/>
        <v>0</v>
      </c>
      <c r="N17" s="8">
        <f t="shared" si="5"/>
        <v>152</v>
      </c>
      <c r="O17" s="5">
        <f t="shared" si="6"/>
        <v>0</v>
      </c>
    </row>
    <row r="18">
      <c r="A18" s="1">
        <v>17.0</v>
      </c>
      <c r="B18" s="1" t="s">
        <v>21</v>
      </c>
      <c r="E18" s="7"/>
      <c r="F18" s="7"/>
      <c r="G18" s="7"/>
      <c r="H18" s="7">
        <v>43939.0</v>
      </c>
      <c r="I18" s="1">
        <v>8.0</v>
      </c>
      <c r="J18" s="1">
        <v>1.0</v>
      </c>
      <c r="M18" s="5">
        <f t="shared" si="7"/>
        <v>304</v>
      </c>
      <c r="N18" s="8">
        <f t="shared" si="5"/>
        <v>0</v>
      </c>
      <c r="O18" s="5">
        <f t="shared" si="6"/>
        <v>0</v>
      </c>
    </row>
    <row r="19">
      <c r="A19" s="1">
        <v>18.0</v>
      </c>
      <c r="B19" s="1" t="s">
        <v>21</v>
      </c>
      <c r="E19" s="7"/>
      <c r="F19" s="7"/>
      <c r="G19" s="7"/>
      <c r="H19" s="7">
        <v>43939.0</v>
      </c>
      <c r="I19" s="1">
        <v>8.0</v>
      </c>
      <c r="J19" s="1">
        <v>1.0</v>
      </c>
      <c r="K19" s="1" t="s">
        <v>31</v>
      </c>
      <c r="M19" s="5">
        <f t="shared" si="7"/>
        <v>304</v>
      </c>
      <c r="N19" s="8">
        <f t="shared" si="5"/>
        <v>0</v>
      </c>
      <c r="O19" s="5">
        <f t="shared" si="6"/>
        <v>0</v>
      </c>
    </row>
    <row r="20">
      <c r="A20" s="1">
        <v>19.0</v>
      </c>
      <c r="B20" s="1" t="s">
        <v>21</v>
      </c>
      <c r="E20" s="7"/>
      <c r="F20" s="7"/>
      <c r="G20" s="7"/>
      <c r="H20" s="7">
        <v>43939.0</v>
      </c>
      <c r="I20" s="1">
        <v>8.0</v>
      </c>
      <c r="J20" s="1">
        <v>1.0</v>
      </c>
      <c r="K20" s="1" t="s">
        <v>32</v>
      </c>
      <c r="M20" s="5">
        <f t="shared" si="7"/>
        <v>304</v>
      </c>
      <c r="N20" s="8">
        <f t="shared" si="5"/>
        <v>0</v>
      </c>
      <c r="O20" s="5">
        <f t="shared" si="6"/>
        <v>0</v>
      </c>
    </row>
    <row r="21">
      <c r="A21" s="1">
        <v>20.0</v>
      </c>
      <c r="B21" s="1" t="s">
        <v>21</v>
      </c>
      <c r="E21" s="7"/>
      <c r="F21" s="7"/>
      <c r="G21" s="7"/>
      <c r="H21" s="7">
        <v>43939.0</v>
      </c>
      <c r="I21" s="1">
        <v>8.0</v>
      </c>
      <c r="J21" s="1">
        <v>1.0</v>
      </c>
      <c r="M21" s="5">
        <f t="shared" si="7"/>
        <v>304</v>
      </c>
      <c r="N21" s="8">
        <f t="shared" si="5"/>
        <v>0</v>
      </c>
      <c r="O21" s="5">
        <f t="shared" si="6"/>
        <v>0</v>
      </c>
    </row>
    <row r="22">
      <c r="A22" s="1">
        <v>21.0</v>
      </c>
      <c r="B22" s="1" t="s">
        <v>21</v>
      </c>
      <c r="E22" s="7"/>
      <c r="F22" s="7"/>
      <c r="G22" s="7"/>
      <c r="H22" s="7">
        <v>43939.0</v>
      </c>
      <c r="I22" s="1">
        <v>8.0</v>
      </c>
      <c r="J22" s="1">
        <v>1.0</v>
      </c>
      <c r="M22" s="5">
        <f t="shared" si="7"/>
        <v>304</v>
      </c>
      <c r="N22" s="8">
        <f t="shared" si="5"/>
        <v>0</v>
      </c>
      <c r="O22" s="5">
        <f t="shared" si="6"/>
        <v>0</v>
      </c>
    </row>
    <row r="23">
      <c r="A23" s="1">
        <v>22.0</v>
      </c>
      <c r="B23" s="1" t="s">
        <v>21</v>
      </c>
      <c r="E23" s="7"/>
      <c r="F23" s="7"/>
      <c r="G23" s="7"/>
      <c r="H23" s="7">
        <v>43939.0</v>
      </c>
      <c r="I23" s="1">
        <v>8.0</v>
      </c>
      <c r="J23" s="1">
        <v>1.0</v>
      </c>
      <c r="M23" s="5">
        <f t="shared" si="7"/>
        <v>304</v>
      </c>
      <c r="N23" s="8">
        <f t="shared" si="5"/>
        <v>0</v>
      </c>
      <c r="O23" s="5">
        <f t="shared" si="6"/>
        <v>0</v>
      </c>
    </row>
    <row r="24">
      <c r="A24" s="1">
        <v>23.0</v>
      </c>
      <c r="B24" s="1" t="s">
        <v>21</v>
      </c>
      <c r="E24" s="7"/>
      <c r="F24" s="7"/>
      <c r="G24" s="7"/>
      <c r="H24" s="7">
        <v>43939.0</v>
      </c>
      <c r="I24" s="1">
        <v>8.0</v>
      </c>
      <c r="J24" s="1">
        <v>1.0</v>
      </c>
      <c r="M24" s="5">
        <f t="shared" si="7"/>
        <v>304</v>
      </c>
      <c r="N24" s="8">
        <f t="shared" si="5"/>
        <v>0</v>
      </c>
      <c r="O24" s="5">
        <f t="shared" si="6"/>
        <v>0</v>
      </c>
    </row>
    <row r="25">
      <c r="A25" s="1">
        <v>24.0</v>
      </c>
      <c r="B25" s="1" t="s">
        <v>24</v>
      </c>
      <c r="E25" s="7"/>
      <c r="F25" s="7"/>
      <c r="G25" s="7"/>
      <c r="H25" s="7">
        <v>43939.0</v>
      </c>
      <c r="I25" s="1">
        <v>8.0</v>
      </c>
      <c r="J25" s="1">
        <v>1.0</v>
      </c>
      <c r="M25" s="5">
        <f t="shared" si="7"/>
        <v>0</v>
      </c>
      <c r="N25" s="8">
        <f t="shared" si="5"/>
        <v>304</v>
      </c>
      <c r="O25" s="5">
        <f t="shared" si="6"/>
        <v>0</v>
      </c>
    </row>
    <row r="26">
      <c r="A26" s="1">
        <v>25.0</v>
      </c>
      <c r="B26" s="1" t="s">
        <v>21</v>
      </c>
      <c r="E26" s="7"/>
      <c r="F26" s="7"/>
      <c r="G26" s="7"/>
      <c r="H26" s="7">
        <v>43939.0</v>
      </c>
      <c r="I26" s="1">
        <v>8.0</v>
      </c>
      <c r="J26" s="1">
        <v>1.0</v>
      </c>
      <c r="M26" s="5">
        <f t="shared" si="7"/>
        <v>304</v>
      </c>
      <c r="N26" s="8">
        <f t="shared" si="5"/>
        <v>0</v>
      </c>
      <c r="O26" s="5">
        <f t="shared" si="6"/>
        <v>0</v>
      </c>
    </row>
    <row r="27">
      <c r="A27" s="1">
        <v>26.0</v>
      </c>
      <c r="B27" s="1" t="s">
        <v>21</v>
      </c>
      <c r="E27" s="7"/>
      <c r="F27" s="7"/>
      <c r="G27" s="7"/>
      <c r="H27" s="7">
        <v>43939.0</v>
      </c>
      <c r="I27" s="1">
        <v>8.0</v>
      </c>
      <c r="J27" s="1">
        <v>1.0</v>
      </c>
      <c r="M27" s="5">
        <f t="shared" si="7"/>
        <v>304</v>
      </c>
      <c r="N27" s="8">
        <f t="shared" si="5"/>
        <v>0</v>
      </c>
      <c r="O27" s="5">
        <f t="shared" si="6"/>
        <v>0</v>
      </c>
    </row>
    <row r="28">
      <c r="A28" s="1">
        <v>27.0</v>
      </c>
      <c r="B28" s="1" t="s">
        <v>21</v>
      </c>
      <c r="H28" s="9">
        <v>43940.0</v>
      </c>
      <c r="I28" s="1">
        <v>8.0</v>
      </c>
      <c r="J28" s="1">
        <v>1.0</v>
      </c>
      <c r="K28" s="10"/>
      <c r="M28" s="5">
        <f t="shared" si="7"/>
        <v>304</v>
      </c>
      <c r="N28" s="8">
        <f t="shared" si="5"/>
        <v>0</v>
      </c>
      <c r="O28" s="5">
        <f t="shared" si="6"/>
        <v>0</v>
      </c>
    </row>
    <row r="29">
      <c r="A29" s="1">
        <v>28.0</v>
      </c>
      <c r="B29" s="1" t="s">
        <v>24</v>
      </c>
      <c r="H29" s="9">
        <v>43940.0</v>
      </c>
      <c r="I29" s="1">
        <v>8.0</v>
      </c>
      <c r="J29" s="1">
        <v>1.0</v>
      </c>
      <c r="M29" s="5">
        <f t="shared" si="7"/>
        <v>0</v>
      </c>
      <c r="N29" s="8">
        <f t="shared" si="5"/>
        <v>304</v>
      </c>
      <c r="O29" s="5">
        <f t="shared" si="6"/>
        <v>0</v>
      </c>
    </row>
    <row r="30">
      <c r="A30" s="1">
        <v>29.0</v>
      </c>
      <c r="B30" s="1" t="s">
        <v>21</v>
      </c>
      <c r="H30" s="9">
        <v>43940.0</v>
      </c>
      <c r="I30" s="1">
        <v>8.0</v>
      </c>
      <c r="J30" s="1">
        <v>1.0</v>
      </c>
      <c r="M30" s="5">
        <f t="shared" si="7"/>
        <v>304</v>
      </c>
      <c r="N30" s="8">
        <f t="shared" si="5"/>
        <v>0</v>
      </c>
      <c r="O30" s="5">
        <f t="shared" si="6"/>
        <v>0</v>
      </c>
    </row>
    <row r="31">
      <c r="A31" s="1">
        <v>30.0</v>
      </c>
      <c r="B31" s="1" t="s">
        <v>21</v>
      </c>
      <c r="H31" s="9">
        <v>43940.0</v>
      </c>
      <c r="I31" s="1">
        <v>8.0</v>
      </c>
      <c r="J31" s="1">
        <v>1.0</v>
      </c>
      <c r="M31" s="5">
        <f t="shared" si="7"/>
        <v>304</v>
      </c>
      <c r="N31" s="8">
        <f t="shared" si="5"/>
        <v>0</v>
      </c>
      <c r="O31" s="5">
        <f t="shared" si="6"/>
        <v>0</v>
      </c>
    </row>
    <row r="32">
      <c r="A32" s="1">
        <v>31.0</v>
      </c>
      <c r="B32" s="1" t="s">
        <v>24</v>
      </c>
      <c r="H32" s="9">
        <v>43940.0</v>
      </c>
      <c r="I32" s="1">
        <v>7.0</v>
      </c>
      <c r="J32" s="1">
        <v>1.0</v>
      </c>
      <c r="M32" s="5">
        <f t="shared" si="7"/>
        <v>0</v>
      </c>
      <c r="N32" s="8">
        <f t="shared" si="5"/>
        <v>266</v>
      </c>
      <c r="O32" s="5">
        <f t="shared" si="6"/>
        <v>0</v>
      </c>
    </row>
    <row r="33">
      <c r="A33" s="1">
        <v>32.0</v>
      </c>
      <c r="B33" s="1" t="s">
        <v>21</v>
      </c>
      <c r="H33" s="9">
        <v>43940.0</v>
      </c>
      <c r="I33" s="1">
        <v>6.0</v>
      </c>
      <c r="J33" s="1">
        <v>1.0</v>
      </c>
      <c r="K33" s="1" t="s">
        <v>33</v>
      </c>
      <c r="M33" s="5">
        <f t="shared" si="7"/>
        <v>228</v>
      </c>
      <c r="N33" s="8">
        <f t="shared" si="5"/>
        <v>0</v>
      </c>
      <c r="O33" s="5">
        <f t="shared" si="6"/>
        <v>0</v>
      </c>
    </row>
    <row r="34">
      <c r="A34" s="1">
        <v>33.0</v>
      </c>
      <c r="B34" s="1" t="s">
        <v>21</v>
      </c>
      <c r="C34" s="11"/>
      <c r="D34" s="11"/>
      <c r="H34" s="9">
        <v>43940.0</v>
      </c>
      <c r="I34" s="1">
        <v>8.0</v>
      </c>
      <c r="J34" s="1">
        <v>2.0</v>
      </c>
      <c r="M34" s="5">
        <f t="shared" si="7"/>
        <v>304</v>
      </c>
      <c r="N34" s="8">
        <f t="shared" si="5"/>
        <v>0</v>
      </c>
      <c r="O34" s="5">
        <f t="shared" si="6"/>
        <v>0</v>
      </c>
    </row>
    <row r="35">
      <c r="A35" s="1">
        <v>34.0</v>
      </c>
      <c r="B35" s="1" t="s">
        <v>24</v>
      </c>
      <c r="C35" s="11"/>
      <c r="D35" s="11"/>
      <c r="H35" s="9">
        <v>43940.0</v>
      </c>
      <c r="I35" s="1">
        <v>8.0</v>
      </c>
      <c r="J35" s="1">
        <v>2.0</v>
      </c>
      <c r="M35" s="5">
        <f t="shared" si="7"/>
        <v>0</v>
      </c>
      <c r="N35" s="8">
        <f t="shared" si="5"/>
        <v>304</v>
      </c>
      <c r="O35" s="5">
        <f t="shared" si="6"/>
        <v>0</v>
      </c>
    </row>
    <row r="36">
      <c r="A36" s="1">
        <v>35.0</v>
      </c>
      <c r="B36" s="1" t="s">
        <v>21</v>
      </c>
      <c r="C36" s="11"/>
      <c r="D36" s="11"/>
      <c r="H36" s="9">
        <v>43940.0</v>
      </c>
      <c r="I36" s="1">
        <v>8.0</v>
      </c>
      <c r="J36" s="1">
        <v>2.0</v>
      </c>
      <c r="M36" s="5">
        <f t="shared" si="7"/>
        <v>304</v>
      </c>
      <c r="N36" s="8">
        <f t="shared" si="5"/>
        <v>0</v>
      </c>
      <c r="O36" s="5">
        <f t="shared" si="6"/>
        <v>0</v>
      </c>
    </row>
    <row r="37">
      <c r="A37" s="1">
        <v>36.0</v>
      </c>
      <c r="B37" s="1" t="s">
        <v>24</v>
      </c>
      <c r="H37" s="9">
        <v>43940.0</v>
      </c>
      <c r="I37" s="1">
        <v>4.0</v>
      </c>
      <c r="J37" s="1">
        <v>2.0</v>
      </c>
      <c r="M37" s="5">
        <f t="shared" si="7"/>
        <v>0</v>
      </c>
      <c r="N37" s="8">
        <f t="shared" si="5"/>
        <v>152</v>
      </c>
      <c r="O37" s="5">
        <f t="shared" si="6"/>
        <v>0</v>
      </c>
    </row>
    <row r="38">
      <c r="A38" s="1">
        <v>37.0</v>
      </c>
      <c r="B38" s="1" t="s">
        <v>21</v>
      </c>
      <c r="H38" s="9">
        <v>43940.0</v>
      </c>
      <c r="I38" s="1">
        <v>8.0</v>
      </c>
      <c r="M38" s="5">
        <f t="shared" si="7"/>
        <v>304</v>
      </c>
      <c r="N38" s="8">
        <f t="shared" si="5"/>
        <v>0</v>
      </c>
      <c r="O38" s="5">
        <f t="shared" si="6"/>
        <v>0</v>
      </c>
    </row>
    <row r="39">
      <c r="A39" s="1">
        <v>38.0</v>
      </c>
      <c r="B39" s="1" t="s">
        <v>24</v>
      </c>
      <c r="H39" s="9">
        <v>43941.0</v>
      </c>
      <c r="I39" s="1">
        <v>8.0</v>
      </c>
      <c r="M39" s="5">
        <f t="shared" si="7"/>
        <v>0</v>
      </c>
      <c r="N39" s="8">
        <f t="shared" si="5"/>
        <v>304</v>
      </c>
      <c r="O39" s="5">
        <f t="shared" si="6"/>
        <v>0</v>
      </c>
    </row>
    <row r="40">
      <c r="A40" s="1">
        <v>39.0</v>
      </c>
      <c r="B40" s="1" t="s">
        <v>21</v>
      </c>
      <c r="H40" s="9">
        <v>43941.0</v>
      </c>
      <c r="I40" s="1">
        <v>8.0</v>
      </c>
      <c r="M40" s="5">
        <f t="shared" si="7"/>
        <v>304</v>
      </c>
      <c r="N40" s="8">
        <f t="shared" si="5"/>
        <v>0</v>
      </c>
      <c r="O40" s="5">
        <f t="shared" si="6"/>
        <v>0</v>
      </c>
    </row>
    <row r="41">
      <c r="A41" s="1">
        <v>40.0</v>
      </c>
      <c r="B41" s="1" t="s">
        <v>21</v>
      </c>
      <c r="H41" s="9">
        <v>43941.0</v>
      </c>
      <c r="I41" s="1">
        <v>8.0</v>
      </c>
      <c r="M41" s="5">
        <f t="shared" si="7"/>
        <v>304</v>
      </c>
      <c r="N41" s="8">
        <f t="shared" si="5"/>
        <v>0</v>
      </c>
      <c r="O41" s="5">
        <f t="shared" si="6"/>
        <v>0</v>
      </c>
    </row>
    <row r="42">
      <c r="A42" s="1">
        <v>41.0</v>
      </c>
      <c r="B42" s="1" t="s">
        <v>21</v>
      </c>
      <c r="H42" s="9">
        <v>43941.0</v>
      </c>
      <c r="I42" s="1">
        <v>8.0</v>
      </c>
      <c r="M42" s="5">
        <f t="shared" si="7"/>
        <v>304</v>
      </c>
      <c r="N42" s="8">
        <f t="shared" si="5"/>
        <v>0</v>
      </c>
      <c r="O42" s="5">
        <f t="shared" si="6"/>
        <v>0</v>
      </c>
    </row>
    <row r="43">
      <c r="A43" s="1">
        <v>42.0</v>
      </c>
    </row>
    <row r="44">
      <c r="A44" s="1">
        <v>43.0</v>
      </c>
    </row>
    <row r="45">
      <c r="A45" s="1">
        <v>44.0</v>
      </c>
    </row>
    <row r="46">
      <c r="A46" s="1">
        <v>45.0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5.43"/>
    <col customWidth="1" min="5" max="5" width="19.0"/>
  </cols>
  <sheetData>
    <row r="1">
      <c r="A1" s="1" t="s">
        <v>1</v>
      </c>
      <c r="B1" s="1" t="s">
        <v>2</v>
      </c>
      <c r="C1" s="1" t="s">
        <v>5</v>
      </c>
      <c r="D1" s="1" t="s">
        <v>7</v>
      </c>
      <c r="E1" s="1" t="s">
        <v>9</v>
      </c>
      <c r="F1" s="1" t="s">
        <v>11</v>
      </c>
      <c r="G1" s="1" t="s">
        <v>13</v>
      </c>
    </row>
    <row r="2">
      <c r="E2" s="2"/>
      <c r="F2" s="3"/>
      <c r="G2" s="2"/>
    </row>
    <row r="3">
      <c r="E3" s="2"/>
      <c r="F3" s="3"/>
      <c r="G3" s="2"/>
      <c r="H3" s="3"/>
    </row>
    <row r="4">
      <c r="E4" s="2"/>
      <c r="F4" s="3"/>
      <c r="G4" s="2"/>
      <c r="H4" s="3"/>
    </row>
    <row r="5">
      <c r="E5" s="2"/>
      <c r="F5" s="3"/>
      <c r="G5" s="2"/>
    </row>
    <row r="6">
      <c r="E6" s="2"/>
      <c r="F6" s="3"/>
      <c r="G6" s="2"/>
    </row>
    <row r="7">
      <c r="E7" s="2"/>
      <c r="F7" s="3"/>
      <c r="G7" s="2"/>
    </row>
    <row r="8">
      <c r="E8" s="2"/>
      <c r="F8" s="3"/>
      <c r="G8" s="2"/>
      <c r="H8" s="3"/>
    </row>
    <row r="9">
      <c r="E9" s="4"/>
      <c r="G9" s="4"/>
    </row>
    <row r="10">
      <c r="E10" s="4"/>
      <c r="G10" s="4"/>
    </row>
    <row r="11">
      <c r="E11" s="4"/>
      <c r="G11" s="4"/>
    </row>
    <row r="12">
      <c r="E12" s="4"/>
      <c r="G12" s="4"/>
    </row>
    <row r="13">
      <c r="E13" s="4"/>
      <c r="G13" s="4"/>
    </row>
    <row r="14">
      <c r="E14" s="4"/>
      <c r="G14" s="4"/>
    </row>
    <row r="15">
      <c r="E15" s="4"/>
      <c r="G15" s="4"/>
    </row>
    <row r="16">
      <c r="E16" s="4"/>
      <c r="G16" s="4"/>
    </row>
    <row r="17">
      <c r="E17" s="4"/>
      <c r="G17" s="4"/>
    </row>
    <row r="18">
      <c r="E18" s="4"/>
      <c r="G18" s="4"/>
    </row>
    <row r="19">
      <c r="G19" s="4"/>
    </row>
    <row r="20">
      <c r="G20" s="4"/>
    </row>
    <row r="21">
      <c r="G21" s="4"/>
    </row>
    <row r="22">
      <c r="G22" s="4"/>
    </row>
    <row r="23">
      <c r="G23" s="4"/>
    </row>
    <row r="24">
      <c r="G24" s="4"/>
    </row>
    <row r="25">
      <c r="G25" s="4"/>
    </row>
    <row r="26">
      <c r="G26" s="4"/>
    </row>
    <row r="27">
      <c r="G27" s="4"/>
    </row>
    <row r="28">
      <c r="G28" s="4"/>
    </row>
    <row r="29">
      <c r="G29" s="4"/>
    </row>
    <row r="30">
      <c r="G30" s="4"/>
    </row>
    <row r="31">
      <c r="G31" s="4"/>
    </row>
    <row r="32">
      <c r="G32" s="4"/>
    </row>
    <row r="33">
      <c r="G33" s="4"/>
    </row>
    <row r="34">
      <c r="G34" s="4"/>
    </row>
    <row r="35">
      <c r="G35" s="4"/>
    </row>
    <row r="36">
      <c r="G36" s="4"/>
    </row>
    <row r="37">
      <c r="G37" s="4"/>
    </row>
    <row r="38">
      <c r="G38" s="4"/>
    </row>
    <row r="39">
      <c r="G39" s="4"/>
    </row>
    <row r="40">
      <c r="G40" s="4"/>
    </row>
    <row r="41">
      <c r="G41" s="4"/>
    </row>
    <row r="42">
      <c r="G42" s="4"/>
    </row>
    <row r="43">
      <c r="G43" s="4"/>
    </row>
    <row r="44">
      <c r="G44" s="4"/>
    </row>
    <row r="45">
      <c r="G45" s="4"/>
    </row>
    <row r="46">
      <c r="G46" s="4"/>
    </row>
    <row r="47">
      <c r="G47" s="4"/>
    </row>
    <row r="48">
      <c r="G48" s="4"/>
    </row>
    <row r="49">
      <c r="G49" s="4"/>
    </row>
    <row r="50">
      <c r="G50" s="4"/>
    </row>
    <row r="51">
      <c r="G51" s="4"/>
    </row>
    <row r="52">
      <c r="G52" s="4"/>
    </row>
  </sheetData>
  <drawing r:id="rId1"/>
</worksheet>
</file>